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00" yWindow="340" windowWidth="27040" windowHeight="16020" tabRatio="710" activeTab="8"/>
  </bookViews>
  <sheets>
    <sheet name="Key" sheetId="1" r:id="rId1"/>
    <sheet name="Pampanga" sheetId="3" r:id="rId2"/>
    <sheet name="Nirwana" sheetId="9" r:id="rId3"/>
    <sheet name="Moko" sheetId="10" r:id="rId4"/>
    <sheet name="SnakeIsland" sheetId="12" r:id="rId5"/>
    <sheet name="Siompu" sheetId="13" r:id="rId6"/>
    <sheet name="Kadatua" sheetId="16" r:id="rId7"/>
    <sheet name="Summary" sheetId="15" r:id="rId8"/>
    <sheet name="Data Collation" sheetId="17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1" i="15" l="1"/>
  <c r="Q151" i="15"/>
  <c r="R151" i="15"/>
  <c r="S151" i="15"/>
  <c r="X151" i="15"/>
  <c r="AB151" i="15"/>
  <c r="AF151" i="15"/>
  <c r="J151" i="15"/>
  <c r="K151" i="15"/>
  <c r="L151" i="15"/>
  <c r="M151" i="15"/>
  <c r="W151" i="15"/>
  <c r="AA151" i="15"/>
  <c r="AE151" i="15"/>
  <c r="D151" i="15"/>
  <c r="E151" i="15"/>
  <c r="F151" i="15"/>
  <c r="G151" i="15"/>
  <c r="V151" i="15"/>
  <c r="Z151" i="15"/>
  <c r="AD151" i="15"/>
  <c r="P150" i="15"/>
  <c r="Q150" i="15"/>
  <c r="R150" i="15"/>
  <c r="S150" i="15"/>
  <c r="X150" i="15"/>
  <c r="AB150" i="15"/>
  <c r="AF150" i="15"/>
  <c r="J150" i="15"/>
  <c r="K150" i="15"/>
  <c r="L150" i="15"/>
  <c r="M150" i="15"/>
  <c r="W150" i="15"/>
  <c r="AA150" i="15"/>
  <c r="AE150" i="15"/>
  <c r="D150" i="15"/>
  <c r="E150" i="15"/>
  <c r="F150" i="15"/>
  <c r="G150" i="15"/>
  <c r="V150" i="15"/>
  <c r="Z150" i="15"/>
  <c r="AD150" i="15"/>
  <c r="P149" i="15"/>
  <c r="Q149" i="15"/>
  <c r="R149" i="15"/>
  <c r="S149" i="15"/>
  <c r="X149" i="15"/>
  <c r="AB149" i="15"/>
  <c r="AF149" i="15"/>
  <c r="J149" i="15"/>
  <c r="K149" i="15"/>
  <c r="L149" i="15"/>
  <c r="M149" i="15"/>
  <c r="W149" i="15"/>
  <c r="AA149" i="15"/>
  <c r="AE149" i="15"/>
  <c r="D149" i="15"/>
  <c r="E149" i="15"/>
  <c r="F149" i="15"/>
  <c r="G149" i="15"/>
  <c r="V149" i="15"/>
  <c r="Z149" i="15"/>
  <c r="AD149" i="15"/>
  <c r="P148" i="15"/>
  <c r="Q148" i="15"/>
  <c r="R148" i="15"/>
  <c r="S148" i="15"/>
  <c r="X148" i="15"/>
  <c r="AB148" i="15"/>
  <c r="AF148" i="15"/>
  <c r="AJ148" i="15"/>
  <c r="J148" i="15"/>
  <c r="K148" i="15"/>
  <c r="L148" i="15"/>
  <c r="M148" i="15"/>
  <c r="W148" i="15"/>
  <c r="AA148" i="15"/>
  <c r="AE148" i="15"/>
  <c r="AI148" i="15"/>
  <c r="D148" i="15"/>
  <c r="E148" i="15"/>
  <c r="F148" i="15"/>
  <c r="G148" i="15"/>
  <c r="V148" i="15"/>
  <c r="Z148" i="15"/>
  <c r="AD148" i="15"/>
  <c r="AH148" i="15"/>
  <c r="P146" i="15"/>
  <c r="Q146" i="15"/>
  <c r="R146" i="15"/>
  <c r="S146" i="15"/>
  <c r="X146" i="15"/>
  <c r="AB146" i="15"/>
  <c r="AF146" i="15"/>
  <c r="J146" i="15"/>
  <c r="K146" i="15"/>
  <c r="L146" i="15"/>
  <c r="M146" i="15"/>
  <c r="W146" i="15"/>
  <c r="AA146" i="15"/>
  <c r="AE146" i="15"/>
  <c r="D146" i="15"/>
  <c r="E146" i="15"/>
  <c r="F146" i="15"/>
  <c r="G146" i="15"/>
  <c r="V146" i="15"/>
  <c r="Z146" i="15"/>
  <c r="AD146" i="15"/>
  <c r="P145" i="15"/>
  <c r="Q145" i="15"/>
  <c r="R145" i="15"/>
  <c r="S145" i="15"/>
  <c r="X145" i="15"/>
  <c r="AB145" i="15"/>
  <c r="AF145" i="15"/>
  <c r="J145" i="15"/>
  <c r="K145" i="15"/>
  <c r="L145" i="15"/>
  <c r="M145" i="15"/>
  <c r="W145" i="15"/>
  <c r="AA145" i="15"/>
  <c r="AE145" i="15"/>
  <c r="D145" i="15"/>
  <c r="E145" i="15"/>
  <c r="F145" i="15"/>
  <c r="G145" i="15"/>
  <c r="V145" i="15"/>
  <c r="Z145" i="15"/>
  <c r="AD145" i="15"/>
  <c r="P144" i="15"/>
  <c r="Q144" i="15"/>
  <c r="R144" i="15"/>
  <c r="S144" i="15"/>
  <c r="X144" i="15"/>
  <c r="AB144" i="15"/>
  <c r="AF144" i="15"/>
  <c r="J144" i="15"/>
  <c r="K144" i="15"/>
  <c r="L144" i="15"/>
  <c r="M144" i="15"/>
  <c r="W144" i="15"/>
  <c r="AA144" i="15"/>
  <c r="AE144" i="15"/>
  <c r="D144" i="15"/>
  <c r="E144" i="15"/>
  <c r="F144" i="15"/>
  <c r="G144" i="15"/>
  <c r="V144" i="15"/>
  <c r="Z144" i="15"/>
  <c r="AD144" i="15"/>
  <c r="P143" i="15"/>
  <c r="Q143" i="15"/>
  <c r="R143" i="15"/>
  <c r="S143" i="15"/>
  <c r="X143" i="15"/>
  <c r="AB143" i="15"/>
  <c r="AF143" i="15"/>
  <c r="AJ143" i="15"/>
  <c r="J143" i="15"/>
  <c r="K143" i="15"/>
  <c r="L143" i="15"/>
  <c r="M143" i="15"/>
  <c r="W143" i="15"/>
  <c r="AA143" i="15"/>
  <c r="AE143" i="15"/>
  <c r="AI143" i="15"/>
  <c r="D143" i="15"/>
  <c r="E143" i="15"/>
  <c r="F143" i="15"/>
  <c r="G143" i="15"/>
  <c r="V143" i="15"/>
  <c r="Z143" i="15"/>
  <c r="AD143" i="15"/>
  <c r="AH143" i="15"/>
  <c r="P141" i="15"/>
  <c r="Q141" i="15"/>
  <c r="R141" i="15"/>
  <c r="S141" i="15"/>
  <c r="X141" i="15"/>
  <c r="AB141" i="15"/>
  <c r="AF141" i="15"/>
  <c r="J141" i="15"/>
  <c r="K141" i="15"/>
  <c r="L141" i="15"/>
  <c r="M141" i="15"/>
  <c r="W141" i="15"/>
  <c r="AA141" i="15"/>
  <c r="AE141" i="15"/>
  <c r="D141" i="15"/>
  <c r="E141" i="15"/>
  <c r="F141" i="15"/>
  <c r="G141" i="15"/>
  <c r="V141" i="15"/>
  <c r="Z141" i="15"/>
  <c r="AD141" i="15"/>
  <c r="P140" i="15"/>
  <c r="Q140" i="15"/>
  <c r="R140" i="15"/>
  <c r="S140" i="15"/>
  <c r="X140" i="15"/>
  <c r="AB140" i="15"/>
  <c r="AF140" i="15"/>
  <c r="J140" i="15"/>
  <c r="K140" i="15"/>
  <c r="L140" i="15"/>
  <c r="M140" i="15"/>
  <c r="W140" i="15"/>
  <c r="AA140" i="15"/>
  <c r="AE140" i="15"/>
  <c r="D140" i="15"/>
  <c r="E140" i="15"/>
  <c r="F140" i="15"/>
  <c r="G140" i="15"/>
  <c r="V140" i="15"/>
  <c r="Z140" i="15"/>
  <c r="AD140" i="15"/>
  <c r="P139" i="15"/>
  <c r="Q139" i="15"/>
  <c r="R139" i="15"/>
  <c r="S139" i="15"/>
  <c r="X139" i="15"/>
  <c r="AB139" i="15"/>
  <c r="AF139" i="15"/>
  <c r="J139" i="15"/>
  <c r="K139" i="15"/>
  <c r="L139" i="15"/>
  <c r="M139" i="15"/>
  <c r="W139" i="15"/>
  <c r="AA139" i="15"/>
  <c r="AE139" i="15"/>
  <c r="D139" i="15"/>
  <c r="E139" i="15"/>
  <c r="F139" i="15"/>
  <c r="G139" i="15"/>
  <c r="V139" i="15"/>
  <c r="Z139" i="15"/>
  <c r="AD139" i="15"/>
  <c r="P138" i="15"/>
  <c r="Q138" i="15"/>
  <c r="R138" i="15"/>
  <c r="S138" i="15"/>
  <c r="X138" i="15"/>
  <c r="AB138" i="15"/>
  <c r="AF138" i="15"/>
  <c r="J138" i="15"/>
  <c r="K138" i="15"/>
  <c r="L138" i="15"/>
  <c r="M138" i="15"/>
  <c r="W138" i="15"/>
  <c r="AA138" i="15"/>
  <c r="AE138" i="15"/>
  <c r="D138" i="15"/>
  <c r="E138" i="15"/>
  <c r="F138" i="15"/>
  <c r="G138" i="15"/>
  <c r="V138" i="15"/>
  <c r="Z138" i="15"/>
  <c r="AD138" i="15"/>
  <c r="P137" i="15"/>
  <c r="Q137" i="15"/>
  <c r="R137" i="15"/>
  <c r="S137" i="15"/>
  <c r="X137" i="15"/>
  <c r="AB137" i="15"/>
  <c r="AF137" i="15"/>
  <c r="J137" i="15"/>
  <c r="K137" i="15"/>
  <c r="L137" i="15"/>
  <c r="M137" i="15"/>
  <c r="W137" i="15"/>
  <c r="AA137" i="15"/>
  <c r="AE137" i="15"/>
  <c r="D137" i="15"/>
  <c r="E137" i="15"/>
  <c r="F137" i="15"/>
  <c r="G137" i="15"/>
  <c r="V137" i="15"/>
  <c r="Z137" i="15"/>
  <c r="AD137" i="15"/>
  <c r="P136" i="15"/>
  <c r="Q136" i="15"/>
  <c r="R136" i="15"/>
  <c r="S136" i="15"/>
  <c r="X136" i="15"/>
  <c r="AB136" i="15"/>
  <c r="AF136" i="15"/>
  <c r="J136" i="15"/>
  <c r="K136" i="15"/>
  <c r="L136" i="15"/>
  <c r="M136" i="15"/>
  <c r="W136" i="15"/>
  <c r="AA136" i="15"/>
  <c r="AE136" i="15"/>
  <c r="D136" i="15"/>
  <c r="E136" i="15"/>
  <c r="F136" i="15"/>
  <c r="G136" i="15"/>
  <c r="V136" i="15"/>
  <c r="Z136" i="15"/>
  <c r="AD136" i="15"/>
  <c r="P135" i="15"/>
  <c r="Q135" i="15"/>
  <c r="R135" i="15"/>
  <c r="S135" i="15"/>
  <c r="X135" i="15"/>
  <c r="AB135" i="15"/>
  <c r="AF135" i="15"/>
  <c r="AJ135" i="15"/>
  <c r="J135" i="15"/>
  <c r="K135" i="15"/>
  <c r="L135" i="15"/>
  <c r="M135" i="15"/>
  <c r="W135" i="15"/>
  <c r="AA135" i="15"/>
  <c r="AE135" i="15"/>
  <c r="AI135" i="15"/>
  <c r="D135" i="15"/>
  <c r="E135" i="15"/>
  <c r="F135" i="15"/>
  <c r="G135" i="15"/>
  <c r="V135" i="15"/>
  <c r="Z135" i="15"/>
  <c r="AD135" i="15"/>
  <c r="AH135" i="15"/>
  <c r="P126" i="15"/>
  <c r="Q126" i="15"/>
  <c r="R126" i="15"/>
  <c r="S126" i="15"/>
  <c r="X126" i="15"/>
  <c r="AB126" i="15"/>
  <c r="AF126" i="15"/>
  <c r="J126" i="15"/>
  <c r="K126" i="15"/>
  <c r="L126" i="15"/>
  <c r="M126" i="15"/>
  <c r="W126" i="15"/>
  <c r="AA126" i="15"/>
  <c r="AE126" i="15"/>
  <c r="D126" i="15"/>
  <c r="E126" i="15"/>
  <c r="F126" i="15"/>
  <c r="G126" i="15"/>
  <c r="V126" i="15"/>
  <c r="Z126" i="15"/>
  <c r="AD126" i="15"/>
  <c r="P125" i="15"/>
  <c r="Q125" i="15"/>
  <c r="R125" i="15"/>
  <c r="S125" i="15"/>
  <c r="X125" i="15"/>
  <c r="AB125" i="15"/>
  <c r="AF125" i="15"/>
  <c r="J125" i="15"/>
  <c r="K125" i="15"/>
  <c r="L125" i="15"/>
  <c r="M125" i="15"/>
  <c r="W125" i="15"/>
  <c r="AA125" i="15"/>
  <c r="AE125" i="15"/>
  <c r="D125" i="15"/>
  <c r="E125" i="15"/>
  <c r="F125" i="15"/>
  <c r="G125" i="15"/>
  <c r="V125" i="15"/>
  <c r="Z125" i="15"/>
  <c r="AD125" i="15"/>
  <c r="P124" i="15"/>
  <c r="Q124" i="15"/>
  <c r="R124" i="15"/>
  <c r="S124" i="15"/>
  <c r="X124" i="15"/>
  <c r="AB124" i="15"/>
  <c r="AF124" i="15"/>
  <c r="J124" i="15"/>
  <c r="K124" i="15"/>
  <c r="L124" i="15"/>
  <c r="M124" i="15"/>
  <c r="W124" i="15"/>
  <c r="AA124" i="15"/>
  <c r="AE124" i="15"/>
  <c r="D124" i="15"/>
  <c r="E124" i="15"/>
  <c r="F124" i="15"/>
  <c r="G124" i="15"/>
  <c r="V124" i="15"/>
  <c r="Z124" i="15"/>
  <c r="AD124" i="15"/>
  <c r="P123" i="15"/>
  <c r="Q123" i="15"/>
  <c r="R123" i="15"/>
  <c r="S123" i="15"/>
  <c r="X123" i="15"/>
  <c r="AB123" i="15"/>
  <c r="AF123" i="15"/>
  <c r="AJ123" i="15"/>
  <c r="J123" i="15"/>
  <c r="K123" i="15"/>
  <c r="L123" i="15"/>
  <c r="M123" i="15"/>
  <c r="W123" i="15"/>
  <c r="AA123" i="15"/>
  <c r="AE123" i="15"/>
  <c r="AI123" i="15"/>
  <c r="D123" i="15"/>
  <c r="E123" i="15"/>
  <c r="F123" i="15"/>
  <c r="G123" i="15"/>
  <c r="V123" i="15"/>
  <c r="Z123" i="15"/>
  <c r="AD123" i="15"/>
  <c r="AH123" i="15"/>
  <c r="P121" i="15"/>
  <c r="Q121" i="15"/>
  <c r="R121" i="15"/>
  <c r="S121" i="15"/>
  <c r="X121" i="15"/>
  <c r="AB121" i="15"/>
  <c r="AF121" i="15"/>
  <c r="J121" i="15"/>
  <c r="K121" i="15"/>
  <c r="L121" i="15"/>
  <c r="M121" i="15"/>
  <c r="W121" i="15"/>
  <c r="AA121" i="15"/>
  <c r="AE121" i="15"/>
  <c r="D121" i="15"/>
  <c r="E121" i="15"/>
  <c r="F121" i="15"/>
  <c r="G121" i="15"/>
  <c r="V121" i="15"/>
  <c r="Z121" i="15"/>
  <c r="AD121" i="15"/>
  <c r="P120" i="15"/>
  <c r="Q120" i="15"/>
  <c r="R120" i="15"/>
  <c r="S120" i="15"/>
  <c r="X120" i="15"/>
  <c r="AB120" i="15"/>
  <c r="AF120" i="15"/>
  <c r="J120" i="15"/>
  <c r="K120" i="15"/>
  <c r="L120" i="15"/>
  <c r="M120" i="15"/>
  <c r="W120" i="15"/>
  <c r="AA120" i="15"/>
  <c r="AE120" i="15"/>
  <c r="D120" i="15"/>
  <c r="E120" i="15"/>
  <c r="F120" i="15"/>
  <c r="G120" i="15"/>
  <c r="V120" i="15"/>
  <c r="Z120" i="15"/>
  <c r="AD120" i="15"/>
  <c r="P119" i="15"/>
  <c r="Q119" i="15"/>
  <c r="R119" i="15"/>
  <c r="S119" i="15"/>
  <c r="X119" i="15"/>
  <c r="AB119" i="15"/>
  <c r="AF119" i="15"/>
  <c r="J119" i="15"/>
  <c r="K119" i="15"/>
  <c r="L119" i="15"/>
  <c r="M119" i="15"/>
  <c r="W119" i="15"/>
  <c r="AA119" i="15"/>
  <c r="AE119" i="15"/>
  <c r="D119" i="15"/>
  <c r="E119" i="15"/>
  <c r="F119" i="15"/>
  <c r="G119" i="15"/>
  <c r="V119" i="15"/>
  <c r="Z119" i="15"/>
  <c r="AD119" i="15"/>
  <c r="P118" i="15"/>
  <c r="Q118" i="15"/>
  <c r="R118" i="15"/>
  <c r="S118" i="15"/>
  <c r="X118" i="15"/>
  <c r="AB118" i="15"/>
  <c r="AF118" i="15"/>
  <c r="AJ118" i="15"/>
  <c r="J118" i="15"/>
  <c r="K118" i="15"/>
  <c r="L118" i="15"/>
  <c r="M118" i="15"/>
  <c r="W118" i="15"/>
  <c r="AA118" i="15"/>
  <c r="AE118" i="15"/>
  <c r="AI118" i="15"/>
  <c r="D118" i="15"/>
  <c r="E118" i="15"/>
  <c r="F118" i="15"/>
  <c r="G118" i="15"/>
  <c r="V118" i="15"/>
  <c r="Z118" i="15"/>
  <c r="AD118" i="15"/>
  <c r="AH118" i="15"/>
  <c r="P116" i="15"/>
  <c r="Q116" i="15"/>
  <c r="R116" i="15"/>
  <c r="S116" i="15"/>
  <c r="X116" i="15"/>
  <c r="AB116" i="15"/>
  <c r="AF116" i="15"/>
  <c r="J116" i="15"/>
  <c r="K116" i="15"/>
  <c r="L116" i="15"/>
  <c r="M116" i="15"/>
  <c r="W116" i="15"/>
  <c r="AA116" i="15"/>
  <c r="AE116" i="15"/>
  <c r="D116" i="15"/>
  <c r="E116" i="15"/>
  <c r="F116" i="15"/>
  <c r="G116" i="15"/>
  <c r="V116" i="15"/>
  <c r="Z116" i="15"/>
  <c r="AD116" i="15"/>
  <c r="P115" i="15"/>
  <c r="Q115" i="15"/>
  <c r="R115" i="15"/>
  <c r="S115" i="15"/>
  <c r="X115" i="15"/>
  <c r="AB115" i="15"/>
  <c r="AF115" i="15"/>
  <c r="J115" i="15"/>
  <c r="K115" i="15"/>
  <c r="L115" i="15"/>
  <c r="M115" i="15"/>
  <c r="W115" i="15"/>
  <c r="AA115" i="15"/>
  <c r="AE115" i="15"/>
  <c r="D115" i="15"/>
  <c r="E115" i="15"/>
  <c r="F115" i="15"/>
  <c r="G115" i="15"/>
  <c r="V115" i="15"/>
  <c r="Z115" i="15"/>
  <c r="AD115" i="15"/>
  <c r="P114" i="15"/>
  <c r="Q114" i="15"/>
  <c r="R114" i="15"/>
  <c r="S114" i="15"/>
  <c r="X114" i="15"/>
  <c r="AB114" i="15"/>
  <c r="AF114" i="15"/>
  <c r="J114" i="15"/>
  <c r="K114" i="15"/>
  <c r="L114" i="15"/>
  <c r="M114" i="15"/>
  <c r="W114" i="15"/>
  <c r="AA114" i="15"/>
  <c r="AE114" i="15"/>
  <c r="D114" i="15"/>
  <c r="E114" i="15"/>
  <c r="F114" i="15"/>
  <c r="G114" i="15"/>
  <c r="V114" i="15"/>
  <c r="Z114" i="15"/>
  <c r="AD114" i="15"/>
  <c r="P113" i="15"/>
  <c r="Q113" i="15"/>
  <c r="R113" i="15"/>
  <c r="S113" i="15"/>
  <c r="X113" i="15"/>
  <c r="AB113" i="15"/>
  <c r="AF113" i="15"/>
  <c r="J113" i="15"/>
  <c r="K113" i="15"/>
  <c r="L113" i="15"/>
  <c r="M113" i="15"/>
  <c r="W113" i="15"/>
  <c r="AA113" i="15"/>
  <c r="AE113" i="15"/>
  <c r="D113" i="15"/>
  <c r="E113" i="15"/>
  <c r="F113" i="15"/>
  <c r="G113" i="15"/>
  <c r="V113" i="15"/>
  <c r="Z113" i="15"/>
  <c r="AD113" i="15"/>
  <c r="P112" i="15"/>
  <c r="Q112" i="15"/>
  <c r="R112" i="15"/>
  <c r="S112" i="15"/>
  <c r="X112" i="15"/>
  <c r="AB112" i="15"/>
  <c r="AF112" i="15"/>
  <c r="J112" i="15"/>
  <c r="K112" i="15"/>
  <c r="L112" i="15"/>
  <c r="M112" i="15"/>
  <c r="W112" i="15"/>
  <c r="AA112" i="15"/>
  <c r="AE112" i="15"/>
  <c r="D112" i="15"/>
  <c r="E112" i="15"/>
  <c r="F112" i="15"/>
  <c r="G112" i="15"/>
  <c r="V112" i="15"/>
  <c r="Z112" i="15"/>
  <c r="AD112" i="15"/>
  <c r="P111" i="15"/>
  <c r="Q111" i="15"/>
  <c r="R111" i="15"/>
  <c r="S111" i="15"/>
  <c r="X111" i="15"/>
  <c r="AB111" i="15"/>
  <c r="AF111" i="15"/>
  <c r="J111" i="15"/>
  <c r="K111" i="15"/>
  <c r="L111" i="15"/>
  <c r="M111" i="15"/>
  <c r="W111" i="15"/>
  <c r="AA111" i="15"/>
  <c r="AE111" i="15"/>
  <c r="D111" i="15"/>
  <c r="E111" i="15"/>
  <c r="F111" i="15"/>
  <c r="G111" i="15"/>
  <c r="V111" i="15"/>
  <c r="Z111" i="15"/>
  <c r="AD111" i="15"/>
  <c r="P110" i="15"/>
  <c r="Q110" i="15"/>
  <c r="R110" i="15"/>
  <c r="S110" i="15"/>
  <c r="X110" i="15"/>
  <c r="AB110" i="15"/>
  <c r="AF110" i="15"/>
  <c r="AJ110" i="15"/>
  <c r="J110" i="15"/>
  <c r="K110" i="15"/>
  <c r="L110" i="15"/>
  <c r="M110" i="15"/>
  <c r="W110" i="15"/>
  <c r="AA110" i="15"/>
  <c r="AE110" i="15"/>
  <c r="AI110" i="15"/>
  <c r="D110" i="15"/>
  <c r="E110" i="15"/>
  <c r="F110" i="15"/>
  <c r="G110" i="15"/>
  <c r="V110" i="15"/>
  <c r="Z110" i="15"/>
  <c r="AD110" i="15"/>
  <c r="AH110" i="15"/>
  <c r="P101" i="15"/>
  <c r="Q101" i="15"/>
  <c r="R101" i="15"/>
  <c r="S101" i="15"/>
  <c r="X101" i="15"/>
  <c r="AB101" i="15"/>
  <c r="AF101" i="15"/>
  <c r="J101" i="15"/>
  <c r="K101" i="15"/>
  <c r="L101" i="15"/>
  <c r="M101" i="15"/>
  <c r="W101" i="15"/>
  <c r="AA101" i="15"/>
  <c r="AE101" i="15"/>
  <c r="D101" i="15"/>
  <c r="E101" i="15"/>
  <c r="F101" i="15"/>
  <c r="G101" i="15"/>
  <c r="V101" i="15"/>
  <c r="Z101" i="15"/>
  <c r="AD101" i="15"/>
  <c r="P100" i="15"/>
  <c r="Q100" i="15"/>
  <c r="R100" i="15"/>
  <c r="S100" i="15"/>
  <c r="X100" i="15"/>
  <c r="AB100" i="15"/>
  <c r="AF100" i="15"/>
  <c r="J100" i="15"/>
  <c r="K100" i="15"/>
  <c r="L100" i="15"/>
  <c r="M100" i="15"/>
  <c r="W100" i="15"/>
  <c r="AA100" i="15"/>
  <c r="AE100" i="15"/>
  <c r="D100" i="15"/>
  <c r="E100" i="15"/>
  <c r="F100" i="15"/>
  <c r="G100" i="15"/>
  <c r="V100" i="15"/>
  <c r="Z100" i="15"/>
  <c r="AD100" i="15"/>
  <c r="P99" i="15"/>
  <c r="Q99" i="15"/>
  <c r="R99" i="15"/>
  <c r="S99" i="15"/>
  <c r="X99" i="15"/>
  <c r="AB99" i="15"/>
  <c r="AF99" i="15"/>
  <c r="J99" i="15"/>
  <c r="K99" i="15"/>
  <c r="L99" i="15"/>
  <c r="M99" i="15"/>
  <c r="W99" i="15"/>
  <c r="AA99" i="15"/>
  <c r="AE99" i="15"/>
  <c r="D99" i="15"/>
  <c r="E99" i="15"/>
  <c r="F99" i="15"/>
  <c r="G99" i="15"/>
  <c r="V99" i="15"/>
  <c r="Z99" i="15"/>
  <c r="AD99" i="15"/>
  <c r="P98" i="15"/>
  <c r="Q98" i="15"/>
  <c r="R98" i="15"/>
  <c r="S98" i="15"/>
  <c r="X98" i="15"/>
  <c r="AB98" i="15"/>
  <c r="AF98" i="15"/>
  <c r="AJ98" i="15"/>
  <c r="J98" i="15"/>
  <c r="K98" i="15"/>
  <c r="L98" i="15"/>
  <c r="M98" i="15"/>
  <c r="W98" i="15"/>
  <c r="AA98" i="15"/>
  <c r="AE98" i="15"/>
  <c r="AI98" i="15"/>
  <c r="D98" i="15"/>
  <c r="E98" i="15"/>
  <c r="F98" i="15"/>
  <c r="G98" i="15"/>
  <c r="V98" i="15"/>
  <c r="Z98" i="15"/>
  <c r="AD98" i="15"/>
  <c r="AH98" i="15"/>
  <c r="P96" i="15"/>
  <c r="Q96" i="15"/>
  <c r="R96" i="15"/>
  <c r="S96" i="15"/>
  <c r="X96" i="15"/>
  <c r="AB96" i="15"/>
  <c r="AF96" i="15"/>
  <c r="J96" i="15"/>
  <c r="K96" i="15"/>
  <c r="L96" i="15"/>
  <c r="M96" i="15"/>
  <c r="W96" i="15"/>
  <c r="AA96" i="15"/>
  <c r="AE96" i="15"/>
  <c r="D96" i="15"/>
  <c r="E96" i="15"/>
  <c r="F96" i="15"/>
  <c r="G96" i="15"/>
  <c r="V96" i="15"/>
  <c r="Z96" i="15"/>
  <c r="AD96" i="15"/>
  <c r="P95" i="15"/>
  <c r="Q95" i="15"/>
  <c r="R95" i="15"/>
  <c r="S95" i="15"/>
  <c r="X95" i="15"/>
  <c r="AB95" i="15"/>
  <c r="AF95" i="15"/>
  <c r="J95" i="15"/>
  <c r="K95" i="15"/>
  <c r="L95" i="15"/>
  <c r="M95" i="15"/>
  <c r="W95" i="15"/>
  <c r="AA95" i="15"/>
  <c r="AE95" i="15"/>
  <c r="D95" i="15"/>
  <c r="E95" i="15"/>
  <c r="F95" i="15"/>
  <c r="G95" i="15"/>
  <c r="V95" i="15"/>
  <c r="Z95" i="15"/>
  <c r="AD95" i="15"/>
  <c r="P94" i="15"/>
  <c r="Q94" i="15"/>
  <c r="R94" i="15"/>
  <c r="S94" i="15"/>
  <c r="X94" i="15"/>
  <c r="AB94" i="15"/>
  <c r="AF94" i="15"/>
  <c r="J94" i="15"/>
  <c r="K94" i="15"/>
  <c r="L94" i="15"/>
  <c r="M94" i="15"/>
  <c r="W94" i="15"/>
  <c r="AA94" i="15"/>
  <c r="AE94" i="15"/>
  <c r="D94" i="15"/>
  <c r="E94" i="15"/>
  <c r="F94" i="15"/>
  <c r="G94" i="15"/>
  <c r="V94" i="15"/>
  <c r="Z94" i="15"/>
  <c r="AD94" i="15"/>
  <c r="P93" i="15"/>
  <c r="Q93" i="15"/>
  <c r="R93" i="15"/>
  <c r="S93" i="15"/>
  <c r="X93" i="15"/>
  <c r="AB93" i="15"/>
  <c r="AF93" i="15"/>
  <c r="AJ93" i="15"/>
  <c r="J93" i="15"/>
  <c r="K93" i="15"/>
  <c r="L93" i="15"/>
  <c r="M93" i="15"/>
  <c r="W93" i="15"/>
  <c r="AA93" i="15"/>
  <c r="AE93" i="15"/>
  <c r="AI93" i="15"/>
  <c r="D93" i="15"/>
  <c r="E93" i="15"/>
  <c r="F93" i="15"/>
  <c r="G93" i="15"/>
  <c r="V93" i="15"/>
  <c r="Z93" i="15"/>
  <c r="AD93" i="15"/>
  <c r="AH93" i="15"/>
  <c r="P91" i="15"/>
  <c r="Q91" i="15"/>
  <c r="R91" i="15"/>
  <c r="S91" i="15"/>
  <c r="X91" i="15"/>
  <c r="AB91" i="15"/>
  <c r="AF91" i="15"/>
  <c r="J91" i="15"/>
  <c r="K91" i="15"/>
  <c r="L91" i="15"/>
  <c r="M91" i="15"/>
  <c r="W91" i="15"/>
  <c r="AA91" i="15"/>
  <c r="AE91" i="15"/>
  <c r="D91" i="15"/>
  <c r="E91" i="15"/>
  <c r="F91" i="15"/>
  <c r="G91" i="15"/>
  <c r="V91" i="15"/>
  <c r="Z91" i="15"/>
  <c r="AD91" i="15"/>
  <c r="P90" i="15"/>
  <c r="Q90" i="15"/>
  <c r="R90" i="15"/>
  <c r="S90" i="15"/>
  <c r="X90" i="15"/>
  <c r="AB90" i="15"/>
  <c r="AF90" i="15"/>
  <c r="J90" i="15"/>
  <c r="K90" i="15"/>
  <c r="L90" i="15"/>
  <c r="M90" i="15"/>
  <c r="W90" i="15"/>
  <c r="AA90" i="15"/>
  <c r="AE90" i="15"/>
  <c r="D90" i="15"/>
  <c r="E90" i="15"/>
  <c r="F90" i="15"/>
  <c r="G90" i="15"/>
  <c r="V90" i="15"/>
  <c r="Z90" i="15"/>
  <c r="AD90" i="15"/>
  <c r="P89" i="15"/>
  <c r="Q89" i="15"/>
  <c r="R89" i="15"/>
  <c r="S89" i="15"/>
  <c r="X89" i="15"/>
  <c r="AB89" i="15"/>
  <c r="AF89" i="15"/>
  <c r="J89" i="15"/>
  <c r="K89" i="15"/>
  <c r="L89" i="15"/>
  <c r="M89" i="15"/>
  <c r="W89" i="15"/>
  <c r="AA89" i="15"/>
  <c r="AE89" i="15"/>
  <c r="D89" i="15"/>
  <c r="E89" i="15"/>
  <c r="F89" i="15"/>
  <c r="G89" i="15"/>
  <c r="V89" i="15"/>
  <c r="Z89" i="15"/>
  <c r="AD89" i="15"/>
  <c r="P88" i="15"/>
  <c r="Q88" i="15"/>
  <c r="R88" i="15"/>
  <c r="S88" i="15"/>
  <c r="X88" i="15"/>
  <c r="AB88" i="15"/>
  <c r="AF88" i="15"/>
  <c r="J88" i="15"/>
  <c r="K88" i="15"/>
  <c r="L88" i="15"/>
  <c r="M88" i="15"/>
  <c r="W88" i="15"/>
  <c r="AA88" i="15"/>
  <c r="AE88" i="15"/>
  <c r="D88" i="15"/>
  <c r="E88" i="15"/>
  <c r="F88" i="15"/>
  <c r="G88" i="15"/>
  <c r="V88" i="15"/>
  <c r="Z88" i="15"/>
  <c r="AD88" i="15"/>
  <c r="P87" i="15"/>
  <c r="Q87" i="15"/>
  <c r="R87" i="15"/>
  <c r="S87" i="15"/>
  <c r="X87" i="15"/>
  <c r="AB87" i="15"/>
  <c r="AF87" i="15"/>
  <c r="J87" i="15"/>
  <c r="K87" i="15"/>
  <c r="L87" i="15"/>
  <c r="M87" i="15"/>
  <c r="W87" i="15"/>
  <c r="AA87" i="15"/>
  <c r="AE87" i="15"/>
  <c r="D87" i="15"/>
  <c r="E87" i="15"/>
  <c r="F87" i="15"/>
  <c r="G87" i="15"/>
  <c r="V87" i="15"/>
  <c r="Z87" i="15"/>
  <c r="AD87" i="15"/>
  <c r="P86" i="15"/>
  <c r="Q86" i="15"/>
  <c r="R86" i="15"/>
  <c r="S86" i="15"/>
  <c r="X86" i="15"/>
  <c r="AB86" i="15"/>
  <c r="AF86" i="15"/>
  <c r="J86" i="15"/>
  <c r="K86" i="15"/>
  <c r="L86" i="15"/>
  <c r="M86" i="15"/>
  <c r="W86" i="15"/>
  <c r="AA86" i="15"/>
  <c r="AE86" i="15"/>
  <c r="D86" i="15"/>
  <c r="E86" i="15"/>
  <c r="F86" i="15"/>
  <c r="G86" i="15"/>
  <c r="V86" i="15"/>
  <c r="Z86" i="15"/>
  <c r="AD86" i="15"/>
  <c r="P85" i="15"/>
  <c r="Q85" i="15"/>
  <c r="R85" i="15"/>
  <c r="S85" i="15"/>
  <c r="X85" i="15"/>
  <c r="AB85" i="15"/>
  <c r="AF85" i="15"/>
  <c r="AJ85" i="15"/>
  <c r="J85" i="15"/>
  <c r="K85" i="15"/>
  <c r="L85" i="15"/>
  <c r="M85" i="15"/>
  <c r="W85" i="15"/>
  <c r="AA85" i="15"/>
  <c r="AE85" i="15"/>
  <c r="AI85" i="15"/>
  <c r="D85" i="15"/>
  <c r="E85" i="15"/>
  <c r="F85" i="15"/>
  <c r="G85" i="15"/>
  <c r="V85" i="15"/>
  <c r="Z85" i="15"/>
  <c r="AD85" i="15"/>
  <c r="AH85" i="15"/>
  <c r="P76" i="15"/>
  <c r="Q76" i="15"/>
  <c r="R76" i="15"/>
  <c r="S76" i="15"/>
  <c r="X76" i="15"/>
  <c r="AB76" i="15"/>
  <c r="AF76" i="15"/>
  <c r="J76" i="15"/>
  <c r="K76" i="15"/>
  <c r="L76" i="15"/>
  <c r="M76" i="15"/>
  <c r="W76" i="15"/>
  <c r="AA76" i="15"/>
  <c r="AE76" i="15"/>
  <c r="D76" i="15"/>
  <c r="E76" i="15"/>
  <c r="F76" i="15"/>
  <c r="G76" i="15"/>
  <c r="V76" i="15"/>
  <c r="Z76" i="15"/>
  <c r="AD76" i="15"/>
  <c r="P75" i="15"/>
  <c r="Q75" i="15"/>
  <c r="R75" i="15"/>
  <c r="S75" i="15"/>
  <c r="X75" i="15"/>
  <c r="AB75" i="15"/>
  <c r="AF75" i="15"/>
  <c r="J75" i="15"/>
  <c r="K75" i="15"/>
  <c r="L75" i="15"/>
  <c r="M75" i="15"/>
  <c r="W75" i="15"/>
  <c r="AA75" i="15"/>
  <c r="AE75" i="15"/>
  <c r="D75" i="15"/>
  <c r="E75" i="15"/>
  <c r="F75" i="15"/>
  <c r="G75" i="15"/>
  <c r="V75" i="15"/>
  <c r="Z75" i="15"/>
  <c r="AD75" i="15"/>
  <c r="P74" i="15"/>
  <c r="Q74" i="15"/>
  <c r="R74" i="15"/>
  <c r="S74" i="15"/>
  <c r="X74" i="15"/>
  <c r="AB74" i="15"/>
  <c r="AF74" i="15"/>
  <c r="J74" i="15"/>
  <c r="K74" i="15"/>
  <c r="L74" i="15"/>
  <c r="M74" i="15"/>
  <c r="W74" i="15"/>
  <c r="AA74" i="15"/>
  <c r="AE74" i="15"/>
  <c r="D74" i="15"/>
  <c r="E74" i="15"/>
  <c r="F74" i="15"/>
  <c r="G74" i="15"/>
  <c r="V74" i="15"/>
  <c r="Z74" i="15"/>
  <c r="AD74" i="15"/>
  <c r="P73" i="15"/>
  <c r="Q73" i="15"/>
  <c r="R73" i="15"/>
  <c r="S73" i="15"/>
  <c r="X73" i="15"/>
  <c r="AB73" i="15"/>
  <c r="AF73" i="15"/>
  <c r="AJ73" i="15"/>
  <c r="J73" i="15"/>
  <c r="K73" i="15"/>
  <c r="L73" i="15"/>
  <c r="M73" i="15"/>
  <c r="W73" i="15"/>
  <c r="AA73" i="15"/>
  <c r="AE73" i="15"/>
  <c r="AI73" i="15"/>
  <c r="D73" i="15"/>
  <c r="E73" i="15"/>
  <c r="F73" i="15"/>
  <c r="G73" i="15"/>
  <c r="V73" i="15"/>
  <c r="Z73" i="15"/>
  <c r="AD73" i="15"/>
  <c r="AH73" i="15"/>
  <c r="P71" i="15"/>
  <c r="Q71" i="15"/>
  <c r="R71" i="15"/>
  <c r="S71" i="15"/>
  <c r="X71" i="15"/>
  <c r="AB71" i="15"/>
  <c r="AF71" i="15"/>
  <c r="J71" i="15"/>
  <c r="K71" i="15"/>
  <c r="L71" i="15"/>
  <c r="M71" i="15"/>
  <c r="W71" i="15"/>
  <c r="AA71" i="15"/>
  <c r="AE71" i="15"/>
  <c r="D71" i="15"/>
  <c r="E71" i="15"/>
  <c r="F71" i="15"/>
  <c r="G71" i="15"/>
  <c r="V71" i="15"/>
  <c r="Z71" i="15"/>
  <c r="AD71" i="15"/>
  <c r="P70" i="15"/>
  <c r="Q70" i="15"/>
  <c r="R70" i="15"/>
  <c r="S70" i="15"/>
  <c r="X70" i="15"/>
  <c r="AB70" i="15"/>
  <c r="AF70" i="15"/>
  <c r="J70" i="15"/>
  <c r="K70" i="15"/>
  <c r="L70" i="15"/>
  <c r="M70" i="15"/>
  <c r="W70" i="15"/>
  <c r="AA70" i="15"/>
  <c r="AE70" i="15"/>
  <c r="D70" i="15"/>
  <c r="E70" i="15"/>
  <c r="F70" i="15"/>
  <c r="G70" i="15"/>
  <c r="V70" i="15"/>
  <c r="Z70" i="15"/>
  <c r="AD70" i="15"/>
  <c r="P69" i="15"/>
  <c r="Q69" i="15"/>
  <c r="R69" i="15"/>
  <c r="S69" i="15"/>
  <c r="X69" i="15"/>
  <c r="AB69" i="15"/>
  <c r="AF69" i="15"/>
  <c r="J69" i="15"/>
  <c r="K69" i="15"/>
  <c r="L69" i="15"/>
  <c r="M69" i="15"/>
  <c r="W69" i="15"/>
  <c r="AA69" i="15"/>
  <c r="AE69" i="15"/>
  <c r="D69" i="15"/>
  <c r="E69" i="15"/>
  <c r="F69" i="15"/>
  <c r="G69" i="15"/>
  <c r="V69" i="15"/>
  <c r="Z69" i="15"/>
  <c r="AD69" i="15"/>
  <c r="P68" i="15"/>
  <c r="Q68" i="15"/>
  <c r="R68" i="15"/>
  <c r="S68" i="15"/>
  <c r="X68" i="15"/>
  <c r="AB68" i="15"/>
  <c r="AF68" i="15"/>
  <c r="AJ68" i="15"/>
  <c r="J68" i="15"/>
  <c r="K68" i="15"/>
  <c r="L68" i="15"/>
  <c r="M68" i="15"/>
  <c r="W68" i="15"/>
  <c r="AA68" i="15"/>
  <c r="AE68" i="15"/>
  <c r="AI68" i="15"/>
  <c r="D68" i="15"/>
  <c r="E68" i="15"/>
  <c r="F68" i="15"/>
  <c r="G68" i="15"/>
  <c r="V68" i="15"/>
  <c r="Z68" i="15"/>
  <c r="AD68" i="15"/>
  <c r="AH68" i="15"/>
  <c r="P66" i="15"/>
  <c r="Q66" i="15"/>
  <c r="R66" i="15"/>
  <c r="S66" i="15"/>
  <c r="X66" i="15"/>
  <c r="AB66" i="15"/>
  <c r="AF66" i="15"/>
  <c r="J66" i="15"/>
  <c r="K66" i="15"/>
  <c r="L66" i="15"/>
  <c r="M66" i="15"/>
  <c r="W66" i="15"/>
  <c r="AA66" i="15"/>
  <c r="AE66" i="15"/>
  <c r="D66" i="15"/>
  <c r="E66" i="15"/>
  <c r="F66" i="15"/>
  <c r="G66" i="15"/>
  <c r="V66" i="15"/>
  <c r="Z66" i="15"/>
  <c r="AD66" i="15"/>
  <c r="P65" i="15"/>
  <c r="Q65" i="15"/>
  <c r="R65" i="15"/>
  <c r="S65" i="15"/>
  <c r="X65" i="15"/>
  <c r="AB65" i="15"/>
  <c r="AF65" i="15"/>
  <c r="J65" i="15"/>
  <c r="K65" i="15"/>
  <c r="L65" i="15"/>
  <c r="M65" i="15"/>
  <c r="W65" i="15"/>
  <c r="AA65" i="15"/>
  <c r="AE65" i="15"/>
  <c r="D65" i="15"/>
  <c r="E65" i="15"/>
  <c r="F65" i="15"/>
  <c r="G65" i="15"/>
  <c r="V65" i="15"/>
  <c r="Z65" i="15"/>
  <c r="AD65" i="15"/>
  <c r="P64" i="15"/>
  <c r="Q64" i="15"/>
  <c r="R64" i="15"/>
  <c r="S64" i="15"/>
  <c r="X64" i="15"/>
  <c r="AB64" i="15"/>
  <c r="AF64" i="15"/>
  <c r="J64" i="15"/>
  <c r="K64" i="15"/>
  <c r="L64" i="15"/>
  <c r="M64" i="15"/>
  <c r="W64" i="15"/>
  <c r="AA64" i="15"/>
  <c r="AE64" i="15"/>
  <c r="D64" i="15"/>
  <c r="E64" i="15"/>
  <c r="F64" i="15"/>
  <c r="G64" i="15"/>
  <c r="V64" i="15"/>
  <c r="Z64" i="15"/>
  <c r="AD64" i="15"/>
  <c r="P63" i="15"/>
  <c r="Q63" i="15"/>
  <c r="R63" i="15"/>
  <c r="S63" i="15"/>
  <c r="X63" i="15"/>
  <c r="AB63" i="15"/>
  <c r="AF63" i="15"/>
  <c r="J63" i="15"/>
  <c r="K63" i="15"/>
  <c r="L63" i="15"/>
  <c r="M63" i="15"/>
  <c r="W63" i="15"/>
  <c r="AA63" i="15"/>
  <c r="AE63" i="15"/>
  <c r="D63" i="15"/>
  <c r="E63" i="15"/>
  <c r="F63" i="15"/>
  <c r="G63" i="15"/>
  <c r="V63" i="15"/>
  <c r="Z63" i="15"/>
  <c r="AD63" i="15"/>
  <c r="P62" i="15"/>
  <c r="Q62" i="15"/>
  <c r="R62" i="15"/>
  <c r="S62" i="15"/>
  <c r="X62" i="15"/>
  <c r="AB62" i="15"/>
  <c r="AF62" i="15"/>
  <c r="J62" i="15"/>
  <c r="K62" i="15"/>
  <c r="L62" i="15"/>
  <c r="M62" i="15"/>
  <c r="W62" i="15"/>
  <c r="AA62" i="15"/>
  <c r="AE62" i="15"/>
  <c r="D62" i="15"/>
  <c r="E62" i="15"/>
  <c r="F62" i="15"/>
  <c r="G62" i="15"/>
  <c r="V62" i="15"/>
  <c r="Z62" i="15"/>
  <c r="AD62" i="15"/>
  <c r="P61" i="15"/>
  <c r="Q61" i="15"/>
  <c r="R61" i="15"/>
  <c r="S61" i="15"/>
  <c r="X61" i="15"/>
  <c r="AB61" i="15"/>
  <c r="AF61" i="15"/>
  <c r="J61" i="15"/>
  <c r="K61" i="15"/>
  <c r="L61" i="15"/>
  <c r="M61" i="15"/>
  <c r="W61" i="15"/>
  <c r="AA61" i="15"/>
  <c r="AE61" i="15"/>
  <c r="D61" i="15"/>
  <c r="E61" i="15"/>
  <c r="F61" i="15"/>
  <c r="G61" i="15"/>
  <c r="V61" i="15"/>
  <c r="Z61" i="15"/>
  <c r="AD61" i="15"/>
  <c r="P60" i="15"/>
  <c r="Q60" i="15"/>
  <c r="R60" i="15"/>
  <c r="S60" i="15"/>
  <c r="X60" i="15"/>
  <c r="AB60" i="15"/>
  <c r="AF60" i="15"/>
  <c r="AJ60" i="15"/>
  <c r="J60" i="15"/>
  <c r="K60" i="15"/>
  <c r="L60" i="15"/>
  <c r="M60" i="15"/>
  <c r="W60" i="15"/>
  <c r="AA60" i="15"/>
  <c r="AE60" i="15"/>
  <c r="AI60" i="15"/>
  <c r="D60" i="15"/>
  <c r="E60" i="15"/>
  <c r="F60" i="15"/>
  <c r="G60" i="15"/>
  <c r="V60" i="15"/>
  <c r="Z60" i="15"/>
  <c r="AD60" i="15"/>
  <c r="AH60" i="15"/>
  <c r="P51" i="15"/>
  <c r="Q51" i="15"/>
  <c r="R51" i="15"/>
  <c r="S51" i="15"/>
  <c r="X51" i="15"/>
  <c r="AB51" i="15"/>
  <c r="AF51" i="15"/>
  <c r="J51" i="15"/>
  <c r="K51" i="15"/>
  <c r="L51" i="15"/>
  <c r="M51" i="15"/>
  <c r="W51" i="15"/>
  <c r="AA51" i="15"/>
  <c r="AE51" i="15"/>
  <c r="D51" i="15"/>
  <c r="E51" i="15"/>
  <c r="F51" i="15"/>
  <c r="G51" i="15"/>
  <c r="V51" i="15"/>
  <c r="Z51" i="15"/>
  <c r="AD51" i="15"/>
  <c r="P50" i="15"/>
  <c r="Q50" i="15"/>
  <c r="R50" i="15"/>
  <c r="S50" i="15"/>
  <c r="X50" i="15"/>
  <c r="AB50" i="15"/>
  <c r="AF50" i="15"/>
  <c r="J50" i="15"/>
  <c r="K50" i="15"/>
  <c r="L50" i="15"/>
  <c r="M50" i="15"/>
  <c r="W50" i="15"/>
  <c r="AA50" i="15"/>
  <c r="AE50" i="15"/>
  <c r="D50" i="15"/>
  <c r="E50" i="15"/>
  <c r="F50" i="15"/>
  <c r="G50" i="15"/>
  <c r="V50" i="15"/>
  <c r="Z50" i="15"/>
  <c r="AD50" i="15"/>
  <c r="P49" i="15"/>
  <c r="Q49" i="15"/>
  <c r="R49" i="15"/>
  <c r="S49" i="15"/>
  <c r="X49" i="15"/>
  <c r="AB49" i="15"/>
  <c r="AF49" i="15"/>
  <c r="J49" i="15"/>
  <c r="K49" i="15"/>
  <c r="L49" i="15"/>
  <c r="M49" i="15"/>
  <c r="W49" i="15"/>
  <c r="AA49" i="15"/>
  <c r="AE49" i="15"/>
  <c r="D49" i="15"/>
  <c r="E49" i="15"/>
  <c r="F49" i="15"/>
  <c r="G49" i="15"/>
  <c r="V49" i="15"/>
  <c r="Z49" i="15"/>
  <c r="AD49" i="15"/>
  <c r="P48" i="15"/>
  <c r="Q48" i="15"/>
  <c r="R48" i="15"/>
  <c r="S48" i="15"/>
  <c r="X48" i="15"/>
  <c r="AB48" i="15"/>
  <c r="AF48" i="15"/>
  <c r="AJ48" i="15"/>
  <c r="J48" i="15"/>
  <c r="K48" i="15"/>
  <c r="L48" i="15"/>
  <c r="M48" i="15"/>
  <c r="W48" i="15"/>
  <c r="AA48" i="15"/>
  <c r="AE48" i="15"/>
  <c r="AI48" i="15"/>
  <c r="D48" i="15"/>
  <c r="E48" i="15"/>
  <c r="F48" i="15"/>
  <c r="G48" i="15"/>
  <c r="V48" i="15"/>
  <c r="Z48" i="15"/>
  <c r="AD48" i="15"/>
  <c r="AH48" i="15"/>
  <c r="P46" i="15"/>
  <c r="Q46" i="15"/>
  <c r="R46" i="15"/>
  <c r="S46" i="15"/>
  <c r="X46" i="15"/>
  <c r="AB46" i="15"/>
  <c r="AF46" i="15"/>
  <c r="J46" i="15"/>
  <c r="K46" i="15"/>
  <c r="L46" i="15"/>
  <c r="M46" i="15"/>
  <c r="W46" i="15"/>
  <c r="AA46" i="15"/>
  <c r="AE46" i="15"/>
  <c r="D46" i="15"/>
  <c r="E46" i="15"/>
  <c r="F46" i="15"/>
  <c r="G46" i="15"/>
  <c r="V46" i="15"/>
  <c r="Z46" i="15"/>
  <c r="AD46" i="15"/>
  <c r="P45" i="15"/>
  <c r="Q45" i="15"/>
  <c r="R45" i="15"/>
  <c r="S45" i="15"/>
  <c r="X45" i="15"/>
  <c r="AB45" i="15"/>
  <c r="AF45" i="15"/>
  <c r="J45" i="15"/>
  <c r="K45" i="15"/>
  <c r="L45" i="15"/>
  <c r="M45" i="15"/>
  <c r="W45" i="15"/>
  <c r="AA45" i="15"/>
  <c r="AE45" i="15"/>
  <c r="D45" i="15"/>
  <c r="E45" i="15"/>
  <c r="F45" i="15"/>
  <c r="G45" i="15"/>
  <c r="V45" i="15"/>
  <c r="Z45" i="15"/>
  <c r="AD45" i="15"/>
  <c r="P44" i="15"/>
  <c r="Q44" i="15"/>
  <c r="R44" i="15"/>
  <c r="S44" i="15"/>
  <c r="X44" i="15"/>
  <c r="AB44" i="15"/>
  <c r="AF44" i="15"/>
  <c r="J44" i="15"/>
  <c r="K44" i="15"/>
  <c r="L44" i="15"/>
  <c r="M44" i="15"/>
  <c r="W44" i="15"/>
  <c r="AA44" i="15"/>
  <c r="AE44" i="15"/>
  <c r="D44" i="15"/>
  <c r="E44" i="15"/>
  <c r="F44" i="15"/>
  <c r="G44" i="15"/>
  <c r="V44" i="15"/>
  <c r="Z44" i="15"/>
  <c r="AD44" i="15"/>
  <c r="P43" i="15"/>
  <c r="Q43" i="15"/>
  <c r="R43" i="15"/>
  <c r="S43" i="15"/>
  <c r="X43" i="15"/>
  <c r="AB43" i="15"/>
  <c r="AF43" i="15"/>
  <c r="AJ43" i="15"/>
  <c r="J43" i="15"/>
  <c r="K43" i="15"/>
  <c r="L43" i="15"/>
  <c r="M43" i="15"/>
  <c r="W43" i="15"/>
  <c r="AA43" i="15"/>
  <c r="AE43" i="15"/>
  <c r="AI43" i="15"/>
  <c r="D43" i="15"/>
  <c r="E43" i="15"/>
  <c r="F43" i="15"/>
  <c r="G43" i="15"/>
  <c r="V43" i="15"/>
  <c r="Z43" i="15"/>
  <c r="AD43" i="15"/>
  <c r="AH43" i="15"/>
  <c r="P41" i="15"/>
  <c r="Q41" i="15"/>
  <c r="R41" i="15"/>
  <c r="S41" i="15"/>
  <c r="X41" i="15"/>
  <c r="AB41" i="15"/>
  <c r="AF41" i="15"/>
  <c r="J41" i="15"/>
  <c r="K41" i="15"/>
  <c r="L41" i="15"/>
  <c r="M41" i="15"/>
  <c r="W41" i="15"/>
  <c r="AA41" i="15"/>
  <c r="AE41" i="15"/>
  <c r="D41" i="15"/>
  <c r="E41" i="15"/>
  <c r="F41" i="15"/>
  <c r="G41" i="15"/>
  <c r="V41" i="15"/>
  <c r="Z41" i="15"/>
  <c r="AD41" i="15"/>
  <c r="P40" i="15"/>
  <c r="Q40" i="15"/>
  <c r="R40" i="15"/>
  <c r="S40" i="15"/>
  <c r="X40" i="15"/>
  <c r="AB40" i="15"/>
  <c r="AF40" i="15"/>
  <c r="J40" i="15"/>
  <c r="K40" i="15"/>
  <c r="L40" i="15"/>
  <c r="M40" i="15"/>
  <c r="W40" i="15"/>
  <c r="AA40" i="15"/>
  <c r="AE40" i="15"/>
  <c r="D40" i="15"/>
  <c r="E40" i="15"/>
  <c r="F40" i="15"/>
  <c r="G40" i="15"/>
  <c r="V40" i="15"/>
  <c r="Z40" i="15"/>
  <c r="AD40" i="15"/>
  <c r="P39" i="15"/>
  <c r="Q39" i="15"/>
  <c r="R39" i="15"/>
  <c r="S39" i="15"/>
  <c r="X39" i="15"/>
  <c r="AB39" i="15"/>
  <c r="AF39" i="15"/>
  <c r="J39" i="15"/>
  <c r="K39" i="15"/>
  <c r="L39" i="15"/>
  <c r="M39" i="15"/>
  <c r="W39" i="15"/>
  <c r="AA39" i="15"/>
  <c r="AE39" i="15"/>
  <c r="D39" i="15"/>
  <c r="E39" i="15"/>
  <c r="F39" i="15"/>
  <c r="G39" i="15"/>
  <c r="V39" i="15"/>
  <c r="Z39" i="15"/>
  <c r="AD39" i="15"/>
  <c r="P38" i="15"/>
  <c r="Q38" i="15"/>
  <c r="R38" i="15"/>
  <c r="S38" i="15"/>
  <c r="X38" i="15"/>
  <c r="AB38" i="15"/>
  <c r="AF38" i="15"/>
  <c r="J38" i="15"/>
  <c r="K38" i="15"/>
  <c r="L38" i="15"/>
  <c r="M38" i="15"/>
  <c r="W38" i="15"/>
  <c r="AA38" i="15"/>
  <c r="AE38" i="15"/>
  <c r="D38" i="15"/>
  <c r="E38" i="15"/>
  <c r="F38" i="15"/>
  <c r="G38" i="15"/>
  <c r="V38" i="15"/>
  <c r="Z38" i="15"/>
  <c r="AD38" i="15"/>
  <c r="P37" i="15"/>
  <c r="Q37" i="15"/>
  <c r="R37" i="15"/>
  <c r="S37" i="15"/>
  <c r="X37" i="15"/>
  <c r="AB37" i="15"/>
  <c r="AF37" i="15"/>
  <c r="J37" i="15"/>
  <c r="K37" i="15"/>
  <c r="L37" i="15"/>
  <c r="M37" i="15"/>
  <c r="W37" i="15"/>
  <c r="AA37" i="15"/>
  <c r="AE37" i="15"/>
  <c r="D37" i="15"/>
  <c r="E37" i="15"/>
  <c r="F37" i="15"/>
  <c r="G37" i="15"/>
  <c r="V37" i="15"/>
  <c r="Z37" i="15"/>
  <c r="AD37" i="15"/>
  <c r="P36" i="15"/>
  <c r="Q36" i="15"/>
  <c r="R36" i="15"/>
  <c r="S36" i="15"/>
  <c r="X36" i="15"/>
  <c r="AB36" i="15"/>
  <c r="AF36" i="15"/>
  <c r="J36" i="15"/>
  <c r="K36" i="15"/>
  <c r="L36" i="15"/>
  <c r="M36" i="15"/>
  <c r="W36" i="15"/>
  <c r="AA36" i="15"/>
  <c r="AE36" i="15"/>
  <c r="D36" i="15"/>
  <c r="E36" i="15"/>
  <c r="F36" i="15"/>
  <c r="G36" i="15"/>
  <c r="V36" i="15"/>
  <c r="Z36" i="15"/>
  <c r="AD36" i="15"/>
  <c r="P35" i="15"/>
  <c r="Q35" i="15"/>
  <c r="R35" i="15"/>
  <c r="S35" i="15"/>
  <c r="X35" i="15"/>
  <c r="AB35" i="15"/>
  <c r="AF35" i="15"/>
  <c r="AJ35" i="15"/>
  <c r="J35" i="15"/>
  <c r="K35" i="15"/>
  <c r="L35" i="15"/>
  <c r="M35" i="15"/>
  <c r="W35" i="15"/>
  <c r="AA35" i="15"/>
  <c r="AE35" i="15"/>
  <c r="AI35" i="15"/>
  <c r="D35" i="15"/>
  <c r="E35" i="15"/>
  <c r="F35" i="15"/>
  <c r="G35" i="15"/>
  <c r="V35" i="15"/>
  <c r="Z35" i="15"/>
  <c r="AD35" i="15"/>
  <c r="AH35" i="15"/>
  <c r="J23" i="15"/>
  <c r="K23" i="15"/>
  <c r="L23" i="15"/>
  <c r="M23" i="15"/>
  <c r="W23" i="15"/>
  <c r="AA23" i="15"/>
  <c r="AE23" i="15"/>
  <c r="J24" i="15"/>
  <c r="K24" i="15"/>
  <c r="L24" i="15"/>
  <c r="M24" i="15"/>
  <c r="W24" i="15"/>
  <c r="AA24" i="15"/>
  <c r="AE24" i="15"/>
  <c r="J25" i="15"/>
  <c r="K25" i="15"/>
  <c r="L25" i="15"/>
  <c r="M25" i="15"/>
  <c r="W25" i="15"/>
  <c r="AA25" i="15"/>
  <c r="AE25" i="15"/>
  <c r="J26" i="15"/>
  <c r="K26" i="15"/>
  <c r="L26" i="15"/>
  <c r="M26" i="15"/>
  <c r="W26" i="15"/>
  <c r="AA26" i="15"/>
  <c r="AE26" i="15"/>
  <c r="AI23" i="15"/>
  <c r="P23" i="15"/>
  <c r="Q23" i="15"/>
  <c r="R23" i="15"/>
  <c r="S23" i="15"/>
  <c r="X23" i="15"/>
  <c r="AB23" i="15"/>
  <c r="AF23" i="15"/>
  <c r="P24" i="15"/>
  <c r="Q24" i="15"/>
  <c r="R24" i="15"/>
  <c r="S24" i="15"/>
  <c r="X24" i="15"/>
  <c r="AB24" i="15"/>
  <c r="AF24" i="15"/>
  <c r="P25" i="15"/>
  <c r="Q25" i="15"/>
  <c r="R25" i="15"/>
  <c r="S25" i="15"/>
  <c r="X25" i="15"/>
  <c r="AB25" i="15"/>
  <c r="AF25" i="15"/>
  <c r="P26" i="15"/>
  <c r="Q26" i="15"/>
  <c r="R26" i="15"/>
  <c r="S26" i="15"/>
  <c r="X26" i="15"/>
  <c r="AB26" i="15"/>
  <c r="AF26" i="15"/>
  <c r="AJ23" i="15"/>
  <c r="D23" i="15"/>
  <c r="E23" i="15"/>
  <c r="F23" i="15"/>
  <c r="G23" i="15"/>
  <c r="V23" i="15"/>
  <c r="Z23" i="15"/>
  <c r="AD23" i="15"/>
  <c r="D24" i="15"/>
  <c r="E24" i="15"/>
  <c r="F24" i="15"/>
  <c r="G24" i="15"/>
  <c r="V24" i="15"/>
  <c r="Z24" i="15"/>
  <c r="AD24" i="15"/>
  <c r="D25" i="15"/>
  <c r="E25" i="15"/>
  <c r="F25" i="15"/>
  <c r="G25" i="15"/>
  <c r="V25" i="15"/>
  <c r="Z25" i="15"/>
  <c r="AD25" i="15"/>
  <c r="D26" i="15"/>
  <c r="E26" i="15"/>
  <c r="F26" i="15"/>
  <c r="G26" i="15"/>
  <c r="V26" i="15"/>
  <c r="Z26" i="15"/>
  <c r="AD26" i="15"/>
  <c r="AH23" i="15"/>
  <c r="J18" i="15"/>
  <c r="K18" i="15"/>
  <c r="L18" i="15"/>
  <c r="M18" i="15"/>
  <c r="W18" i="15"/>
  <c r="AA18" i="15"/>
  <c r="AE18" i="15"/>
  <c r="J19" i="15"/>
  <c r="K19" i="15"/>
  <c r="L19" i="15"/>
  <c r="M19" i="15"/>
  <c r="W19" i="15"/>
  <c r="AA19" i="15"/>
  <c r="AE19" i="15"/>
  <c r="J20" i="15"/>
  <c r="K20" i="15"/>
  <c r="L20" i="15"/>
  <c r="M20" i="15"/>
  <c r="W20" i="15"/>
  <c r="AA20" i="15"/>
  <c r="AE20" i="15"/>
  <c r="J21" i="15"/>
  <c r="K21" i="15"/>
  <c r="L21" i="15"/>
  <c r="M21" i="15"/>
  <c r="W21" i="15"/>
  <c r="AA21" i="15"/>
  <c r="AE21" i="15"/>
  <c r="AI18" i="15"/>
  <c r="P18" i="15"/>
  <c r="Q18" i="15"/>
  <c r="R18" i="15"/>
  <c r="S18" i="15"/>
  <c r="X18" i="15"/>
  <c r="AB18" i="15"/>
  <c r="AF18" i="15"/>
  <c r="P19" i="15"/>
  <c r="Q19" i="15"/>
  <c r="R19" i="15"/>
  <c r="S19" i="15"/>
  <c r="X19" i="15"/>
  <c r="AB19" i="15"/>
  <c r="AF19" i="15"/>
  <c r="P20" i="15"/>
  <c r="Q20" i="15"/>
  <c r="R20" i="15"/>
  <c r="S20" i="15"/>
  <c r="X20" i="15"/>
  <c r="AB20" i="15"/>
  <c r="AF20" i="15"/>
  <c r="P21" i="15"/>
  <c r="Q21" i="15"/>
  <c r="R21" i="15"/>
  <c r="S21" i="15"/>
  <c r="X21" i="15"/>
  <c r="AB21" i="15"/>
  <c r="AF21" i="15"/>
  <c r="AJ18" i="15"/>
  <c r="D18" i="15"/>
  <c r="E18" i="15"/>
  <c r="F18" i="15"/>
  <c r="G18" i="15"/>
  <c r="V18" i="15"/>
  <c r="Z18" i="15"/>
  <c r="AD18" i="15"/>
  <c r="D19" i="15"/>
  <c r="E19" i="15"/>
  <c r="F19" i="15"/>
  <c r="G19" i="15"/>
  <c r="V19" i="15"/>
  <c r="Z19" i="15"/>
  <c r="AD19" i="15"/>
  <c r="D20" i="15"/>
  <c r="E20" i="15"/>
  <c r="F20" i="15"/>
  <c r="G20" i="15"/>
  <c r="V20" i="15"/>
  <c r="Z20" i="15"/>
  <c r="AD20" i="15"/>
  <c r="D21" i="15"/>
  <c r="E21" i="15"/>
  <c r="F21" i="15"/>
  <c r="G21" i="15"/>
  <c r="V21" i="15"/>
  <c r="Z21" i="15"/>
  <c r="AD21" i="15"/>
  <c r="AH18" i="15"/>
  <c r="P10" i="15"/>
  <c r="Q10" i="15"/>
  <c r="R10" i="15"/>
  <c r="S10" i="15"/>
  <c r="X10" i="15"/>
  <c r="AB10" i="15"/>
  <c r="AF10" i="15"/>
  <c r="P11" i="15"/>
  <c r="Q11" i="15"/>
  <c r="R11" i="15"/>
  <c r="S11" i="15"/>
  <c r="X11" i="15"/>
  <c r="AB11" i="15"/>
  <c r="AF11" i="15"/>
  <c r="P12" i="15"/>
  <c r="Q12" i="15"/>
  <c r="R12" i="15"/>
  <c r="S12" i="15"/>
  <c r="X12" i="15"/>
  <c r="AB12" i="15"/>
  <c r="AF12" i="15"/>
  <c r="P13" i="15"/>
  <c r="Q13" i="15"/>
  <c r="R13" i="15"/>
  <c r="S13" i="15"/>
  <c r="X13" i="15"/>
  <c r="AB13" i="15"/>
  <c r="AF13" i="15"/>
  <c r="P14" i="15"/>
  <c r="Q14" i="15"/>
  <c r="R14" i="15"/>
  <c r="S14" i="15"/>
  <c r="X14" i="15"/>
  <c r="AB14" i="15"/>
  <c r="AF14" i="15"/>
  <c r="P15" i="15"/>
  <c r="Q15" i="15"/>
  <c r="R15" i="15"/>
  <c r="S15" i="15"/>
  <c r="X15" i="15"/>
  <c r="AB15" i="15"/>
  <c r="AF15" i="15"/>
  <c r="P16" i="15"/>
  <c r="Q16" i="15"/>
  <c r="R16" i="15"/>
  <c r="S16" i="15"/>
  <c r="X16" i="15"/>
  <c r="AB16" i="15"/>
  <c r="AF16" i="15"/>
  <c r="AJ10" i="15"/>
  <c r="J10" i="15"/>
  <c r="K10" i="15"/>
  <c r="L10" i="15"/>
  <c r="M10" i="15"/>
  <c r="W10" i="15"/>
  <c r="AA10" i="15"/>
  <c r="AE10" i="15"/>
  <c r="J11" i="15"/>
  <c r="K11" i="15"/>
  <c r="L11" i="15"/>
  <c r="M11" i="15"/>
  <c r="W11" i="15"/>
  <c r="AA11" i="15"/>
  <c r="AE11" i="15"/>
  <c r="J12" i="15"/>
  <c r="K12" i="15"/>
  <c r="L12" i="15"/>
  <c r="M12" i="15"/>
  <c r="W12" i="15"/>
  <c r="AA12" i="15"/>
  <c r="AE12" i="15"/>
  <c r="J13" i="15"/>
  <c r="K13" i="15"/>
  <c r="L13" i="15"/>
  <c r="M13" i="15"/>
  <c r="W13" i="15"/>
  <c r="AA13" i="15"/>
  <c r="AE13" i="15"/>
  <c r="J14" i="15"/>
  <c r="K14" i="15"/>
  <c r="L14" i="15"/>
  <c r="M14" i="15"/>
  <c r="W14" i="15"/>
  <c r="AA14" i="15"/>
  <c r="AE14" i="15"/>
  <c r="J15" i="15"/>
  <c r="K15" i="15"/>
  <c r="L15" i="15"/>
  <c r="M15" i="15"/>
  <c r="W15" i="15"/>
  <c r="AA15" i="15"/>
  <c r="AE15" i="15"/>
  <c r="J16" i="15"/>
  <c r="K16" i="15"/>
  <c r="L16" i="15"/>
  <c r="M16" i="15"/>
  <c r="W16" i="15"/>
  <c r="AA16" i="15"/>
  <c r="AE16" i="15"/>
  <c r="AI10" i="15"/>
  <c r="D10" i="15"/>
  <c r="E10" i="15"/>
  <c r="F10" i="15"/>
  <c r="G10" i="15"/>
  <c r="V10" i="15"/>
  <c r="Z10" i="15"/>
  <c r="AD10" i="15"/>
  <c r="D11" i="15"/>
  <c r="E11" i="15"/>
  <c r="F11" i="15"/>
  <c r="G11" i="15"/>
  <c r="V11" i="15"/>
  <c r="Z11" i="15"/>
  <c r="AD11" i="15"/>
  <c r="D12" i="15"/>
  <c r="E12" i="15"/>
  <c r="F12" i="15"/>
  <c r="G12" i="15"/>
  <c r="V12" i="15"/>
  <c r="Z12" i="15"/>
  <c r="AD12" i="15"/>
  <c r="D13" i="15"/>
  <c r="E13" i="15"/>
  <c r="F13" i="15"/>
  <c r="G13" i="15"/>
  <c r="V13" i="15"/>
  <c r="Z13" i="15"/>
  <c r="AD13" i="15"/>
  <c r="D14" i="15"/>
  <c r="E14" i="15"/>
  <c r="F14" i="15"/>
  <c r="G14" i="15"/>
  <c r="V14" i="15"/>
  <c r="Z14" i="15"/>
  <c r="AD14" i="15"/>
  <c r="D15" i="15"/>
  <c r="E15" i="15"/>
  <c r="F15" i="15"/>
  <c r="G15" i="15"/>
  <c r="V15" i="15"/>
  <c r="Z15" i="15"/>
  <c r="AD15" i="15"/>
  <c r="D16" i="15"/>
  <c r="E16" i="15"/>
  <c r="F16" i="15"/>
  <c r="G16" i="15"/>
  <c r="V16" i="15"/>
  <c r="Z16" i="15"/>
  <c r="AD16" i="15"/>
  <c r="AH10" i="15"/>
  <c r="T16" i="15"/>
  <c r="T10" i="15"/>
  <c r="N110" i="15"/>
  <c r="N111" i="15"/>
  <c r="N112" i="15"/>
  <c r="N113" i="15"/>
  <c r="N114" i="15"/>
  <c r="N115" i="15"/>
  <c r="N116" i="15"/>
  <c r="N118" i="15"/>
  <c r="N119" i="15"/>
  <c r="N120" i="15"/>
  <c r="N121" i="15"/>
  <c r="N123" i="15"/>
  <c r="N124" i="15"/>
  <c r="N125" i="15"/>
  <c r="N126" i="15"/>
  <c r="N127" i="15"/>
  <c r="P22" i="17"/>
  <c r="P23" i="17"/>
  <c r="P24" i="17"/>
  <c r="P25" i="17"/>
  <c r="P26" i="17"/>
  <c r="P17" i="17"/>
  <c r="P18" i="17"/>
  <c r="P19" i="17"/>
  <c r="P20" i="17"/>
  <c r="P21" i="17"/>
  <c r="P9" i="17"/>
  <c r="P10" i="17"/>
  <c r="P11" i="17"/>
  <c r="P12" i="17"/>
  <c r="P13" i="17"/>
  <c r="P14" i="17"/>
  <c r="P15" i="17"/>
  <c r="P16" i="17"/>
  <c r="N98" i="15"/>
  <c r="S22" i="17"/>
  <c r="N99" i="15"/>
  <c r="S23" i="17"/>
  <c r="N100" i="15"/>
  <c r="S24" i="17"/>
  <c r="N101" i="15"/>
  <c r="S25" i="17"/>
  <c r="S26" i="17"/>
  <c r="N93" i="15"/>
  <c r="S17" i="17"/>
  <c r="N94" i="15"/>
  <c r="S18" i="17"/>
  <c r="N95" i="15"/>
  <c r="S19" i="17"/>
  <c r="N96" i="15"/>
  <c r="S20" i="17"/>
  <c r="S21" i="17"/>
  <c r="N85" i="15"/>
  <c r="S9" i="17"/>
  <c r="N86" i="15"/>
  <c r="S10" i="17"/>
  <c r="N87" i="15"/>
  <c r="S11" i="17"/>
  <c r="N88" i="15"/>
  <c r="S12" i="17"/>
  <c r="N89" i="15"/>
  <c r="S13" i="17"/>
  <c r="N90" i="15"/>
  <c r="S14" i="17"/>
  <c r="N91" i="15"/>
  <c r="S15" i="17"/>
  <c r="S16" i="17"/>
  <c r="N73" i="15"/>
  <c r="J22" i="17"/>
  <c r="N74" i="15"/>
  <c r="J23" i="17"/>
  <c r="N75" i="15"/>
  <c r="J24" i="17"/>
  <c r="N76" i="15"/>
  <c r="J25" i="17"/>
  <c r="J26" i="17"/>
  <c r="N68" i="15"/>
  <c r="J17" i="17"/>
  <c r="N69" i="15"/>
  <c r="J18" i="17"/>
  <c r="N70" i="15"/>
  <c r="J19" i="17"/>
  <c r="N71" i="15"/>
  <c r="J20" i="17"/>
  <c r="J21" i="17"/>
  <c r="N60" i="15"/>
  <c r="J9" i="17"/>
  <c r="N61" i="15"/>
  <c r="J10" i="17"/>
  <c r="N62" i="15"/>
  <c r="J11" i="17"/>
  <c r="N63" i="15"/>
  <c r="J12" i="17"/>
  <c r="N64" i="15"/>
  <c r="J13" i="17"/>
  <c r="N65" i="15"/>
  <c r="J14" i="17"/>
  <c r="N66" i="15"/>
  <c r="J15" i="17"/>
  <c r="J16" i="17"/>
  <c r="N23" i="15"/>
  <c r="D22" i="17"/>
  <c r="N24" i="15"/>
  <c r="D23" i="17"/>
  <c r="N25" i="15"/>
  <c r="D24" i="17"/>
  <c r="N26" i="15"/>
  <c r="D25" i="17"/>
  <c r="D26" i="17"/>
  <c r="N18" i="15"/>
  <c r="D17" i="17"/>
  <c r="N19" i="15"/>
  <c r="D18" i="17"/>
  <c r="N20" i="15"/>
  <c r="D19" i="17"/>
  <c r="N21" i="15"/>
  <c r="D20" i="17"/>
  <c r="D21" i="17"/>
  <c r="N10" i="15"/>
  <c r="D9" i="17"/>
  <c r="N11" i="15"/>
  <c r="D10" i="17"/>
  <c r="N12" i="15"/>
  <c r="D11" i="17"/>
  <c r="N13" i="15"/>
  <c r="D12" i="17"/>
  <c r="N14" i="15"/>
  <c r="D13" i="17"/>
  <c r="N15" i="15"/>
  <c r="D14" i="17"/>
  <c r="N16" i="15"/>
  <c r="D15" i="17"/>
  <c r="D16" i="17"/>
  <c r="H149" i="15"/>
  <c r="L23" i="17"/>
  <c r="N149" i="15"/>
  <c r="M23" i="17"/>
  <c r="T149" i="15"/>
  <c r="N23" i="17"/>
  <c r="H150" i="15"/>
  <c r="L24" i="17"/>
  <c r="N150" i="15"/>
  <c r="M24" i="17"/>
  <c r="T150" i="15"/>
  <c r="N24" i="17"/>
  <c r="H151" i="15"/>
  <c r="L25" i="17"/>
  <c r="N151" i="15"/>
  <c r="M25" i="17"/>
  <c r="T151" i="15"/>
  <c r="N25" i="17"/>
  <c r="H144" i="15"/>
  <c r="L18" i="17"/>
  <c r="N144" i="15"/>
  <c r="M18" i="17"/>
  <c r="T144" i="15"/>
  <c r="N18" i="17"/>
  <c r="H145" i="15"/>
  <c r="L19" i="17"/>
  <c r="N145" i="15"/>
  <c r="M19" i="17"/>
  <c r="T145" i="15"/>
  <c r="N19" i="17"/>
  <c r="H146" i="15"/>
  <c r="L20" i="17"/>
  <c r="N146" i="15"/>
  <c r="M20" i="17"/>
  <c r="T146" i="15"/>
  <c r="N20" i="17"/>
  <c r="H136" i="15"/>
  <c r="L10" i="17"/>
  <c r="N136" i="15"/>
  <c r="M10" i="17"/>
  <c r="T136" i="15"/>
  <c r="N10" i="17"/>
  <c r="H137" i="15"/>
  <c r="L11" i="17"/>
  <c r="N137" i="15"/>
  <c r="M11" i="17"/>
  <c r="T137" i="15"/>
  <c r="N11" i="17"/>
  <c r="H138" i="15"/>
  <c r="L12" i="17"/>
  <c r="N138" i="15"/>
  <c r="M12" i="17"/>
  <c r="T138" i="15"/>
  <c r="N12" i="17"/>
  <c r="H139" i="15"/>
  <c r="L13" i="17"/>
  <c r="N139" i="15"/>
  <c r="M13" i="17"/>
  <c r="T139" i="15"/>
  <c r="N13" i="17"/>
  <c r="H140" i="15"/>
  <c r="L14" i="17"/>
  <c r="N140" i="15"/>
  <c r="M14" i="17"/>
  <c r="T140" i="15"/>
  <c r="N14" i="17"/>
  <c r="H141" i="15"/>
  <c r="L15" i="17"/>
  <c r="N141" i="15"/>
  <c r="M15" i="17"/>
  <c r="T141" i="15"/>
  <c r="N15" i="17"/>
  <c r="T148" i="15"/>
  <c r="N22" i="17"/>
  <c r="H148" i="15"/>
  <c r="L22" i="17"/>
  <c r="N148" i="15"/>
  <c r="M22" i="17"/>
  <c r="T143" i="15"/>
  <c r="N17" i="17"/>
  <c r="N143" i="15"/>
  <c r="M17" i="17"/>
  <c r="H143" i="15"/>
  <c r="L17" i="17"/>
  <c r="T135" i="15"/>
  <c r="N9" i="17"/>
  <c r="N135" i="15"/>
  <c r="M9" i="17"/>
  <c r="H135" i="15"/>
  <c r="L9" i="17"/>
  <c r="H111" i="15"/>
  <c r="O10" i="17"/>
  <c r="T111" i="15"/>
  <c r="Q10" i="17"/>
  <c r="H112" i="15"/>
  <c r="O11" i="17"/>
  <c r="T112" i="15"/>
  <c r="Q11" i="17"/>
  <c r="H113" i="15"/>
  <c r="O12" i="17"/>
  <c r="T113" i="15"/>
  <c r="Q12" i="17"/>
  <c r="H114" i="15"/>
  <c r="O13" i="17"/>
  <c r="T114" i="15"/>
  <c r="Q13" i="17"/>
  <c r="H115" i="15"/>
  <c r="O14" i="17"/>
  <c r="T115" i="15"/>
  <c r="Q14" i="17"/>
  <c r="H116" i="15"/>
  <c r="O15" i="17"/>
  <c r="T116" i="15"/>
  <c r="Q15" i="17"/>
  <c r="H119" i="15"/>
  <c r="O18" i="17"/>
  <c r="T119" i="15"/>
  <c r="Q18" i="17"/>
  <c r="H120" i="15"/>
  <c r="O19" i="17"/>
  <c r="T120" i="15"/>
  <c r="Q19" i="17"/>
  <c r="H121" i="15"/>
  <c r="O20" i="17"/>
  <c r="T121" i="15"/>
  <c r="Q20" i="17"/>
  <c r="H124" i="15"/>
  <c r="O23" i="17"/>
  <c r="T124" i="15"/>
  <c r="Q23" i="17"/>
  <c r="H125" i="15"/>
  <c r="O24" i="17"/>
  <c r="T125" i="15"/>
  <c r="Q24" i="17"/>
  <c r="H126" i="15"/>
  <c r="O25" i="17"/>
  <c r="T126" i="15"/>
  <c r="Q25" i="17"/>
  <c r="T123" i="15"/>
  <c r="Q22" i="17"/>
  <c r="H123" i="15"/>
  <c r="O22" i="17"/>
  <c r="T118" i="15"/>
  <c r="Q17" i="17"/>
  <c r="H118" i="15"/>
  <c r="O17" i="17"/>
  <c r="T110" i="15"/>
  <c r="Q9" i="17"/>
  <c r="H110" i="15"/>
  <c r="O9" i="17"/>
  <c r="H99" i="15"/>
  <c r="R23" i="17"/>
  <c r="T99" i="15"/>
  <c r="T23" i="17"/>
  <c r="H100" i="15"/>
  <c r="R24" i="17"/>
  <c r="T100" i="15"/>
  <c r="T24" i="17"/>
  <c r="H101" i="15"/>
  <c r="R25" i="17"/>
  <c r="T101" i="15"/>
  <c r="T25" i="17"/>
  <c r="H94" i="15"/>
  <c r="R18" i="17"/>
  <c r="T94" i="15"/>
  <c r="T18" i="17"/>
  <c r="H95" i="15"/>
  <c r="R19" i="17"/>
  <c r="T95" i="15"/>
  <c r="T19" i="17"/>
  <c r="H96" i="15"/>
  <c r="R20" i="17"/>
  <c r="T96" i="15"/>
  <c r="T20" i="17"/>
  <c r="H86" i="15"/>
  <c r="R10" i="17"/>
  <c r="T86" i="15"/>
  <c r="T10" i="17"/>
  <c r="H87" i="15"/>
  <c r="R11" i="17"/>
  <c r="T87" i="15"/>
  <c r="T11" i="17"/>
  <c r="H88" i="15"/>
  <c r="R12" i="17"/>
  <c r="T88" i="15"/>
  <c r="T12" i="17"/>
  <c r="H89" i="15"/>
  <c r="R13" i="17"/>
  <c r="T89" i="15"/>
  <c r="T13" i="17"/>
  <c r="H90" i="15"/>
  <c r="R14" i="17"/>
  <c r="T90" i="15"/>
  <c r="T14" i="17"/>
  <c r="H91" i="15"/>
  <c r="R15" i="17"/>
  <c r="T91" i="15"/>
  <c r="T15" i="17"/>
  <c r="T98" i="15"/>
  <c r="T22" i="17"/>
  <c r="H98" i="15"/>
  <c r="R22" i="17"/>
  <c r="T93" i="15"/>
  <c r="T17" i="17"/>
  <c r="H93" i="15"/>
  <c r="R17" i="17"/>
  <c r="T85" i="15"/>
  <c r="T9" i="17"/>
  <c r="H85" i="15"/>
  <c r="R9" i="17"/>
  <c r="H74" i="15"/>
  <c r="I23" i="17"/>
  <c r="T74" i="15"/>
  <c r="K23" i="17"/>
  <c r="H75" i="15"/>
  <c r="I24" i="17"/>
  <c r="T75" i="15"/>
  <c r="K24" i="17"/>
  <c r="H76" i="15"/>
  <c r="I25" i="17"/>
  <c r="T76" i="15"/>
  <c r="K25" i="17"/>
  <c r="H69" i="15"/>
  <c r="I18" i="17"/>
  <c r="T69" i="15"/>
  <c r="K18" i="17"/>
  <c r="H70" i="15"/>
  <c r="I19" i="17"/>
  <c r="T70" i="15"/>
  <c r="K19" i="17"/>
  <c r="H71" i="15"/>
  <c r="I20" i="17"/>
  <c r="T71" i="15"/>
  <c r="K20" i="17"/>
  <c r="H61" i="15"/>
  <c r="I10" i="17"/>
  <c r="T61" i="15"/>
  <c r="K10" i="17"/>
  <c r="H62" i="15"/>
  <c r="I11" i="17"/>
  <c r="T62" i="15"/>
  <c r="K11" i="17"/>
  <c r="H63" i="15"/>
  <c r="I12" i="17"/>
  <c r="T63" i="15"/>
  <c r="K12" i="17"/>
  <c r="H64" i="15"/>
  <c r="I13" i="17"/>
  <c r="T64" i="15"/>
  <c r="K13" i="17"/>
  <c r="H65" i="15"/>
  <c r="I14" i="17"/>
  <c r="T65" i="15"/>
  <c r="K14" i="17"/>
  <c r="H66" i="15"/>
  <c r="I15" i="17"/>
  <c r="T66" i="15"/>
  <c r="K15" i="17"/>
  <c r="T73" i="15"/>
  <c r="K22" i="17"/>
  <c r="H73" i="15"/>
  <c r="I22" i="17"/>
  <c r="T68" i="15"/>
  <c r="K17" i="17"/>
  <c r="H68" i="15"/>
  <c r="I17" i="17"/>
  <c r="T60" i="15"/>
  <c r="K9" i="17"/>
  <c r="H60" i="15"/>
  <c r="I9" i="17"/>
  <c r="T49" i="15"/>
  <c r="H23" i="17"/>
  <c r="T50" i="15"/>
  <c r="H24" i="17"/>
  <c r="T51" i="15"/>
  <c r="H25" i="17"/>
  <c r="N49" i="15"/>
  <c r="G23" i="17"/>
  <c r="N50" i="15"/>
  <c r="G24" i="17"/>
  <c r="N51" i="15"/>
  <c r="G25" i="17"/>
  <c r="T48" i="15"/>
  <c r="H22" i="17"/>
  <c r="N48" i="15"/>
  <c r="G22" i="17"/>
  <c r="H49" i="15"/>
  <c r="F23" i="17"/>
  <c r="H50" i="15"/>
  <c r="F24" i="17"/>
  <c r="H51" i="15"/>
  <c r="F25" i="17"/>
  <c r="H48" i="15"/>
  <c r="F22" i="17"/>
  <c r="T44" i="15"/>
  <c r="H18" i="17"/>
  <c r="T45" i="15"/>
  <c r="H19" i="17"/>
  <c r="T46" i="15"/>
  <c r="H20" i="17"/>
  <c r="T43" i="15"/>
  <c r="H17" i="17"/>
  <c r="N44" i="15"/>
  <c r="G18" i="17"/>
  <c r="N45" i="15"/>
  <c r="G19" i="17"/>
  <c r="N46" i="15"/>
  <c r="G20" i="17"/>
  <c r="N43" i="15"/>
  <c r="G17" i="17"/>
  <c r="H44" i="15"/>
  <c r="F18" i="17"/>
  <c r="H45" i="15"/>
  <c r="F19" i="17"/>
  <c r="H46" i="15"/>
  <c r="F20" i="17"/>
  <c r="H43" i="15"/>
  <c r="F17" i="17"/>
  <c r="T36" i="15"/>
  <c r="H10" i="17"/>
  <c r="T37" i="15"/>
  <c r="H11" i="17"/>
  <c r="T38" i="15"/>
  <c r="H12" i="17"/>
  <c r="T39" i="15"/>
  <c r="H13" i="17"/>
  <c r="T40" i="15"/>
  <c r="H14" i="17"/>
  <c r="T41" i="15"/>
  <c r="H15" i="17"/>
  <c r="T35" i="15"/>
  <c r="H9" i="17"/>
  <c r="N36" i="15"/>
  <c r="G10" i="17"/>
  <c r="N37" i="15"/>
  <c r="G11" i="17"/>
  <c r="N38" i="15"/>
  <c r="G12" i="17"/>
  <c r="N39" i="15"/>
  <c r="G13" i="17"/>
  <c r="N40" i="15"/>
  <c r="G14" i="17"/>
  <c r="N41" i="15"/>
  <c r="G15" i="17"/>
  <c r="N35" i="15"/>
  <c r="G9" i="17"/>
  <c r="H36" i="15"/>
  <c r="F10" i="17"/>
  <c r="H37" i="15"/>
  <c r="F11" i="17"/>
  <c r="H38" i="15"/>
  <c r="F12" i="17"/>
  <c r="H39" i="15"/>
  <c r="F13" i="17"/>
  <c r="H40" i="15"/>
  <c r="F14" i="17"/>
  <c r="H41" i="15"/>
  <c r="F15" i="17"/>
  <c r="H35" i="15"/>
  <c r="F9" i="17"/>
  <c r="F16" i="17"/>
  <c r="G16" i="17"/>
  <c r="H16" i="17"/>
  <c r="I16" i="17"/>
  <c r="K16" i="17"/>
  <c r="R16" i="17"/>
  <c r="T16" i="17"/>
  <c r="O16" i="17"/>
  <c r="Q16" i="17"/>
  <c r="L16" i="17"/>
  <c r="M16" i="17"/>
  <c r="N16" i="17"/>
  <c r="F21" i="17"/>
  <c r="G21" i="17"/>
  <c r="H21" i="17"/>
  <c r="I21" i="17"/>
  <c r="K21" i="17"/>
  <c r="R21" i="17"/>
  <c r="T21" i="17"/>
  <c r="O21" i="17"/>
  <c r="Q21" i="17"/>
  <c r="L21" i="17"/>
  <c r="M21" i="17"/>
  <c r="N21" i="17"/>
  <c r="F26" i="17"/>
  <c r="G26" i="17"/>
  <c r="H26" i="17"/>
  <c r="I26" i="17"/>
  <c r="K26" i="17"/>
  <c r="R26" i="17"/>
  <c r="T26" i="17"/>
  <c r="O26" i="17"/>
  <c r="Q26" i="17"/>
  <c r="L26" i="17"/>
  <c r="M26" i="17"/>
  <c r="N26" i="17"/>
  <c r="G27" i="17"/>
  <c r="H27" i="17"/>
  <c r="I27" i="17"/>
  <c r="J27" i="17"/>
  <c r="K27" i="17"/>
  <c r="R27" i="17"/>
  <c r="S27" i="17"/>
  <c r="T27" i="17"/>
  <c r="O27" i="17"/>
  <c r="P27" i="17"/>
  <c r="Q27" i="17"/>
  <c r="L27" i="17"/>
  <c r="M27" i="17"/>
  <c r="N27" i="17"/>
  <c r="H10" i="15"/>
  <c r="C9" i="17"/>
  <c r="H11" i="15"/>
  <c r="C10" i="17"/>
  <c r="H12" i="15"/>
  <c r="C11" i="17"/>
  <c r="H13" i="15"/>
  <c r="C12" i="17"/>
  <c r="H14" i="15"/>
  <c r="C13" i="17"/>
  <c r="H15" i="15"/>
  <c r="C14" i="17"/>
  <c r="H16" i="15"/>
  <c r="C15" i="17"/>
  <c r="C16" i="17"/>
  <c r="H18" i="15"/>
  <c r="C17" i="17"/>
  <c r="H19" i="15"/>
  <c r="C18" i="17"/>
  <c r="H20" i="15"/>
  <c r="C19" i="17"/>
  <c r="H21" i="15"/>
  <c r="C20" i="17"/>
  <c r="C21" i="17"/>
  <c r="H23" i="15"/>
  <c r="C22" i="17"/>
  <c r="H24" i="15"/>
  <c r="C23" i="17"/>
  <c r="H25" i="15"/>
  <c r="C24" i="17"/>
  <c r="H26" i="15"/>
  <c r="C25" i="17"/>
  <c r="C26" i="17"/>
  <c r="C27" i="17"/>
  <c r="E9" i="17"/>
  <c r="T11" i="15"/>
  <c r="E10" i="17"/>
  <c r="T12" i="15"/>
  <c r="E11" i="17"/>
  <c r="T13" i="15"/>
  <c r="E12" i="17"/>
  <c r="T14" i="15"/>
  <c r="E13" i="17"/>
  <c r="T15" i="15"/>
  <c r="E14" i="17"/>
  <c r="E15" i="17"/>
  <c r="E16" i="17"/>
  <c r="T18" i="15"/>
  <c r="E17" i="17"/>
  <c r="T19" i="15"/>
  <c r="E18" i="17"/>
  <c r="T20" i="15"/>
  <c r="E19" i="17"/>
  <c r="T21" i="15"/>
  <c r="E20" i="17"/>
  <c r="E21" i="17"/>
  <c r="T23" i="15"/>
  <c r="E22" i="17"/>
  <c r="T24" i="15"/>
  <c r="E23" i="17"/>
  <c r="T25" i="15"/>
  <c r="E24" i="17"/>
  <c r="T26" i="15"/>
  <c r="E25" i="17"/>
  <c r="E26" i="17"/>
  <c r="E27" i="17"/>
  <c r="D27" i="17"/>
  <c r="N27" i="15"/>
  <c r="E102" i="15"/>
  <c r="Q152" i="15"/>
  <c r="G152" i="15"/>
  <c r="P52" i="15"/>
  <c r="T152" i="15"/>
  <c r="S152" i="15"/>
  <c r="R152" i="15"/>
  <c r="P152" i="15"/>
  <c r="N152" i="15"/>
  <c r="M152" i="15"/>
  <c r="L152" i="15"/>
  <c r="K152" i="15"/>
  <c r="J152" i="15"/>
  <c r="H152" i="15"/>
  <c r="F152" i="15"/>
  <c r="E152" i="15"/>
  <c r="D152" i="15"/>
  <c r="T127" i="15"/>
  <c r="S127" i="15"/>
  <c r="R127" i="15"/>
  <c r="Q127" i="15"/>
  <c r="P127" i="15"/>
  <c r="M127" i="15"/>
  <c r="L127" i="15"/>
  <c r="K127" i="15"/>
  <c r="J127" i="15"/>
  <c r="H127" i="15"/>
  <c r="G127" i="15"/>
  <c r="F127" i="15"/>
  <c r="E127" i="15"/>
  <c r="D127" i="15"/>
  <c r="T102" i="15"/>
  <c r="S102" i="15"/>
  <c r="R102" i="15"/>
  <c r="Q102" i="15"/>
  <c r="P102" i="15"/>
  <c r="N102" i="15"/>
  <c r="M102" i="15"/>
  <c r="L102" i="15"/>
  <c r="K102" i="15"/>
  <c r="J102" i="15"/>
  <c r="H102" i="15"/>
  <c r="G102" i="15"/>
  <c r="F102" i="15"/>
  <c r="D102" i="15"/>
  <c r="T77" i="15"/>
  <c r="S77" i="15"/>
  <c r="R77" i="15"/>
  <c r="Q77" i="15"/>
  <c r="P77" i="15"/>
  <c r="N77" i="15"/>
  <c r="M77" i="15"/>
  <c r="L77" i="15"/>
  <c r="K77" i="15"/>
  <c r="J77" i="15"/>
  <c r="H77" i="15"/>
  <c r="G77" i="15"/>
  <c r="F77" i="15"/>
  <c r="E77" i="15"/>
  <c r="D77" i="15"/>
  <c r="T52" i="15"/>
  <c r="S52" i="15"/>
  <c r="R52" i="15"/>
  <c r="Q52" i="15"/>
  <c r="N52" i="15"/>
  <c r="M52" i="15"/>
  <c r="L52" i="15"/>
  <c r="K52" i="15"/>
  <c r="J52" i="15"/>
  <c r="H52" i="15"/>
  <c r="G52" i="15"/>
  <c r="F52" i="15"/>
  <c r="E52" i="15"/>
  <c r="D52" i="15"/>
  <c r="T27" i="15"/>
  <c r="H27" i="15"/>
  <c r="R27" i="15"/>
  <c r="Q27" i="15"/>
  <c r="S27" i="15"/>
  <c r="P27" i="15"/>
  <c r="M27" i="15"/>
  <c r="L27" i="15"/>
  <c r="K27" i="15"/>
  <c r="J27" i="15"/>
  <c r="G27" i="15"/>
  <c r="F27" i="15"/>
  <c r="E27" i="15"/>
  <c r="D27" i="15"/>
  <c r="F27" i="17"/>
</calcChain>
</file>

<file path=xl/sharedStrings.xml><?xml version="1.0" encoding="utf-8"?>
<sst xmlns="http://schemas.openxmlformats.org/spreadsheetml/2006/main" count="30054" uniqueCount="278">
  <si>
    <t>GPS</t>
  </si>
  <si>
    <t>Flat</t>
  </si>
  <si>
    <t>Crest</t>
  </si>
  <si>
    <t>Slope</t>
  </si>
  <si>
    <t>Start</t>
  </si>
  <si>
    <t>Depth (m)</t>
  </si>
  <si>
    <t>Navigation</t>
  </si>
  <si>
    <t>Sites</t>
  </si>
  <si>
    <t>S 05° 31.855'</t>
  </si>
  <si>
    <t>NW 160°</t>
  </si>
  <si>
    <t>S 05° 31.865'</t>
  </si>
  <si>
    <t>S 05° 31.864'</t>
  </si>
  <si>
    <t>E 122° 34.275'</t>
  </si>
  <si>
    <t>E 122° 34 243'</t>
  </si>
  <si>
    <t>E 122°34.234'</t>
  </si>
  <si>
    <t>S 05° 31.732'</t>
  </si>
  <si>
    <t>S 05° 31.740'</t>
  </si>
  <si>
    <t>S 05° 31.730'</t>
  </si>
  <si>
    <t>NW 150°</t>
  </si>
  <si>
    <t>E 122° 34.244'</t>
  </si>
  <si>
    <t>E 122°34.197'</t>
  </si>
  <si>
    <t>E 122° 34.177'</t>
  </si>
  <si>
    <t>S 05° 31.559'</t>
  </si>
  <si>
    <t>NW 130°</t>
  </si>
  <si>
    <t>S 05° 31.451'</t>
  </si>
  <si>
    <t>NW 120°</t>
  </si>
  <si>
    <t>S 05° 31.474'</t>
  </si>
  <si>
    <t>E 122° 33.491'</t>
  </si>
  <si>
    <t>E 122° 33.976'</t>
  </si>
  <si>
    <t>E 122° 33.841'</t>
  </si>
  <si>
    <t>S 05° 31.351'</t>
  </si>
  <si>
    <t>S 05° 31.384'</t>
  </si>
  <si>
    <t>NW 140°</t>
  </si>
  <si>
    <t>S 05° 31.362'</t>
  </si>
  <si>
    <t>E 122° 33.892'</t>
  </si>
  <si>
    <t>E 122° 33.873'</t>
  </si>
  <si>
    <t>S 05° 31.203'</t>
  </si>
  <si>
    <t>NW 110°</t>
  </si>
  <si>
    <t>S 05° 31.278'</t>
  </si>
  <si>
    <t>S 05° 31.293'</t>
  </si>
  <si>
    <t>E 122° 33.992'</t>
  </si>
  <si>
    <t>E 122° 33.674'</t>
  </si>
  <si>
    <t>E 122° 33.675'</t>
  </si>
  <si>
    <t>Pampanga</t>
  </si>
  <si>
    <t>Nirwana</t>
  </si>
  <si>
    <t>Moko</t>
  </si>
  <si>
    <t>Kadatua</t>
  </si>
  <si>
    <t>Snake Island</t>
  </si>
  <si>
    <t>Siumpu</t>
  </si>
  <si>
    <t>S 05° 31.413'</t>
  </si>
  <si>
    <t>E 122° 33.432'</t>
  </si>
  <si>
    <t>S 05° 31.408'</t>
  </si>
  <si>
    <t>E 122° 33.424'</t>
  </si>
  <si>
    <t>S 05° 31.454'</t>
  </si>
  <si>
    <t>E 122° 33.525'</t>
  </si>
  <si>
    <t>NW 180°</t>
  </si>
  <si>
    <t>KEY for the surveys</t>
  </si>
  <si>
    <t>Abrv.</t>
  </si>
  <si>
    <t>Benthic Substrate</t>
  </si>
  <si>
    <t>Definition</t>
  </si>
  <si>
    <t>HC</t>
  </si>
  <si>
    <t>Hard Coral</t>
  </si>
  <si>
    <r>
      <rPr>
        <b/>
        <sz val="12"/>
        <color theme="1"/>
        <rFont val="Calibri"/>
        <family val="2"/>
        <scheme val="minor"/>
      </rPr>
      <t>HC</t>
    </r>
    <r>
      <rPr>
        <sz val="12"/>
        <color theme="1"/>
        <rFont val="Calibri"/>
        <family val="2"/>
        <scheme val="minor"/>
      </rPr>
      <t>: All living coral; includes fire, blue and organ pipe corals</t>
    </r>
  </si>
  <si>
    <t>SC</t>
  </si>
  <si>
    <t>Soft Coral</t>
  </si>
  <si>
    <r>
      <rPr>
        <b/>
        <sz val="12"/>
        <color theme="1"/>
        <rFont val="Calibri"/>
        <family val="2"/>
        <scheme val="minor"/>
      </rPr>
      <t>SC</t>
    </r>
    <r>
      <rPr>
        <sz val="12"/>
        <color theme="1"/>
        <rFont val="Calibri"/>
        <family val="2"/>
        <scheme val="minor"/>
      </rPr>
      <t>: Include zoanthids but not anemones (OT)</t>
    </r>
  </si>
  <si>
    <t>SP</t>
  </si>
  <si>
    <t>Sponge</t>
  </si>
  <si>
    <r>
      <rPr>
        <b/>
        <sz val="12"/>
        <color theme="1"/>
        <rFont val="Calibri"/>
        <family val="2"/>
        <scheme val="minor"/>
      </rPr>
      <t>SP</t>
    </r>
    <r>
      <rPr>
        <sz val="12"/>
        <color theme="1"/>
        <rFont val="Calibri"/>
        <family val="2"/>
        <scheme val="minor"/>
      </rPr>
      <t>: All erect and encrusting sponges (but no tunicates)</t>
    </r>
  </si>
  <si>
    <t>RC</t>
  </si>
  <si>
    <t>Rock</t>
  </si>
  <si>
    <t>RB</t>
  </si>
  <si>
    <t>Rubble</t>
  </si>
  <si>
    <r>
      <rPr>
        <b/>
        <sz val="12"/>
        <color theme="1"/>
        <rFont val="Calibri"/>
        <family val="2"/>
        <scheme val="minor"/>
      </rPr>
      <t>RB</t>
    </r>
    <r>
      <rPr>
        <sz val="12"/>
        <color theme="1"/>
        <rFont val="Calibri"/>
        <family val="2"/>
        <scheme val="minor"/>
      </rPr>
      <t>: Reef rocks between 0.5 and 15cm in diameter</t>
    </r>
  </si>
  <si>
    <t>SD</t>
  </si>
  <si>
    <t>Sand</t>
  </si>
  <si>
    <r>
      <rPr>
        <b/>
        <sz val="12"/>
        <color theme="1"/>
        <rFont val="Calibri"/>
        <family val="2"/>
        <scheme val="minor"/>
      </rPr>
      <t>SD</t>
    </r>
    <r>
      <rPr>
        <sz val="12"/>
        <color theme="1"/>
        <rFont val="Calibri"/>
        <family val="2"/>
        <scheme val="minor"/>
      </rPr>
      <t>: Sediment less than 0.5cm in diameter; in water, falls quickly to the bottom when dropped</t>
    </r>
  </si>
  <si>
    <t>OT</t>
  </si>
  <si>
    <t>Other</t>
  </si>
  <si>
    <r>
      <rPr>
        <b/>
        <sz val="12"/>
        <color theme="1"/>
        <rFont val="Calibri"/>
        <family val="2"/>
        <scheme val="minor"/>
      </rPr>
      <t>OT</t>
    </r>
    <r>
      <rPr>
        <sz val="12"/>
        <color theme="1"/>
        <rFont val="Calibri"/>
        <family val="2"/>
        <scheme val="minor"/>
      </rPr>
      <t>: Any other sessile organism including sea anemones, tunicates, gorgonians or non-living substrate</t>
    </r>
  </si>
  <si>
    <t>BENTHIC</t>
  </si>
  <si>
    <t>Team:</t>
  </si>
  <si>
    <t>Time:</t>
  </si>
  <si>
    <t>Tide:</t>
  </si>
  <si>
    <t>High</t>
  </si>
  <si>
    <t>Temp:</t>
  </si>
  <si>
    <t>27C</t>
  </si>
  <si>
    <t>rep. 1</t>
  </si>
  <si>
    <t>Vis:</t>
  </si>
  <si>
    <t>aprox 13m</t>
  </si>
  <si>
    <t>USO</t>
  </si>
  <si>
    <t>Tape reading</t>
  </si>
  <si>
    <t>Benthic type</t>
  </si>
  <si>
    <t>Morphology</t>
  </si>
  <si>
    <t>Further info</t>
  </si>
  <si>
    <t>aditional comments</t>
  </si>
  <si>
    <t>Reef Flat</t>
  </si>
  <si>
    <t>50m LINE INTERCEPT TRANSECTS</t>
  </si>
  <si>
    <t>Reef Crest</t>
  </si>
  <si>
    <t>Reef Slope</t>
  </si>
  <si>
    <t>Snake island</t>
  </si>
  <si>
    <t>Siompu</t>
  </si>
  <si>
    <t>Algae</t>
  </si>
  <si>
    <t>Porites</t>
  </si>
  <si>
    <t>Massive</t>
  </si>
  <si>
    <t>Ascidian</t>
  </si>
  <si>
    <t>Branching</t>
  </si>
  <si>
    <t>Mushroom</t>
  </si>
  <si>
    <t>Fungia</t>
  </si>
  <si>
    <t>Pocillopora</t>
  </si>
  <si>
    <t>Favites</t>
  </si>
  <si>
    <t>Favia</t>
  </si>
  <si>
    <t>diar uso</t>
  </si>
  <si>
    <t>Foliose</t>
  </si>
  <si>
    <t>Pachyseris</t>
  </si>
  <si>
    <t>Acropora</t>
  </si>
  <si>
    <t>Diploastrea</t>
  </si>
  <si>
    <t>Goniastrea</t>
  </si>
  <si>
    <t>Montipora</t>
  </si>
  <si>
    <t>Galaxea</t>
  </si>
  <si>
    <t>Goniopora</t>
  </si>
  <si>
    <t>Herpolitha</t>
  </si>
  <si>
    <t>Astreopora</t>
  </si>
  <si>
    <r>
      <rPr>
        <u/>
        <sz val="18"/>
        <color theme="1"/>
        <rFont val="Calibri"/>
        <scheme val="minor"/>
      </rPr>
      <t>Benthic</t>
    </r>
    <r>
      <rPr>
        <sz val="18"/>
        <color theme="1"/>
        <rFont val="Calibri"/>
        <family val="2"/>
        <scheme val="minor"/>
      </rPr>
      <t xml:space="preserve"> Survey (50m LIT)</t>
    </r>
  </si>
  <si>
    <t>2015 DATA</t>
  </si>
  <si>
    <t>Life Form</t>
  </si>
  <si>
    <t>Coral - Branching</t>
  </si>
  <si>
    <t>Coral - Encrusting</t>
  </si>
  <si>
    <t>Coral - Tabulate</t>
  </si>
  <si>
    <t>Coral - Massive</t>
  </si>
  <si>
    <t>Coral - Foliose</t>
  </si>
  <si>
    <t>Other Live cover</t>
  </si>
  <si>
    <t>Dead coral</t>
  </si>
  <si>
    <t>Total Abiotic Cover</t>
  </si>
  <si>
    <t>Combined Total</t>
  </si>
  <si>
    <t>Percentage cover - Benthic composition</t>
  </si>
  <si>
    <t>Coral - Mushroom</t>
  </si>
  <si>
    <t>The structure of Benthic habitats across six sites within South Buton, Indonesia during 2015 (n=4). Data was obtained through line intercept transects of 50m length and 25cm intervals using life form categorisation from English et al. 1997</t>
  </si>
  <si>
    <t>KEY</t>
  </si>
  <si>
    <t>% covered</t>
  </si>
  <si>
    <t>Benthic Composition - LIT - n=4</t>
  </si>
  <si>
    <t>Data Summary</t>
  </si>
  <si>
    <t>Total</t>
  </si>
  <si>
    <t>T1</t>
  </si>
  <si>
    <t>T2</t>
  </si>
  <si>
    <t>T3</t>
  </si>
  <si>
    <t>T4</t>
  </si>
  <si>
    <t>Stdev</t>
  </si>
  <si>
    <t>Total other live cover</t>
  </si>
  <si>
    <t>Total coral</t>
  </si>
  <si>
    <t>Encrusting</t>
  </si>
  <si>
    <t>Alveopora</t>
  </si>
  <si>
    <t>rep. 2</t>
  </si>
  <si>
    <t>rep. 3</t>
  </si>
  <si>
    <t>rep. 4</t>
  </si>
  <si>
    <t>Bau Bau Monitoring program 2015</t>
  </si>
  <si>
    <t>Region map</t>
  </si>
  <si>
    <t>Alex Haysey and Uso</t>
  </si>
  <si>
    <t>DC</t>
  </si>
  <si>
    <t>AL</t>
  </si>
  <si>
    <t>Dead Coral</t>
  </si>
  <si>
    <r>
      <rPr>
        <b/>
        <sz val="12"/>
        <color theme="1"/>
        <rFont val="Calibri"/>
        <family val="2"/>
        <scheme val="minor"/>
      </rPr>
      <t>DC</t>
    </r>
    <r>
      <rPr>
        <sz val="12"/>
        <color theme="1"/>
        <rFont val="Calibri"/>
        <family val="2"/>
        <scheme val="minor"/>
      </rPr>
      <t>: Coral that has died within the past year; appears bleached and white or with corallite structures still recognizable</t>
    </r>
  </si>
  <si>
    <r>
      <rPr>
        <b/>
        <sz val="12"/>
        <color theme="1"/>
        <rFont val="Calibri"/>
        <family val="2"/>
        <scheme val="minor"/>
      </rPr>
      <t>AL</t>
    </r>
    <r>
      <rPr>
        <sz val="12"/>
        <color theme="1"/>
        <rFont val="Calibri"/>
        <family val="2"/>
        <scheme val="minor"/>
      </rPr>
      <t>: Coralline, calcareous, turf etc..</t>
    </r>
  </si>
  <si>
    <t>Seriatopora</t>
  </si>
  <si>
    <t>Ctenactis</t>
  </si>
  <si>
    <r>
      <rPr>
        <b/>
        <sz val="12"/>
        <color theme="1"/>
        <rFont val="Calibri"/>
        <family val="2"/>
        <scheme val="minor"/>
      </rPr>
      <t>RC</t>
    </r>
    <r>
      <rPr>
        <sz val="12"/>
        <color theme="1"/>
        <rFont val="Calibri"/>
        <family val="2"/>
        <scheme val="minor"/>
      </rPr>
      <t>: Any hard substrate; includes dead coral more than 1 yr old and may be covered by barnacles, etc.</t>
    </r>
  </si>
  <si>
    <t>Cycloseris</t>
  </si>
  <si>
    <t>Stylophora</t>
  </si>
  <si>
    <t>Lobophyllia</t>
  </si>
  <si>
    <t>Echinopora</t>
  </si>
  <si>
    <t>Turbinaria</t>
  </si>
  <si>
    <t>Millepora</t>
  </si>
  <si>
    <t>Coscinaraea</t>
  </si>
  <si>
    <t>Leptoseris</t>
  </si>
  <si>
    <t>Columnar</t>
  </si>
  <si>
    <t>Coeloseris</t>
  </si>
  <si>
    <t>Isopora</t>
  </si>
  <si>
    <t>Pavona</t>
  </si>
  <si>
    <t>Tabulate</t>
  </si>
  <si>
    <t>A</t>
  </si>
  <si>
    <t>Hydnophora</t>
  </si>
  <si>
    <t>Sandalolitha</t>
  </si>
  <si>
    <t>Platygyra</t>
  </si>
  <si>
    <t>Plerogyra</t>
  </si>
  <si>
    <t>Tubastrea</t>
  </si>
  <si>
    <t>Paraclavarina</t>
  </si>
  <si>
    <t>paraclavarina</t>
  </si>
  <si>
    <t>tabulate</t>
  </si>
  <si>
    <t>Merulina</t>
  </si>
  <si>
    <t>Symphylia</t>
  </si>
  <si>
    <t>a</t>
  </si>
  <si>
    <t>BUBU TRAP</t>
  </si>
  <si>
    <t>Cyphastrea</t>
  </si>
  <si>
    <t>Pectinia</t>
  </si>
  <si>
    <t>Halomitra</t>
  </si>
  <si>
    <t>Psammocora</t>
  </si>
  <si>
    <t>Acanthastrea</t>
  </si>
  <si>
    <t>Trachyphyllia</t>
  </si>
  <si>
    <t>feather star</t>
  </si>
  <si>
    <t>Tunicate</t>
  </si>
  <si>
    <t>Gardineroseris</t>
  </si>
  <si>
    <t>Montastrea</t>
  </si>
  <si>
    <t>Mycedium</t>
  </si>
  <si>
    <t>BUBU TRAP METAL WITH LIVE CORAL ON IT</t>
  </si>
  <si>
    <t>Caulastrea</t>
  </si>
  <si>
    <t>Euphyllia</t>
  </si>
  <si>
    <t>Anemone</t>
  </si>
  <si>
    <t>Oulophyllia</t>
  </si>
  <si>
    <t>pachyseris</t>
  </si>
  <si>
    <t>Wooden Log</t>
  </si>
  <si>
    <t>rope</t>
  </si>
  <si>
    <t>Wood</t>
  </si>
  <si>
    <t>BUBU Trap in 0% Coral cover transect…</t>
  </si>
  <si>
    <t>ARTIFICIAL REEF</t>
  </si>
  <si>
    <t>Mosoleya</t>
  </si>
  <si>
    <t>Leptastrea</t>
  </si>
  <si>
    <t>Physogyra</t>
  </si>
  <si>
    <t>Australogyra</t>
  </si>
  <si>
    <t>porites</t>
  </si>
  <si>
    <t>branching</t>
  </si>
  <si>
    <t xml:space="preserve">Fungia </t>
  </si>
  <si>
    <t xml:space="preserve">Merulina </t>
  </si>
  <si>
    <t xml:space="preserve">Acropora </t>
  </si>
  <si>
    <t>Echo opera</t>
  </si>
  <si>
    <t xml:space="preserve">Stylophora </t>
  </si>
  <si>
    <t xml:space="preserve">Fabia </t>
  </si>
  <si>
    <t>Leptoria</t>
  </si>
  <si>
    <t xml:space="preserve">Herpolitha </t>
  </si>
  <si>
    <t xml:space="preserve"> Montipora</t>
  </si>
  <si>
    <t xml:space="preserve">montipora </t>
  </si>
  <si>
    <t>Heliopora</t>
  </si>
  <si>
    <t>Lobophylia</t>
  </si>
  <si>
    <t>LUNCH FOR OCTOPUS</t>
  </si>
  <si>
    <t>Echinophyllia</t>
  </si>
  <si>
    <t>ROPE</t>
  </si>
  <si>
    <t>Upside down table acropora</t>
  </si>
  <si>
    <t>Symphyllia</t>
  </si>
  <si>
    <t>Al</t>
  </si>
  <si>
    <t>Polyphyllia</t>
  </si>
  <si>
    <t>METAL BUBU TRAP AT THE END OF TRANSECT</t>
  </si>
  <si>
    <t>Starfish</t>
  </si>
  <si>
    <t>starfish</t>
  </si>
  <si>
    <t>DEAD FISH</t>
  </si>
  <si>
    <t>COT</t>
  </si>
  <si>
    <t>GIANT CLAM</t>
  </si>
  <si>
    <t>BIG SPONGE</t>
  </si>
  <si>
    <t>NICE ANEMONE</t>
  </si>
  <si>
    <t>PLASTIC BOTTLE</t>
  </si>
  <si>
    <t>LIONFISH HIDDEN BEHIND SP</t>
  </si>
  <si>
    <t>Sudiar and Uso</t>
  </si>
  <si>
    <t>HUGE Dead Obvious coral :(</t>
  </si>
  <si>
    <t>Plastic bottle</t>
  </si>
  <si>
    <t>anemone</t>
  </si>
  <si>
    <t>BIG BARREL SPONGE</t>
  </si>
  <si>
    <t>Oxypora</t>
  </si>
  <si>
    <t>Sea cucumber</t>
  </si>
  <si>
    <t>Tabulate dead coral :(</t>
  </si>
  <si>
    <t>Scapophyllia</t>
  </si>
  <si>
    <t>Lithophyllon</t>
  </si>
  <si>
    <t>VIDEO OF TURTLE SKELETON ON BUBU TRAP!</t>
  </si>
  <si>
    <t>SNAKE ON THE TRANSECT (THUS WHY ITS CALLED P. ULAR?)</t>
  </si>
  <si>
    <t>URCHIN</t>
  </si>
  <si>
    <t>Coral - Columnar</t>
  </si>
  <si>
    <t>Growth Form</t>
  </si>
  <si>
    <t>Branching, Encrusting, Columnar, Tabulate, Massive, Mushroom, Foliose</t>
  </si>
  <si>
    <t>Pocillipora</t>
  </si>
  <si>
    <t>Turbinara</t>
  </si>
  <si>
    <t>CIGARRETES</t>
  </si>
  <si>
    <t>Blue spotted ray at begiining of transect</t>
  </si>
  <si>
    <t>Fun algae</t>
  </si>
  <si>
    <t>Podabacia</t>
  </si>
  <si>
    <t>dolphins vid 3414 &amp; 3416</t>
  </si>
  <si>
    <t xml:space="preserve">Encrusting </t>
  </si>
  <si>
    <t>Mushrom</t>
  </si>
  <si>
    <t>SE %</t>
  </si>
  <si>
    <t>SE (count)</t>
  </si>
  <si>
    <t>SE % (Total life form)</t>
  </si>
  <si>
    <t>ALEX WITH CAT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</si>
</sst>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2"/>
      <color rgb="FF0000FF"/>
      <name val="Calibri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name val="Calibri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scheme val="minor"/>
    </font>
    <font>
      <b/>
      <sz val="14"/>
      <color rgb="FF0000FF"/>
      <name val="Calibri"/>
      <scheme val="minor"/>
    </font>
    <font>
      <sz val="18"/>
      <color rgb="FF000000"/>
      <name val="Calibri"/>
      <family val="2"/>
      <scheme val="minor"/>
    </font>
    <font>
      <sz val="36"/>
      <color rgb="FF000000"/>
      <name val="Calibri"/>
      <scheme val="minor"/>
    </font>
    <font>
      <u/>
      <sz val="36"/>
      <color rgb="FF000000"/>
      <name val="Calibri"/>
      <scheme val="minor"/>
    </font>
    <font>
      <i/>
      <sz val="14"/>
      <name val="Calibri"/>
      <family val="2"/>
      <scheme val="minor"/>
    </font>
    <font>
      <b/>
      <sz val="14"/>
      <color theme="0"/>
      <name val="Calibri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28"/>
      <color theme="1"/>
      <name val="Calibri"/>
      <scheme val="minor"/>
    </font>
    <font>
      <sz val="28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rgb="FFFFFFFF"/>
      <name val="Calibri"/>
      <scheme val="minor"/>
    </font>
    <font>
      <b/>
      <sz val="10"/>
      <color rgb="FF000000"/>
      <name val="Calibri"/>
      <family val="2"/>
      <scheme val="minor"/>
    </font>
    <font>
      <i/>
      <sz val="24"/>
      <color theme="0"/>
      <name val="Arial"/>
      <family val="2"/>
    </font>
    <font>
      <sz val="18"/>
      <color theme="1"/>
      <name val="Arial"/>
      <family val="2"/>
    </font>
    <font>
      <sz val="18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70C0"/>
      <name val="Calibri"/>
      <family val="2"/>
      <scheme val="minor"/>
    </font>
    <font>
      <sz val="22"/>
      <color theme="1"/>
      <name val="Calibri"/>
      <scheme val="minor"/>
    </font>
    <font>
      <b/>
      <sz val="26"/>
      <color theme="1"/>
      <name val="Calibri"/>
      <scheme val="minor"/>
    </font>
    <font>
      <sz val="12"/>
      <color theme="3" tint="-0.249977111117893"/>
      <name val="Arial"/>
    </font>
    <font>
      <b/>
      <sz val="22"/>
      <color theme="1"/>
      <name val="Calibri"/>
      <scheme val="minor"/>
    </font>
    <font>
      <i/>
      <sz val="12"/>
      <name val="Calibri"/>
      <scheme val="minor"/>
    </font>
    <font>
      <b/>
      <sz val="36"/>
      <color rgb="FF000000"/>
      <name val="Calibri"/>
      <scheme val="minor"/>
    </font>
    <font>
      <sz val="18"/>
      <name val="Calibri"/>
      <scheme val="minor"/>
    </font>
    <font>
      <b/>
      <sz val="16"/>
      <name val="Calibri"/>
      <scheme val="minor"/>
    </font>
    <font>
      <b/>
      <sz val="48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8"/>
      <name val="Calibri"/>
      <scheme val="minor"/>
    </font>
    <font>
      <b/>
      <sz val="20"/>
      <name val="Calibri"/>
      <scheme val="minor"/>
    </font>
    <font>
      <b/>
      <sz val="26"/>
      <name val="Calibri"/>
      <scheme val="minor"/>
    </font>
    <font>
      <b/>
      <sz val="14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B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6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10" xfId="0" applyBorder="1" applyAlignment="1"/>
    <xf numFmtId="0" fontId="0" fillId="0" borderId="14" xfId="0" applyBorder="1" applyAlignment="1"/>
    <xf numFmtId="0" fontId="8" fillId="0" borderId="0" xfId="0" applyFont="1" applyAlignment="1"/>
    <xf numFmtId="0" fontId="11" fillId="0" borderId="0" xfId="0" applyFont="1" applyAlignment="1"/>
    <xf numFmtId="0" fontId="8" fillId="0" borderId="0" xfId="0" applyFont="1"/>
    <xf numFmtId="0" fontId="1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2" xfId="0" applyFont="1" applyBorder="1" applyAlignment="1">
      <alignment horizontal="center"/>
    </xf>
    <xf numFmtId="0" fontId="16" fillId="0" borderId="11" xfId="0" applyFont="1" applyBorder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center"/>
    </xf>
    <xf numFmtId="0" fontId="14" fillId="0" borderId="14" xfId="0" applyFont="1" applyBorder="1" applyAlignment="1"/>
    <xf numFmtId="0" fontId="14" fillId="0" borderId="20" xfId="0" applyFont="1" applyBorder="1" applyAlignment="1"/>
    <xf numFmtId="14" fontId="14" fillId="0" borderId="20" xfId="0" applyNumberFormat="1" applyFont="1" applyBorder="1" applyAlignment="1"/>
    <xf numFmtId="0" fontId="14" fillId="0" borderId="14" xfId="0" applyFont="1" applyBorder="1"/>
    <xf numFmtId="0" fontId="14" fillId="0" borderId="20" xfId="0" applyFont="1" applyBorder="1"/>
    <xf numFmtId="0" fontId="14" fillId="0" borderId="19" xfId="0" applyFont="1" applyBorder="1"/>
    <xf numFmtId="14" fontId="14" fillId="0" borderId="20" xfId="0" applyNumberFormat="1" applyFont="1" applyBorder="1"/>
    <xf numFmtId="0" fontId="20" fillId="0" borderId="0" xfId="0" applyFont="1"/>
    <xf numFmtId="0" fontId="14" fillId="0" borderId="20" xfId="0" applyFont="1" applyBorder="1" applyAlignment="1">
      <alignment horizontal="center"/>
    </xf>
    <xf numFmtId="0" fontId="22" fillId="0" borderId="16" xfId="0" applyFont="1" applyBorder="1"/>
    <xf numFmtId="0" fontId="17" fillId="0" borderId="1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7" fillId="0" borderId="35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8" fillId="0" borderId="59" xfId="0" applyFont="1" applyBorder="1"/>
    <xf numFmtId="0" fontId="28" fillId="6" borderId="59" xfId="0" applyFont="1" applyFill="1" applyBorder="1"/>
    <xf numFmtId="0" fontId="27" fillId="6" borderId="59" xfId="0" applyFont="1" applyFill="1" applyBorder="1"/>
    <xf numFmtId="0" fontId="1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0" fillId="0" borderId="0" xfId="0" applyBorder="1"/>
    <xf numFmtId="0" fontId="35" fillId="0" borderId="0" xfId="0" applyFont="1" applyAlignment="1">
      <alignment vertical="center" wrapText="1"/>
    </xf>
    <xf numFmtId="0" fontId="28" fillId="0" borderId="62" xfId="0" applyFont="1" applyBorder="1"/>
    <xf numFmtId="0" fontId="28" fillId="6" borderId="62" xfId="0" applyFont="1" applyFill="1" applyBorder="1"/>
    <xf numFmtId="0" fontId="28" fillId="0" borderId="63" xfId="0" applyFont="1" applyBorder="1"/>
    <xf numFmtId="0" fontId="28" fillId="0" borderId="50" xfId="0" applyFont="1" applyBorder="1"/>
    <xf numFmtId="0" fontId="32" fillId="0" borderId="7" xfId="0" applyFont="1" applyBorder="1" applyAlignment="1">
      <alignment vertical="center" wrapText="1"/>
    </xf>
    <xf numFmtId="0" fontId="28" fillId="0" borderId="64" xfId="0" applyFont="1" applyFill="1" applyBorder="1"/>
    <xf numFmtId="0" fontId="32" fillId="0" borderId="19" xfId="0" applyFont="1" applyBorder="1" applyAlignment="1">
      <alignment vertical="center" wrapText="1"/>
    </xf>
    <xf numFmtId="0" fontId="31" fillId="0" borderId="0" xfId="0" applyFont="1" applyBorder="1" applyAlignment="1"/>
    <xf numFmtId="0" fontId="32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0" fontId="34" fillId="0" borderId="0" xfId="0" applyFont="1" applyBorder="1" applyAlignment="1">
      <alignment vertical="center" wrapText="1"/>
    </xf>
    <xf numFmtId="0" fontId="0" fillId="0" borderId="0" xfId="0" applyBorder="1" applyAlignment="1"/>
    <xf numFmtId="0" fontId="34" fillId="0" borderId="62" xfId="0" applyFont="1" applyBorder="1" applyAlignment="1">
      <alignment vertical="center" wrapText="1"/>
    </xf>
    <xf numFmtId="0" fontId="0" fillId="0" borderId="62" xfId="0" applyBorder="1" applyAlignment="1"/>
    <xf numFmtId="0" fontId="28" fillId="0" borderId="12" xfId="0" applyFont="1" applyFill="1" applyBorder="1"/>
    <xf numFmtId="0" fontId="28" fillId="0" borderId="26" xfId="0" applyFont="1" applyFill="1" applyBorder="1"/>
    <xf numFmtId="0" fontId="28" fillId="0" borderId="35" xfId="0" applyFont="1" applyFill="1" applyBorder="1"/>
    <xf numFmtId="0" fontId="28" fillId="0" borderId="50" xfId="0" applyFont="1" applyFill="1" applyBorder="1"/>
    <xf numFmtId="0" fontId="28" fillId="0" borderId="62" xfId="0" applyFont="1" applyFill="1" applyBorder="1"/>
    <xf numFmtId="0" fontId="28" fillId="0" borderId="63" xfId="0" applyFont="1" applyFill="1" applyBorder="1"/>
    <xf numFmtId="0" fontId="33" fillId="0" borderId="20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right"/>
    </xf>
    <xf numFmtId="0" fontId="32" fillId="0" borderId="7" xfId="0" applyFont="1" applyFill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16" xfId="0" applyNumberFormat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9" xfId="0" applyNumberFormat="1" applyBorder="1"/>
    <xf numFmtId="2" fontId="0" fillId="0" borderId="14" xfId="0" applyNumberFormat="1" applyBorder="1"/>
    <xf numFmtId="0" fontId="1" fillId="0" borderId="17" xfId="0" applyFont="1" applyBorder="1" applyAlignment="1">
      <alignment horizontal="center" vertical="center"/>
    </xf>
    <xf numFmtId="0" fontId="28" fillId="0" borderId="60" xfId="0" applyFont="1" applyBorder="1"/>
    <xf numFmtId="0" fontId="28" fillId="6" borderId="60" xfId="0" applyFont="1" applyFill="1" applyBorder="1"/>
    <xf numFmtId="0" fontId="37" fillId="0" borderId="0" xfId="0" applyFont="1" applyBorder="1" applyAlignment="1"/>
    <xf numFmtId="0" fontId="17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20" xfId="0" applyFont="1" applyBorder="1"/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8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8" fillId="9" borderId="62" xfId="0" applyFont="1" applyFill="1" applyBorder="1"/>
    <xf numFmtId="0" fontId="0" fillId="9" borderId="62" xfId="0" applyFill="1" applyBorder="1" applyAlignment="1"/>
    <xf numFmtId="1" fontId="0" fillId="0" borderId="34" xfId="0" applyNumberFormat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62" xfId="0" applyNumberFormat="1" applyFill="1" applyBorder="1" applyAlignment="1">
      <alignment horizontal="center"/>
    </xf>
    <xf numFmtId="1" fontId="0" fillId="0" borderId="51" xfId="0" applyNumberFormat="1" applyBorder="1"/>
    <xf numFmtId="0" fontId="0" fillId="0" borderId="19" xfId="0" applyBorder="1"/>
    <xf numFmtId="0" fontId="0" fillId="0" borderId="6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6" fillId="5" borderId="52" xfId="0" applyFont="1" applyFill="1" applyBorder="1" applyAlignment="1">
      <alignment horizontal="center"/>
    </xf>
    <xf numFmtId="0" fontId="27" fillId="0" borderId="59" xfId="0" applyFont="1" applyFill="1" applyBorder="1"/>
    <xf numFmtId="0" fontId="0" fillId="9" borderId="59" xfId="0" applyFill="1" applyBorder="1" applyAlignment="1"/>
    <xf numFmtId="0" fontId="28" fillId="9" borderId="59" xfId="0" applyFont="1" applyFill="1" applyBorder="1"/>
    <xf numFmtId="0" fontId="29" fillId="0" borderId="54" xfId="0" applyFont="1" applyBorder="1" applyAlignment="1">
      <alignment horizontal="right"/>
    </xf>
    <xf numFmtId="1" fontId="28" fillId="0" borderId="31" xfId="0" applyNumberFormat="1" applyFont="1" applyBorder="1" applyAlignment="1">
      <alignment horizontal="center" vertical="center"/>
    </xf>
    <xf numFmtId="1" fontId="28" fillId="0" borderId="56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8" fillId="0" borderId="61" xfId="0" applyNumberFormat="1" applyFont="1" applyBorder="1" applyAlignment="1">
      <alignment horizontal="center" vertical="center"/>
    </xf>
    <xf numFmtId="0" fontId="28" fillId="0" borderId="55" xfId="0" applyFont="1" applyBorder="1"/>
    <xf numFmtId="0" fontId="27" fillId="5" borderId="6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61" xfId="0" applyFont="1" applyFill="1" applyBorder="1" applyAlignment="1">
      <alignment horizontal="center"/>
    </xf>
    <xf numFmtId="1" fontId="28" fillId="0" borderId="55" xfId="0" applyNumberFormat="1" applyFont="1" applyBorder="1" applyAlignment="1">
      <alignment horizontal="center" vertical="center"/>
    </xf>
    <xf numFmtId="1" fontId="28" fillId="0" borderId="60" xfId="0" applyNumberFormat="1" applyFont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61" xfId="0" applyNumberFormat="1" applyFill="1" applyBorder="1" applyAlignment="1">
      <alignment horizontal="center"/>
    </xf>
    <xf numFmtId="1" fontId="28" fillId="10" borderId="60" xfId="0" applyNumberFormat="1" applyFont="1" applyFill="1" applyBorder="1" applyAlignment="1">
      <alignment horizontal="center" vertical="center"/>
    </xf>
    <xf numFmtId="1" fontId="28" fillId="10" borderId="0" xfId="0" applyNumberFormat="1" applyFont="1" applyFill="1" applyBorder="1" applyAlignment="1">
      <alignment horizontal="center" vertical="center"/>
    </xf>
    <xf numFmtId="1" fontId="28" fillId="10" borderId="61" xfId="0" applyNumberFormat="1" applyFont="1" applyFill="1" applyBorder="1" applyAlignment="1">
      <alignment horizontal="center" vertical="center"/>
    </xf>
    <xf numFmtId="1" fontId="0" fillId="10" borderId="60" xfId="0" applyNumberFormat="1" applyFill="1" applyBorder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" fontId="0" fillId="10" borderId="61" xfId="0" applyNumberFormat="1" applyFill="1" applyBorder="1" applyAlignment="1">
      <alignment horizontal="center"/>
    </xf>
    <xf numFmtId="1" fontId="29" fillId="10" borderId="60" xfId="0" applyNumberFormat="1" applyFont="1" applyFill="1" applyBorder="1" applyAlignment="1">
      <alignment horizontal="center" vertical="center"/>
    </xf>
    <xf numFmtId="1" fontId="29" fillId="10" borderId="0" xfId="0" applyNumberFormat="1" applyFont="1" applyFill="1" applyBorder="1" applyAlignment="1">
      <alignment horizontal="center" vertical="center"/>
    </xf>
    <xf numFmtId="1" fontId="29" fillId="6" borderId="60" xfId="0" applyNumberFormat="1" applyFont="1" applyFill="1" applyBorder="1" applyAlignment="1">
      <alignment horizontal="center" vertical="center"/>
    </xf>
    <xf numFmtId="1" fontId="29" fillId="6" borderId="0" xfId="0" applyNumberFormat="1" applyFont="1" applyFill="1" applyBorder="1" applyAlignment="1">
      <alignment horizontal="center" vertical="center"/>
    </xf>
    <xf numFmtId="1" fontId="29" fillId="6" borderId="61" xfId="0" applyNumberFormat="1" applyFont="1" applyFill="1" applyBorder="1" applyAlignment="1">
      <alignment horizontal="center" vertical="center"/>
    </xf>
    <xf numFmtId="1" fontId="29" fillId="0" borderId="6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61" xfId="0" applyNumberFormat="1" applyFont="1" applyFill="1" applyBorder="1" applyAlignment="1">
      <alignment horizontal="center" vertical="center"/>
    </xf>
    <xf numFmtId="1" fontId="29" fillId="0" borderId="57" xfId="0" applyNumberFormat="1" applyFont="1" applyBorder="1" applyAlignment="1">
      <alignment horizontal="center" vertical="center"/>
    </xf>
    <xf numFmtId="1" fontId="29" fillId="0" borderId="33" xfId="0" applyNumberFormat="1" applyFont="1" applyBorder="1" applyAlignment="1">
      <alignment horizontal="center" vertical="center"/>
    </xf>
    <xf numFmtId="1" fontId="29" fillId="0" borderId="58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8" fillId="0" borderId="50" xfId="0" applyNumberFormat="1" applyFont="1" applyFill="1" applyBorder="1"/>
    <xf numFmtId="1" fontId="28" fillId="0" borderId="62" xfId="0" applyNumberFormat="1" applyFont="1" applyFill="1" applyBorder="1"/>
    <xf numFmtId="1" fontId="28" fillId="0" borderId="26" xfId="0" applyNumberFormat="1" applyFont="1" applyFill="1" applyBorder="1"/>
    <xf numFmtId="1" fontId="28" fillId="0" borderId="63" xfId="0" applyNumberFormat="1" applyFont="1" applyFill="1" applyBorder="1"/>
    <xf numFmtId="0" fontId="0" fillId="0" borderId="7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0" borderId="13" xfId="0" applyBorder="1"/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7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0" fillId="0" borderId="42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40" fillId="7" borderId="55" xfId="0" applyFont="1" applyFill="1" applyBorder="1" applyAlignment="1">
      <alignment horizontal="center" vertical="center" wrapText="1"/>
    </xf>
    <xf numFmtId="0" fontId="40" fillId="7" borderId="74" xfId="0" applyFont="1" applyFill="1" applyBorder="1" applyAlignment="1">
      <alignment horizontal="center" vertical="center" wrapText="1"/>
    </xf>
    <xf numFmtId="0" fontId="40" fillId="7" borderId="60" xfId="0" applyFont="1" applyFill="1" applyBorder="1" applyAlignment="1">
      <alignment horizontal="center" vertical="center" wrapText="1"/>
    </xf>
    <xf numFmtId="0" fontId="40" fillId="7" borderId="45" xfId="0" applyFont="1" applyFill="1" applyBorder="1" applyAlignment="1">
      <alignment horizontal="center" vertical="center" wrapText="1"/>
    </xf>
    <xf numFmtId="0" fontId="40" fillId="7" borderId="57" xfId="0" applyFont="1" applyFill="1" applyBorder="1" applyAlignment="1">
      <alignment horizontal="center" vertical="center" wrapText="1"/>
    </xf>
    <xf numFmtId="0" fontId="40" fillId="7" borderId="75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43" fillId="7" borderId="55" xfId="0" applyFont="1" applyFill="1" applyBorder="1" applyAlignment="1">
      <alignment horizontal="center" vertical="center" wrapText="1"/>
    </xf>
    <xf numFmtId="0" fontId="43" fillId="7" borderId="32" xfId="0" applyFont="1" applyFill="1" applyBorder="1" applyAlignment="1">
      <alignment horizontal="center" vertical="center" wrapText="1"/>
    </xf>
    <xf numFmtId="0" fontId="43" fillId="7" borderId="60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 wrapText="1"/>
    </xf>
    <xf numFmtId="0" fontId="43" fillId="7" borderId="57" xfId="0" applyFont="1" applyFill="1" applyBorder="1" applyAlignment="1">
      <alignment horizontal="center" vertical="center" wrapText="1"/>
    </xf>
    <xf numFmtId="0" fontId="43" fillId="7" borderId="34" xfId="0" applyFont="1" applyFill="1" applyBorder="1" applyAlignment="1">
      <alignment horizontal="center" vertical="center" wrapText="1"/>
    </xf>
    <xf numFmtId="0" fontId="41" fillId="7" borderId="55" xfId="0" applyFont="1" applyFill="1" applyBorder="1" applyAlignment="1">
      <alignment horizontal="center" vertical="center" wrapText="1"/>
    </xf>
    <xf numFmtId="0" fontId="41" fillId="7" borderId="32" xfId="0" applyFont="1" applyFill="1" applyBorder="1" applyAlignment="1">
      <alignment horizontal="center" vertical="center" wrapText="1"/>
    </xf>
    <xf numFmtId="0" fontId="41" fillId="7" borderId="60" xfId="0" applyFont="1" applyFill="1" applyBorder="1" applyAlignment="1">
      <alignment horizontal="center" vertical="center" wrapText="1"/>
    </xf>
    <xf numFmtId="0" fontId="41" fillId="7" borderId="8" xfId="0" applyFont="1" applyFill="1" applyBorder="1" applyAlignment="1">
      <alignment horizontal="center" vertical="center" wrapText="1"/>
    </xf>
    <xf numFmtId="0" fontId="41" fillId="7" borderId="57" xfId="0" applyFont="1" applyFill="1" applyBorder="1" applyAlignment="1">
      <alignment horizontal="center" vertical="center" wrapText="1"/>
    </xf>
    <xf numFmtId="0" fontId="41" fillId="7" borderId="3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44" fillId="7" borderId="55" xfId="0" applyFont="1" applyFill="1" applyBorder="1" applyAlignment="1">
      <alignment horizontal="center" vertical="center"/>
    </xf>
    <xf numFmtId="0" fontId="44" fillId="7" borderId="74" xfId="0" applyFont="1" applyFill="1" applyBorder="1" applyAlignment="1">
      <alignment horizontal="center" vertical="center"/>
    </xf>
    <xf numFmtId="0" fontId="44" fillId="7" borderId="57" xfId="0" applyFont="1" applyFill="1" applyBorder="1" applyAlignment="1">
      <alignment horizontal="center" vertical="center"/>
    </xf>
    <xf numFmtId="0" fontId="44" fillId="7" borderId="75" xfId="0" applyFont="1" applyFill="1" applyBorder="1" applyAlignment="1">
      <alignment horizontal="center" vertical="center"/>
    </xf>
    <xf numFmtId="0" fontId="42" fillId="7" borderId="55" xfId="0" applyFont="1" applyFill="1" applyBorder="1" applyAlignment="1">
      <alignment horizontal="center" vertical="center" wrapText="1"/>
    </xf>
    <xf numFmtId="0" fontId="42" fillId="7" borderId="74" xfId="0" applyFont="1" applyFill="1" applyBorder="1" applyAlignment="1">
      <alignment horizontal="center" vertical="center" wrapText="1"/>
    </xf>
    <xf numFmtId="0" fontId="42" fillId="7" borderId="57" xfId="0" applyFont="1" applyFill="1" applyBorder="1" applyAlignment="1">
      <alignment horizontal="center" vertical="center" wrapText="1"/>
    </xf>
    <xf numFmtId="0" fontId="42" fillId="7" borderId="75" xfId="0" applyFont="1" applyFill="1" applyBorder="1" applyAlignment="1">
      <alignment horizontal="center" vertical="center" wrapText="1"/>
    </xf>
    <xf numFmtId="20" fontId="20" fillId="0" borderId="41" xfId="0" applyNumberFormat="1" applyFont="1" applyBorder="1" applyAlignment="1">
      <alignment horizontal="center"/>
    </xf>
    <xf numFmtId="0" fontId="49" fillId="7" borderId="76" xfId="0" applyFont="1" applyFill="1" applyBorder="1" applyAlignment="1">
      <alignment horizontal="center" vertical="center" wrapText="1"/>
    </xf>
    <xf numFmtId="0" fontId="49" fillId="7" borderId="18" xfId="0" applyFont="1" applyFill="1" applyBorder="1" applyAlignment="1">
      <alignment horizontal="center" vertical="center" wrapText="1"/>
    </xf>
    <xf numFmtId="0" fontId="49" fillId="7" borderId="60" xfId="0" applyFont="1" applyFill="1" applyBorder="1" applyAlignment="1">
      <alignment horizontal="center" vertical="center" wrapText="1"/>
    </xf>
    <xf numFmtId="0" fontId="49" fillId="7" borderId="8" xfId="0" applyFont="1" applyFill="1" applyBorder="1" applyAlignment="1">
      <alignment horizontal="center" vertical="center" wrapText="1"/>
    </xf>
    <xf numFmtId="0" fontId="49" fillId="7" borderId="57" xfId="0" applyFont="1" applyFill="1" applyBorder="1" applyAlignment="1">
      <alignment horizontal="center" vertical="center" wrapText="1"/>
    </xf>
    <xf numFmtId="0" fontId="49" fillId="7" borderId="34" xfId="0" applyFont="1" applyFill="1" applyBorder="1" applyAlignment="1">
      <alignment horizontal="center" vertical="center" wrapText="1"/>
    </xf>
    <xf numFmtId="0" fontId="44" fillId="7" borderId="41" xfId="0" applyFont="1" applyFill="1" applyBorder="1" applyAlignment="1">
      <alignment horizontal="center"/>
    </xf>
    <xf numFmtId="0" fontId="44" fillId="7" borderId="67" xfId="0" applyFont="1" applyFill="1" applyBorder="1" applyAlignment="1">
      <alignment horizontal="center"/>
    </xf>
    <xf numFmtId="0" fontId="45" fillId="7" borderId="41" xfId="0" applyFont="1" applyFill="1" applyBorder="1" applyAlignment="1">
      <alignment horizontal="center"/>
    </xf>
    <xf numFmtId="0" fontId="45" fillId="7" borderId="67" xfId="0" applyFont="1" applyFill="1" applyBorder="1" applyAlignment="1">
      <alignment horizontal="center"/>
    </xf>
    <xf numFmtId="0" fontId="44" fillId="7" borderId="55" xfId="0" applyFont="1" applyFill="1" applyBorder="1" applyAlignment="1">
      <alignment horizontal="center" vertical="center" wrapText="1"/>
    </xf>
    <xf numFmtId="0" fontId="44" fillId="7" borderId="74" xfId="0" applyFont="1" applyFill="1" applyBorder="1" applyAlignment="1">
      <alignment horizontal="center" vertical="center" wrapText="1"/>
    </xf>
    <xf numFmtId="0" fontId="44" fillId="7" borderId="57" xfId="0" applyFont="1" applyFill="1" applyBorder="1" applyAlignment="1">
      <alignment horizontal="center" vertical="center" wrapText="1"/>
    </xf>
    <xf numFmtId="0" fontId="44" fillId="7" borderId="75" xfId="0" applyFont="1" applyFill="1" applyBorder="1" applyAlignment="1">
      <alignment horizontal="center" vertical="center" wrapText="1"/>
    </xf>
    <xf numFmtId="0" fontId="42" fillId="7" borderId="60" xfId="0" applyFont="1" applyFill="1" applyBorder="1" applyAlignment="1">
      <alignment horizontal="center" vertical="center" wrapText="1"/>
    </xf>
    <xf numFmtId="0" fontId="42" fillId="7" borderId="45" xfId="0" applyFont="1" applyFill="1" applyBorder="1" applyAlignment="1">
      <alignment horizontal="center" vertical="center" wrapText="1"/>
    </xf>
    <xf numFmtId="0" fontId="48" fillId="7" borderId="55" xfId="0" applyFont="1" applyFill="1" applyBorder="1" applyAlignment="1">
      <alignment horizontal="center" vertical="center" wrapText="1"/>
    </xf>
    <xf numFmtId="0" fontId="48" fillId="7" borderId="74" xfId="0" applyFont="1" applyFill="1" applyBorder="1" applyAlignment="1">
      <alignment horizontal="center" vertical="center" wrapText="1"/>
    </xf>
    <xf numFmtId="0" fontId="48" fillId="7" borderId="60" xfId="0" applyFont="1" applyFill="1" applyBorder="1" applyAlignment="1">
      <alignment horizontal="center" vertical="center" wrapText="1"/>
    </xf>
    <xf numFmtId="0" fontId="48" fillId="7" borderId="45" xfId="0" applyFont="1" applyFill="1" applyBorder="1" applyAlignment="1">
      <alignment horizontal="center" vertical="center" wrapText="1"/>
    </xf>
    <xf numFmtId="0" fontId="48" fillId="7" borderId="57" xfId="0" applyFont="1" applyFill="1" applyBorder="1" applyAlignment="1">
      <alignment horizontal="center" vertical="center" wrapText="1"/>
    </xf>
    <xf numFmtId="0" fontId="48" fillId="7" borderId="75" xfId="0" applyFont="1" applyFill="1" applyBorder="1" applyAlignment="1">
      <alignment horizontal="center" vertical="center" wrapText="1"/>
    </xf>
    <xf numFmtId="0" fontId="46" fillId="7" borderId="55" xfId="0" applyFont="1" applyFill="1" applyBorder="1" applyAlignment="1">
      <alignment horizontal="center" vertical="center"/>
    </xf>
    <xf numFmtId="0" fontId="46" fillId="7" borderId="74" xfId="0" applyFont="1" applyFill="1" applyBorder="1" applyAlignment="1">
      <alignment horizontal="center" vertical="center"/>
    </xf>
    <xf numFmtId="0" fontId="46" fillId="7" borderId="57" xfId="0" applyFont="1" applyFill="1" applyBorder="1" applyAlignment="1">
      <alignment horizontal="center" vertical="center"/>
    </xf>
    <xf numFmtId="0" fontId="46" fillId="7" borderId="75" xfId="0" applyFont="1" applyFill="1" applyBorder="1" applyAlignment="1">
      <alignment horizontal="center" vertical="center"/>
    </xf>
    <xf numFmtId="0" fontId="47" fillId="7" borderId="55" xfId="0" applyFont="1" applyFill="1" applyBorder="1" applyAlignment="1">
      <alignment horizontal="center" vertical="center" wrapText="1"/>
    </xf>
    <xf numFmtId="0" fontId="47" fillId="7" borderId="74" xfId="0" applyFont="1" applyFill="1" applyBorder="1" applyAlignment="1">
      <alignment horizontal="center" vertical="center" wrapText="1"/>
    </xf>
    <xf numFmtId="0" fontId="47" fillId="7" borderId="60" xfId="0" applyFont="1" applyFill="1" applyBorder="1" applyAlignment="1">
      <alignment horizontal="center" vertical="center" wrapText="1"/>
    </xf>
    <xf numFmtId="0" fontId="47" fillId="7" borderId="45" xfId="0" applyFont="1" applyFill="1" applyBorder="1" applyAlignment="1">
      <alignment horizontal="center" vertical="center" wrapText="1"/>
    </xf>
    <xf numFmtId="0" fontId="47" fillId="7" borderId="57" xfId="0" applyFont="1" applyFill="1" applyBorder="1" applyAlignment="1">
      <alignment horizontal="center" vertical="center" wrapText="1"/>
    </xf>
    <xf numFmtId="0" fontId="47" fillId="7" borderId="75" xfId="0" applyFont="1" applyFill="1" applyBorder="1" applyAlignment="1">
      <alignment horizontal="center" vertical="center" wrapText="1"/>
    </xf>
    <xf numFmtId="0" fontId="42" fillId="7" borderId="55" xfId="0" applyFont="1" applyFill="1" applyBorder="1" applyAlignment="1">
      <alignment horizontal="center" wrapText="1"/>
    </xf>
    <xf numFmtId="0" fontId="42" fillId="7" borderId="74" xfId="0" applyFont="1" applyFill="1" applyBorder="1" applyAlignment="1">
      <alignment horizontal="center" wrapText="1"/>
    </xf>
    <xf numFmtId="0" fontId="42" fillId="7" borderId="60" xfId="0" applyFont="1" applyFill="1" applyBorder="1" applyAlignment="1">
      <alignment horizontal="center" wrapText="1"/>
    </xf>
    <xf numFmtId="0" fontId="42" fillId="7" borderId="45" xfId="0" applyFont="1" applyFill="1" applyBorder="1" applyAlignment="1">
      <alignment horizontal="center" wrapText="1"/>
    </xf>
    <xf numFmtId="0" fontId="42" fillId="7" borderId="57" xfId="0" applyFont="1" applyFill="1" applyBorder="1" applyAlignment="1">
      <alignment horizontal="center" wrapText="1"/>
    </xf>
    <xf numFmtId="0" fontId="42" fillId="7" borderId="75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0" fillId="11" borderId="28" xfId="0" applyFont="1" applyFill="1" applyBorder="1" applyAlignment="1">
      <alignment horizontal="center"/>
    </xf>
    <xf numFmtId="20" fontId="0" fillId="11" borderId="30" xfId="0" applyNumberFormat="1" applyFont="1" applyFill="1" applyBorder="1" applyAlignment="1">
      <alignment horizontal="center"/>
    </xf>
    <xf numFmtId="0" fontId="0" fillId="12" borderId="30" xfId="0" applyFont="1" applyFill="1" applyBorder="1" applyAlignment="1">
      <alignment horizontal="center"/>
    </xf>
    <xf numFmtId="0" fontId="0" fillId="12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/>
    </xf>
    <xf numFmtId="0" fontId="24" fillId="5" borderId="53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20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50800</xdr:colOff>
      <xdr:row>6</xdr:row>
      <xdr:rowOff>114300</xdr:rowOff>
    </xdr:from>
    <xdr:to>
      <xdr:col>19</xdr:col>
      <xdr:colOff>762000</xdr:colOff>
      <xdr:row>30</xdr:row>
      <xdr:rowOff>103766</xdr:rowOff>
    </xdr:to>
    <xdr:pic>
      <xdr:nvPicPr>
        <xdr:cNvPr id="3" name="Picture 2" descr="Macintosh HD:Users:Uso:Desktop:Screen Shot 2016-11-21 at 09.35.1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05800" y="1295400"/>
          <a:ext cx="5664200" cy="46249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0"/>
  <sheetViews>
    <sheetView workbookViewId="0">
      <selection activeCell="P42" sqref="P42"/>
    </sheetView>
  </sheetViews>
  <sheetFormatPr baseColWidth="10" defaultRowHeight="15" x14ac:dyDescent="0"/>
  <cols>
    <col min="1" max="1" width="4" customWidth="1"/>
    <col min="4" max="4" width="13.1640625" customWidth="1"/>
    <col min="8" max="8" width="13.1640625" customWidth="1"/>
    <col min="12" max="12" width="13.1640625" customWidth="1"/>
  </cols>
  <sheetData>
    <row r="1" spans="2:20" ht="16" thickBot="1"/>
    <row r="2" spans="2:20">
      <c r="B2" s="235" t="s">
        <v>56</v>
      </c>
      <c r="C2" s="236"/>
      <c r="D2" s="236"/>
      <c r="E2" s="237"/>
    </row>
    <row r="3" spans="2:20">
      <c r="B3" s="238"/>
      <c r="C3" s="239"/>
      <c r="D3" s="239"/>
      <c r="E3" s="240"/>
    </row>
    <row r="4" spans="2:20" ht="16" thickBot="1">
      <c r="B4" s="241"/>
      <c r="C4" s="242"/>
      <c r="D4" s="242"/>
      <c r="E4" s="243"/>
    </row>
    <row r="5" spans="2:20">
      <c r="N5" s="193" t="s">
        <v>156</v>
      </c>
      <c r="O5" s="194"/>
      <c r="P5" s="194"/>
      <c r="Q5" s="194"/>
      <c r="R5" s="194"/>
      <c r="S5" s="194"/>
      <c r="T5" s="195"/>
    </row>
    <row r="6" spans="2:20" ht="16" thickBot="1">
      <c r="N6" s="196"/>
      <c r="O6" s="197"/>
      <c r="P6" s="197"/>
      <c r="Q6" s="197"/>
      <c r="R6" s="197"/>
      <c r="S6" s="197"/>
      <c r="T6" s="198"/>
    </row>
    <row r="7" spans="2:20">
      <c r="B7" s="244" t="s">
        <v>123</v>
      </c>
      <c r="C7" s="245"/>
      <c r="D7" s="245"/>
      <c r="E7" s="245"/>
      <c r="F7" s="245"/>
      <c r="G7" s="245"/>
      <c r="H7" s="245"/>
      <c r="I7" s="246"/>
      <c r="N7" s="184"/>
      <c r="O7" s="185"/>
      <c r="P7" s="185"/>
      <c r="Q7" s="185"/>
      <c r="R7" s="185"/>
      <c r="S7" s="185"/>
      <c r="T7" s="186"/>
    </row>
    <row r="8" spans="2:20" ht="16" thickBot="1">
      <c r="B8" s="247"/>
      <c r="C8" s="248"/>
      <c r="D8" s="248"/>
      <c r="E8" s="248"/>
      <c r="F8" s="248"/>
      <c r="G8" s="248"/>
      <c r="H8" s="248"/>
      <c r="I8" s="249"/>
      <c r="N8" s="187"/>
      <c r="O8" s="188"/>
      <c r="P8" s="188"/>
      <c r="Q8" s="188"/>
      <c r="R8" s="188"/>
      <c r="S8" s="188"/>
      <c r="T8" s="189"/>
    </row>
    <row r="9" spans="2:20" ht="16" thickBot="1">
      <c r="N9" s="187"/>
      <c r="O9" s="188"/>
      <c r="P9" s="188"/>
      <c r="Q9" s="188"/>
      <c r="R9" s="188"/>
      <c r="S9" s="188"/>
      <c r="T9" s="189"/>
    </row>
    <row r="10" spans="2:20" ht="15" customHeight="1">
      <c r="B10" s="250" t="s">
        <v>57</v>
      </c>
      <c r="C10" s="250" t="s">
        <v>58</v>
      </c>
      <c r="D10" s="252"/>
      <c r="E10" s="254" t="s">
        <v>59</v>
      </c>
      <c r="F10" s="254"/>
      <c r="G10" s="254"/>
      <c r="H10" s="254"/>
      <c r="I10" s="252"/>
      <c r="J10" s="262" t="s">
        <v>263</v>
      </c>
      <c r="K10" s="263"/>
      <c r="L10" s="264"/>
      <c r="N10" s="187"/>
      <c r="O10" s="188"/>
      <c r="P10" s="188"/>
      <c r="Q10" s="188"/>
      <c r="R10" s="188"/>
      <c r="S10" s="188"/>
      <c r="T10" s="189"/>
    </row>
    <row r="11" spans="2:20" ht="16" customHeight="1" thickBot="1">
      <c r="B11" s="251"/>
      <c r="C11" s="251"/>
      <c r="D11" s="253"/>
      <c r="E11" s="255"/>
      <c r="F11" s="255"/>
      <c r="G11" s="255"/>
      <c r="H11" s="255"/>
      <c r="I11" s="253"/>
      <c r="J11" s="265"/>
      <c r="K11" s="266"/>
      <c r="L11" s="267"/>
      <c r="N11" s="187"/>
      <c r="O11" s="188"/>
      <c r="P11" s="188"/>
      <c r="Q11" s="188"/>
      <c r="R11" s="188"/>
      <c r="S11" s="188"/>
      <c r="T11" s="189"/>
    </row>
    <row r="12" spans="2:20">
      <c r="B12" s="268" t="s">
        <v>60</v>
      </c>
      <c r="C12" s="269" t="s">
        <v>61</v>
      </c>
      <c r="D12" s="270"/>
      <c r="E12" s="271" t="s">
        <v>62</v>
      </c>
      <c r="F12" s="272"/>
      <c r="G12" s="272"/>
      <c r="H12" s="272"/>
      <c r="I12" s="273"/>
      <c r="J12" s="256" t="s">
        <v>264</v>
      </c>
      <c r="K12" s="257"/>
      <c r="L12" s="258"/>
      <c r="N12" s="187"/>
      <c r="O12" s="188"/>
      <c r="P12" s="188"/>
      <c r="Q12" s="188"/>
      <c r="R12" s="188"/>
      <c r="S12" s="188"/>
      <c r="T12" s="189"/>
    </row>
    <row r="13" spans="2:20" ht="16" thickBot="1">
      <c r="B13" s="212"/>
      <c r="C13" s="214"/>
      <c r="D13" s="215"/>
      <c r="E13" s="218"/>
      <c r="F13" s="219"/>
      <c r="G13" s="219"/>
      <c r="H13" s="219"/>
      <c r="I13" s="274"/>
      <c r="J13" s="259"/>
      <c r="K13" s="260"/>
      <c r="L13" s="261"/>
      <c r="N13" s="187"/>
      <c r="O13" s="188"/>
      <c r="P13" s="188"/>
      <c r="Q13" s="188"/>
      <c r="R13" s="188"/>
      <c r="S13" s="188"/>
      <c r="T13" s="189"/>
    </row>
    <row r="14" spans="2:20">
      <c r="B14" s="212" t="s">
        <v>63</v>
      </c>
      <c r="C14" s="214" t="s">
        <v>64</v>
      </c>
      <c r="D14" s="215"/>
      <c r="E14" s="230" t="s">
        <v>65</v>
      </c>
      <c r="F14" s="231"/>
      <c r="G14" s="231"/>
      <c r="H14" s="231"/>
      <c r="I14" s="232"/>
      <c r="N14" s="187"/>
      <c r="O14" s="188"/>
      <c r="P14" s="188"/>
      <c r="Q14" s="188"/>
      <c r="R14" s="188"/>
      <c r="S14" s="188"/>
      <c r="T14" s="189"/>
    </row>
    <row r="15" spans="2:20">
      <c r="B15" s="212"/>
      <c r="C15" s="214"/>
      <c r="D15" s="215"/>
      <c r="E15" s="230"/>
      <c r="F15" s="231"/>
      <c r="G15" s="231"/>
      <c r="H15" s="231"/>
      <c r="I15" s="232"/>
      <c r="N15" s="187"/>
      <c r="O15" s="188"/>
      <c r="P15" s="188"/>
      <c r="Q15" s="188"/>
      <c r="R15" s="188"/>
      <c r="S15" s="188"/>
      <c r="T15" s="189"/>
    </row>
    <row r="16" spans="2:20">
      <c r="B16" s="212" t="s">
        <v>158</v>
      </c>
      <c r="C16" s="214" t="s">
        <v>160</v>
      </c>
      <c r="D16" s="215"/>
      <c r="E16" s="218" t="s">
        <v>161</v>
      </c>
      <c r="F16" s="219"/>
      <c r="G16" s="219"/>
      <c r="H16" s="219"/>
      <c r="I16" s="220"/>
      <c r="N16" s="187"/>
      <c r="O16" s="188"/>
      <c r="P16" s="188"/>
      <c r="Q16" s="188"/>
      <c r="R16" s="188"/>
      <c r="S16" s="188"/>
      <c r="T16" s="189"/>
    </row>
    <row r="17" spans="2:20">
      <c r="B17" s="212"/>
      <c r="C17" s="214"/>
      <c r="D17" s="215"/>
      <c r="E17" s="218"/>
      <c r="F17" s="219"/>
      <c r="G17" s="219"/>
      <c r="H17" s="219"/>
      <c r="I17" s="220"/>
      <c r="N17" s="187"/>
      <c r="O17" s="188"/>
      <c r="P17" s="188"/>
      <c r="Q17" s="188"/>
      <c r="R17" s="188"/>
      <c r="S17" s="188"/>
      <c r="T17" s="189"/>
    </row>
    <row r="18" spans="2:20">
      <c r="B18" s="233" t="s">
        <v>159</v>
      </c>
      <c r="C18" s="214" t="s">
        <v>102</v>
      </c>
      <c r="D18" s="215"/>
      <c r="E18" s="218" t="s">
        <v>162</v>
      </c>
      <c r="F18" s="219"/>
      <c r="G18" s="219"/>
      <c r="H18" s="219"/>
      <c r="I18" s="220"/>
      <c r="N18" s="187"/>
      <c r="O18" s="188"/>
      <c r="P18" s="188"/>
      <c r="Q18" s="188"/>
      <c r="R18" s="188"/>
      <c r="S18" s="188"/>
      <c r="T18" s="189"/>
    </row>
    <row r="19" spans="2:20">
      <c r="B19" s="234"/>
      <c r="C19" s="214"/>
      <c r="D19" s="215"/>
      <c r="E19" s="218"/>
      <c r="F19" s="219"/>
      <c r="G19" s="219"/>
      <c r="H19" s="219"/>
      <c r="I19" s="220"/>
      <c r="N19" s="187"/>
      <c r="O19" s="188"/>
      <c r="P19" s="188"/>
      <c r="Q19" s="188"/>
      <c r="R19" s="188"/>
      <c r="S19" s="188"/>
      <c r="T19" s="189"/>
    </row>
    <row r="20" spans="2:20">
      <c r="B20" s="212" t="s">
        <v>66</v>
      </c>
      <c r="C20" s="214" t="s">
        <v>67</v>
      </c>
      <c r="D20" s="215"/>
      <c r="E20" s="230" t="s">
        <v>68</v>
      </c>
      <c r="F20" s="231"/>
      <c r="G20" s="231"/>
      <c r="H20" s="231"/>
      <c r="I20" s="232"/>
      <c r="N20" s="187"/>
      <c r="O20" s="188"/>
      <c r="P20" s="188"/>
      <c r="Q20" s="188"/>
      <c r="R20" s="188"/>
      <c r="S20" s="188"/>
      <c r="T20" s="189"/>
    </row>
    <row r="21" spans="2:20">
      <c r="B21" s="212"/>
      <c r="C21" s="214"/>
      <c r="D21" s="215"/>
      <c r="E21" s="230"/>
      <c r="F21" s="231"/>
      <c r="G21" s="231"/>
      <c r="H21" s="231"/>
      <c r="I21" s="232"/>
      <c r="N21" s="187"/>
      <c r="O21" s="188"/>
      <c r="P21" s="188"/>
      <c r="Q21" s="188"/>
      <c r="R21" s="188"/>
      <c r="S21" s="188"/>
      <c r="T21" s="189"/>
    </row>
    <row r="22" spans="2:20">
      <c r="B22" s="212" t="s">
        <v>69</v>
      </c>
      <c r="C22" s="214" t="s">
        <v>70</v>
      </c>
      <c r="D22" s="215"/>
      <c r="E22" s="224" t="s">
        <v>165</v>
      </c>
      <c r="F22" s="225"/>
      <c r="G22" s="225"/>
      <c r="H22" s="225"/>
      <c r="I22" s="226"/>
      <c r="N22" s="187"/>
      <c r="O22" s="188"/>
      <c r="P22" s="188"/>
      <c r="Q22" s="188"/>
      <c r="R22" s="188"/>
      <c r="S22" s="188"/>
      <c r="T22" s="189"/>
    </row>
    <row r="23" spans="2:20">
      <c r="B23" s="212"/>
      <c r="C23" s="214"/>
      <c r="D23" s="215"/>
      <c r="E23" s="227"/>
      <c r="F23" s="228"/>
      <c r="G23" s="228"/>
      <c r="H23" s="228"/>
      <c r="I23" s="229"/>
      <c r="N23" s="187"/>
      <c r="O23" s="188"/>
      <c r="P23" s="188"/>
      <c r="Q23" s="188"/>
      <c r="R23" s="188"/>
      <c r="S23" s="188"/>
      <c r="T23" s="189"/>
    </row>
    <row r="24" spans="2:20">
      <c r="B24" s="212" t="s">
        <v>71</v>
      </c>
      <c r="C24" s="214" t="s">
        <v>72</v>
      </c>
      <c r="D24" s="215"/>
      <c r="E24" s="230" t="s">
        <v>73</v>
      </c>
      <c r="F24" s="231"/>
      <c r="G24" s="231"/>
      <c r="H24" s="231"/>
      <c r="I24" s="232"/>
      <c r="N24" s="187"/>
      <c r="O24" s="188"/>
      <c r="P24" s="188"/>
      <c r="Q24" s="188"/>
      <c r="R24" s="188"/>
      <c r="S24" s="188"/>
      <c r="T24" s="189"/>
    </row>
    <row r="25" spans="2:20">
      <c r="B25" s="212"/>
      <c r="C25" s="214"/>
      <c r="D25" s="215"/>
      <c r="E25" s="230"/>
      <c r="F25" s="231"/>
      <c r="G25" s="231"/>
      <c r="H25" s="231"/>
      <c r="I25" s="232"/>
      <c r="N25" s="187"/>
      <c r="O25" s="188"/>
      <c r="P25" s="188"/>
      <c r="Q25" s="188"/>
      <c r="R25" s="188"/>
      <c r="S25" s="188"/>
      <c r="T25" s="189"/>
    </row>
    <row r="26" spans="2:20">
      <c r="B26" s="212" t="s">
        <v>74</v>
      </c>
      <c r="C26" s="214" t="s">
        <v>75</v>
      </c>
      <c r="D26" s="215"/>
      <c r="E26" s="218" t="s">
        <v>76</v>
      </c>
      <c r="F26" s="219"/>
      <c r="G26" s="219"/>
      <c r="H26" s="219"/>
      <c r="I26" s="220"/>
      <c r="N26" s="187"/>
      <c r="O26" s="188"/>
      <c r="P26" s="188"/>
      <c r="Q26" s="188"/>
      <c r="R26" s="188"/>
      <c r="S26" s="188"/>
      <c r="T26" s="189"/>
    </row>
    <row r="27" spans="2:20">
      <c r="B27" s="212"/>
      <c r="C27" s="214"/>
      <c r="D27" s="215"/>
      <c r="E27" s="218"/>
      <c r="F27" s="219"/>
      <c r="G27" s="219"/>
      <c r="H27" s="219"/>
      <c r="I27" s="220"/>
      <c r="N27" s="187"/>
      <c r="O27" s="188"/>
      <c r="P27" s="188"/>
      <c r="Q27" s="188"/>
      <c r="R27" s="188"/>
      <c r="S27" s="188"/>
      <c r="T27" s="189"/>
    </row>
    <row r="28" spans="2:20">
      <c r="B28" s="212" t="s">
        <v>77</v>
      </c>
      <c r="C28" s="214" t="s">
        <v>78</v>
      </c>
      <c r="D28" s="215"/>
      <c r="E28" s="218" t="s">
        <v>79</v>
      </c>
      <c r="F28" s="219"/>
      <c r="G28" s="219"/>
      <c r="H28" s="219"/>
      <c r="I28" s="220"/>
      <c r="N28" s="187"/>
      <c r="O28" s="188"/>
      <c r="P28" s="188"/>
      <c r="Q28" s="188"/>
      <c r="R28" s="188"/>
      <c r="S28" s="188"/>
      <c r="T28" s="189"/>
    </row>
    <row r="29" spans="2:20" ht="16" thickBot="1">
      <c r="B29" s="213"/>
      <c r="C29" s="216"/>
      <c r="D29" s="217"/>
      <c r="E29" s="221"/>
      <c r="F29" s="222"/>
      <c r="G29" s="222"/>
      <c r="H29" s="222"/>
      <c r="I29" s="223"/>
      <c r="N29" s="187"/>
      <c r="O29" s="188"/>
      <c r="P29" s="188"/>
      <c r="Q29" s="188"/>
      <c r="R29" s="188"/>
      <c r="S29" s="188"/>
      <c r="T29" s="189"/>
    </row>
    <row r="30" spans="2:20">
      <c r="N30" s="187"/>
      <c r="O30" s="188"/>
      <c r="P30" s="188"/>
      <c r="Q30" s="188"/>
      <c r="R30" s="188"/>
      <c r="S30" s="188"/>
      <c r="T30" s="189"/>
    </row>
    <row r="31" spans="2:20" ht="16" thickBot="1">
      <c r="N31" s="190"/>
      <c r="O31" s="191"/>
      <c r="P31" s="191"/>
      <c r="Q31" s="191"/>
      <c r="R31" s="191"/>
      <c r="S31" s="191"/>
      <c r="T31" s="192"/>
    </row>
    <row r="33" spans="2:14" ht="16" thickBot="1"/>
    <row r="34" spans="2:14" ht="15" customHeight="1">
      <c r="B34" s="180" t="s">
        <v>0</v>
      </c>
      <c r="C34" s="181"/>
      <c r="D34" s="1"/>
    </row>
    <row r="35" spans="2:14" ht="16" thickBot="1">
      <c r="B35" s="182"/>
      <c r="C35" s="183"/>
    </row>
    <row r="36" spans="2:14" ht="16" thickBot="1"/>
    <row r="37" spans="2:14" ht="24" thickBot="1">
      <c r="D37" s="202" t="s">
        <v>1</v>
      </c>
      <c r="E37" s="203"/>
      <c r="F37" s="204"/>
      <c r="H37" s="205" t="s">
        <v>2</v>
      </c>
      <c r="I37" s="206"/>
      <c r="J37" s="207"/>
      <c r="L37" s="202" t="s">
        <v>3</v>
      </c>
      <c r="M37" s="203"/>
      <c r="N37" s="204"/>
    </row>
    <row r="38" spans="2:14" ht="16" thickBot="1">
      <c r="D38" s="2" t="s">
        <v>4</v>
      </c>
      <c r="E38" s="3" t="s">
        <v>5</v>
      </c>
      <c r="F38" s="4" t="s">
        <v>6</v>
      </c>
      <c r="G38" s="5"/>
      <c r="H38" s="6" t="s">
        <v>4</v>
      </c>
      <c r="I38" s="3" t="s">
        <v>5</v>
      </c>
      <c r="J38" s="4" t="s">
        <v>6</v>
      </c>
      <c r="K38" s="5"/>
      <c r="L38" s="6" t="s">
        <v>4</v>
      </c>
      <c r="M38" s="3" t="s">
        <v>5</v>
      </c>
      <c r="N38" s="4" t="s">
        <v>6</v>
      </c>
    </row>
    <row r="39" spans="2:14">
      <c r="B39" s="208" t="s">
        <v>7</v>
      </c>
      <c r="C39" s="211" t="s">
        <v>43</v>
      </c>
      <c r="D39" s="7" t="s">
        <v>8</v>
      </c>
      <c r="E39" s="178">
        <v>2</v>
      </c>
      <c r="F39" s="178" t="s">
        <v>9</v>
      </c>
      <c r="H39" s="7" t="s">
        <v>10</v>
      </c>
      <c r="I39" s="178">
        <v>6</v>
      </c>
      <c r="J39" s="178" t="s">
        <v>9</v>
      </c>
      <c r="L39" s="7" t="s">
        <v>11</v>
      </c>
      <c r="M39" s="178">
        <v>13</v>
      </c>
      <c r="N39" s="178" t="s">
        <v>9</v>
      </c>
    </row>
    <row r="40" spans="2:14" ht="16" thickBot="1">
      <c r="B40" s="209"/>
      <c r="C40" s="201"/>
      <c r="D40" s="8" t="s">
        <v>12</v>
      </c>
      <c r="E40" s="179"/>
      <c r="F40" s="179"/>
      <c r="H40" s="9" t="s">
        <v>13</v>
      </c>
      <c r="I40" s="179"/>
      <c r="J40" s="179"/>
      <c r="L40" s="8" t="s">
        <v>14</v>
      </c>
      <c r="M40" s="179"/>
      <c r="N40" s="179"/>
    </row>
    <row r="41" spans="2:14">
      <c r="B41" s="209"/>
      <c r="C41" s="199" t="s">
        <v>44</v>
      </c>
      <c r="D41" s="7" t="s">
        <v>15</v>
      </c>
      <c r="E41" s="178">
        <v>4</v>
      </c>
      <c r="F41" s="178" t="s">
        <v>9</v>
      </c>
      <c r="H41" s="8" t="s">
        <v>16</v>
      </c>
      <c r="I41" s="178">
        <v>8</v>
      </c>
      <c r="J41" s="178" t="s">
        <v>9</v>
      </c>
      <c r="L41" s="7" t="s">
        <v>17</v>
      </c>
      <c r="M41" s="178">
        <v>16</v>
      </c>
      <c r="N41" s="178" t="s">
        <v>18</v>
      </c>
    </row>
    <row r="42" spans="2:14" ht="16" thickBot="1">
      <c r="B42" s="209"/>
      <c r="C42" s="201"/>
      <c r="D42" s="9" t="s">
        <v>19</v>
      </c>
      <c r="E42" s="179"/>
      <c r="F42" s="179"/>
      <c r="H42" s="8" t="s">
        <v>20</v>
      </c>
      <c r="I42" s="179"/>
      <c r="J42" s="179"/>
      <c r="L42" s="9" t="s">
        <v>21</v>
      </c>
      <c r="M42" s="179"/>
      <c r="N42" s="179"/>
    </row>
    <row r="43" spans="2:14">
      <c r="B43" s="209"/>
      <c r="C43" s="199" t="s">
        <v>45</v>
      </c>
      <c r="D43" s="8" t="s">
        <v>22</v>
      </c>
      <c r="E43" s="178">
        <v>4</v>
      </c>
      <c r="F43" s="178" t="s">
        <v>23</v>
      </c>
      <c r="H43" s="7" t="s">
        <v>24</v>
      </c>
      <c r="I43" s="178">
        <v>8</v>
      </c>
      <c r="J43" s="178" t="s">
        <v>25</v>
      </c>
      <c r="L43" s="8" t="s">
        <v>26</v>
      </c>
      <c r="M43" s="178">
        <v>17</v>
      </c>
      <c r="N43" s="178" t="s">
        <v>25</v>
      </c>
    </row>
    <row r="44" spans="2:14" ht="16" thickBot="1">
      <c r="B44" s="209"/>
      <c r="C44" s="201"/>
      <c r="D44" s="9" t="s">
        <v>27</v>
      </c>
      <c r="E44" s="179"/>
      <c r="F44" s="179"/>
      <c r="H44" s="9" t="s">
        <v>28</v>
      </c>
      <c r="I44" s="179"/>
      <c r="J44" s="179"/>
      <c r="L44" s="8" t="s">
        <v>29</v>
      </c>
      <c r="M44" s="179"/>
      <c r="N44" s="179"/>
    </row>
    <row r="45" spans="2:14">
      <c r="B45" s="209"/>
      <c r="C45" s="199" t="s">
        <v>46</v>
      </c>
      <c r="D45" s="8" t="s">
        <v>30</v>
      </c>
      <c r="E45" s="178">
        <v>5</v>
      </c>
      <c r="F45" s="178" t="s">
        <v>25</v>
      </c>
      <c r="H45" s="8" t="s">
        <v>31</v>
      </c>
      <c r="I45" s="178">
        <v>9</v>
      </c>
      <c r="J45" s="178" t="s">
        <v>32</v>
      </c>
      <c r="L45" s="7" t="s">
        <v>33</v>
      </c>
      <c r="M45" s="178">
        <v>16</v>
      </c>
      <c r="N45" s="178" t="s">
        <v>55</v>
      </c>
    </row>
    <row r="46" spans="2:14" ht="16" thickBot="1">
      <c r="B46" s="209"/>
      <c r="C46" s="201"/>
      <c r="D46" s="9" t="s">
        <v>34</v>
      </c>
      <c r="E46" s="179"/>
      <c r="F46" s="179"/>
      <c r="H46" s="8" t="s">
        <v>35</v>
      </c>
      <c r="I46" s="179"/>
      <c r="J46" s="179"/>
      <c r="L46" s="9" t="s">
        <v>29</v>
      </c>
      <c r="M46" s="179"/>
      <c r="N46" s="179"/>
    </row>
    <row r="47" spans="2:14">
      <c r="B47" s="209"/>
      <c r="C47" s="199" t="s">
        <v>47</v>
      </c>
      <c r="D47" s="8" t="s">
        <v>36</v>
      </c>
      <c r="E47" s="178">
        <v>3</v>
      </c>
      <c r="F47" s="178" t="s">
        <v>37</v>
      </c>
      <c r="H47" s="10" t="s">
        <v>38</v>
      </c>
      <c r="I47" s="178">
        <v>7</v>
      </c>
      <c r="J47" s="178" t="s">
        <v>37</v>
      </c>
      <c r="L47" s="8" t="s">
        <v>39</v>
      </c>
      <c r="M47" s="178">
        <v>17</v>
      </c>
      <c r="N47" s="178" t="s">
        <v>37</v>
      </c>
    </row>
    <row r="48" spans="2:14" ht="16" thickBot="1">
      <c r="B48" s="209"/>
      <c r="C48" s="200"/>
      <c r="D48" s="9" t="s">
        <v>40</v>
      </c>
      <c r="E48" s="179"/>
      <c r="F48" s="179"/>
      <c r="H48" s="11" t="s">
        <v>41</v>
      </c>
      <c r="I48" s="179"/>
      <c r="J48" s="179"/>
      <c r="L48" s="9" t="s">
        <v>42</v>
      </c>
      <c r="M48" s="179"/>
      <c r="N48" s="179"/>
    </row>
    <row r="49" spans="2:14">
      <c r="B49" s="209"/>
      <c r="C49" s="199" t="s">
        <v>48</v>
      </c>
      <c r="D49" s="8" t="s">
        <v>49</v>
      </c>
      <c r="E49" s="178">
        <v>3</v>
      </c>
      <c r="F49" s="178" t="s">
        <v>37</v>
      </c>
      <c r="H49" s="10" t="s">
        <v>51</v>
      </c>
      <c r="I49" s="178">
        <v>7</v>
      </c>
      <c r="J49" s="178" t="s">
        <v>37</v>
      </c>
      <c r="L49" s="8" t="s">
        <v>53</v>
      </c>
      <c r="M49" s="178">
        <v>15</v>
      </c>
      <c r="N49" s="178" t="s">
        <v>37</v>
      </c>
    </row>
    <row r="50" spans="2:14" ht="16" thickBot="1">
      <c r="B50" s="210"/>
      <c r="C50" s="200"/>
      <c r="D50" s="9" t="s">
        <v>50</v>
      </c>
      <c r="E50" s="179"/>
      <c r="F50" s="179"/>
      <c r="H50" s="11" t="s">
        <v>52</v>
      </c>
      <c r="I50" s="179"/>
      <c r="J50" s="179"/>
      <c r="L50" s="9" t="s">
        <v>54</v>
      </c>
      <c r="M50" s="179"/>
      <c r="N50" s="179"/>
    </row>
  </sheetData>
  <mergeCells count="83">
    <mergeCell ref="J12:L13"/>
    <mergeCell ref="J10:L11"/>
    <mergeCell ref="B12:B13"/>
    <mergeCell ref="C12:D13"/>
    <mergeCell ref="E12:I13"/>
    <mergeCell ref="B2:E4"/>
    <mergeCell ref="B7:I8"/>
    <mergeCell ref="B10:B11"/>
    <mergeCell ref="C10:D11"/>
    <mergeCell ref="E10:I11"/>
    <mergeCell ref="B14:B15"/>
    <mergeCell ref="C14:D15"/>
    <mergeCell ref="E14:I15"/>
    <mergeCell ref="B16:B17"/>
    <mergeCell ref="C16:D17"/>
    <mergeCell ref="E16:I17"/>
    <mergeCell ref="B18:B19"/>
    <mergeCell ref="C18:D19"/>
    <mergeCell ref="E18:I19"/>
    <mergeCell ref="B20:B21"/>
    <mergeCell ref="C20:D21"/>
    <mergeCell ref="E20:I21"/>
    <mergeCell ref="B22:B23"/>
    <mergeCell ref="C22:D23"/>
    <mergeCell ref="E22:I23"/>
    <mergeCell ref="B24:B25"/>
    <mergeCell ref="C24:D25"/>
    <mergeCell ref="E24:I25"/>
    <mergeCell ref="B28:B29"/>
    <mergeCell ref="C28:D29"/>
    <mergeCell ref="E28:I29"/>
    <mergeCell ref="B26:B27"/>
    <mergeCell ref="C26:D27"/>
    <mergeCell ref="E26:I27"/>
    <mergeCell ref="D37:F37"/>
    <mergeCell ref="H37:J37"/>
    <mergeCell ref="L37:N37"/>
    <mergeCell ref="B39:B50"/>
    <mergeCell ref="C39:C40"/>
    <mergeCell ref="E39:E40"/>
    <mergeCell ref="F39:F40"/>
    <mergeCell ref="I39:I40"/>
    <mergeCell ref="J39:J40"/>
    <mergeCell ref="M39:M40"/>
    <mergeCell ref="N39:N40"/>
    <mergeCell ref="C41:C42"/>
    <mergeCell ref="E41:E42"/>
    <mergeCell ref="F41:F42"/>
    <mergeCell ref="I41:I42"/>
    <mergeCell ref="J41:J42"/>
    <mergeCell ref="M41:M42"/>
    <mergeCell ref="N41:N42"/>
    <mergeCell ref="C43:C44"/>
    <mergeCell ref="E43:E44"/>
    <mergeCell ref="F43:F44"/>
    <mergeCell ref="I43:I44"/>
    <mergeCell ref="J43:J44"/>
    <mergeCell ref="M43:M44"/>
    <mergeCell ref="N43:N44"/>
    <mergeCell ref="J47:J48"/>
    <mergeCell ref="M47:M48"/>
    <mergeCell ref="N47:N48"/>
    <mergeCell ref="C45:C46"/>
    <mergeCell ref="E45:E46"/>
    <mergeCell ref="F45:F46"/>
    <mergeCell ref="I45:I46"/>
    <mergeCell ref="J45:J46"/>
    <mergeCell ref="M49:M50"/>
    <mergeCell ref="N49:N50"/>
    <mergeCell ref="B34:C35"/>
    <mergeCell ref="N7:T31"/>
    <mergeCell ref="N5:T6"/>
    <mergeCell ref="C49:C50"/>
    <mergeCell ref="E49:E50"/>
    <mergeCell ref="F49:F50"/>
    <mergeCell ref="I49:I50"/>
    <mergeCell ref="J49:J50"/>
    <mergeCell ref="M45:M46"/>
    <mergeCell ref="N45:N46"/>
    <mergeCell ref="C47:C48"/>
    <mergeCell ref="E47:E48"/>
    <mergeCell ref="F47:F48"/>
    <mergeCell ref="I47:I4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48576"/>
  <sheetViews>
    <sheetView zoomScale="75" zoomScaleNormal="75" zoomScalePageLayoutView="75" workbookViewId="0"/>
  </sheetViews>
  <sheetFormatPr baseColWidth="10" defaultRowHeight="15" x14ac:dyDescent="0.75"/>
  <cols>
    <col min="8" max="8" width="2.6640625" customWidth="1"/>
    <col min="15" max="15" width="2.6640625" customWidth="1"/>
    <col min="22" max="22" width="2.6640625" customWidth="1"/>
  </cols>
  <sheetData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</row>
    <row r="3" spans="2:28" ht="23">
      <c r="B3" s="14"/>
      <c r="C3" s="14"/>
      <c r="D3" s="14"/>
      <c r="E3" s="14"/>
      <c r="F3" s="14"/>
      <c r="G3" s="14"/>
    </row>
    <row r="4" spans="2:28" ht="45">
      <c r="B4" s="315" t="s">
        <v>43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6"/>
      <c r="O4" s="15"/>
    </row>
    <row r="5" spans="2:28" ht="16" thickBot="1"/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8" t="s">
        <v>81</v>
      </c>
      <c r="C9" s="96" t="s">
        <v>157</v>
      </c>
      <c r="D9" s="30" t="s">
        <v>82</v>
      </c>
      <c r="E9" s="31"/>
      <c r="F9" s="30" t="s">
        <v>83</v>
      </c>
      <c r="G9" s="29"/>
      <c r="H9" s="32"/>
      <c r="I9" s="28" t="s">
        <v>81</v>
      </c>
      <c r="J9" s="96" t="s">
        <v>157</v>
      </c>
      <c r="K9" s="30" t="s">
        <v>82</v>
      </c>
      <c r="L9" s="31"/>
      <c r="M9" s="30" t="s">
        <v>83</v>
      </c>
      <c r="N9" s="29"/>
      <c r="O9" s="32"/>
      <c r="P9" s="28" t="s">
        <v>81</v>
      </c>
      <c r="Q9" s="96" t="s">
        <v>157</v>
      </c>
      <c r="R9" s="30" t="s">
        <v>82</v>
      </c>
      <c r="S9" s="31"/>
      <c r="T9" s="30" t="s">
        <v>83</v>
      </c>
      <c r="U9" s="29"/>
      <c r="V9" s="32"/>
      <c r="W9" s="28" t="s">
        <v>81</v>
      </c>
      <c r="X9" s="96" t="s">
        <v>157</v>
      </c>
      <c r="Y9" s="30" t="s">
        <v>82</v>
      </c>
      <c r="Z9" s="31"/>
      <c r="AA9" s="30" t="s">
        <v>83</v>
      </c>
      <c r="AB9" s="29"/>
    </row>
    <row r="10" spans="2:28" ht="19" thickBot="1">
      <c r="B10" s="28" t="s">
        <v>85</v>
      </c>
      <c r="C10" s="33"/>
      <c r="D10" s="301" t="s">
        <v>87</v>
      </c>
      <c r="E10" s="302"/>
      <c r="F10" s="28" t="s">
        <v>88</v>
      </c>
      <c r="G10" s="29"/>
      <c r="H10" s="32"/>
      <c r="I10" s="28" t="s">
        <v>85</v>
      </c>
      <c r="J10" s="33"/>
      <c r="K10" s="301" t="s">
        <v>152</v>
      </c>
      <c r="L10" s="302"/>
      <c r="M10" s="28" t="s">
        <v>88</v>
      </c>
      <c r="N10" s="29"/>
      <c r="O10" s="32"/>
      <c r="P10" s="28" t="s">
        <v>85</v>
      </c>
      <c r="Q10" s="33"/>
      <c r="R10" s="301" t="s">
        <v>153</v>
      </c>
      <c r="S10" s="302"/>
      <c r="T10" s="28" t="s">
        <v>88</v>
      </c>
      <c r="U10" s="29"/>
      <c r="V10" s="32"/>
      <c r="W10" s="28" t="s">
        <v>85</v>
      </c>
      <c r="X10" s="33"/>
      <c r="Y10" s="301" t="s">
        <v>154</v>
      </c>
      <c r="Z10" s="302"/>
      <c r="AA10" s="28" t="s">
        <v>88</v>
      </c>
      <c r="AB10" s="29"/>
    </row>
    <row r="11" spans="2:28" ht="16" thickBot="1">
      <c r="B11" s="34" t="s">
        <v>90</v>
      </c>
      <c r="C11" s="287"/>
      <c r="D11" s="288"/>
      <c r="E11" s="288"/>
      <c r="F11" s="288"/>
      <c r="G11" s="289"/>
      <c r="H11" s="32"/>
      <c r="I11" s="34" t="s">
        <v>90</v>
      </c>
      <c r="J11" s="287"/>
      <c r="K11" s="288"/>
      <c r="L11" s="288"/>
      <c r="M11" s="288"/>
      <c r="N11" s="289"/>
      <c r="O11" s="32"/>
      <c r="P11" s="34" t="s">
        <v>90</v>
      </c>
      <c r="Q11" s="287"/>
      <c r="R11" s="288"/>
      <c r="S11" s="288"/>
      <c r="T11" s="288"/>
      <c r="U11" s="289"/>
      <c r="V11" s="32"/>
      <c r="W11" s="34" t="s">
        <v>90</v>
      </c>
      <c r="X11" s="287"/>
      <c r="Y11" s="288"/>
      <c r="Z11" s="288"/>
      <c r="AA11" s="288"/>
      <c r="AB11" s="289"/>
    </row>
    <row r="12" spans="2:28" ht="29" customHeight="1" thickBot="1">
      <c r="B12" s="89" t="s">
        <v>91</v>
      </c>
      <c r="C12" s="35" t="s">
        <v>92</v>
      </c>
      <c r="D12" s="36" t="s">
        <v>93</v>
      </c>
      <c r="E12" s="37" t="s">
        <v>94</v>
      </c>
      <c r="F12" s="290" t="s">
        <v>95</v>
      </c>
      <c r="G12" s="291"/>
      <c r="H12" s="32"/>
      <c r="I12" s="89" t="s">
        <v>91</v>
      </c>
      <c r="J12" s="35" t="s">
        <v>92</v>
      </c>
      <c r="K12" s="36" t="s">
        <v>93</v>
      </c>
      <c r="L12" s="37" t="s">
        <v>94</v>
      </c>
      <c r="M12" s="290" t="s">
        <v>95</v>
      </c>
      <c r="N12" s="291"/>
      <c r="O12" s="32"/>
      <c r="P12" s="89" t="s">
        <v>91</v>
      </c>
      <c r="Q12" s="35" t="s">
        <v>92</v>
      </c>
      <c r="R12" s="36" t="s">
        <v>93</v>
      </c>
      <c r="S12" s="37" t="s">
        <v>94</v>
      </c>
      <c r="T12" s="290" t="s">
        <v>95</v>
      </c>
      <c r="U12" s="291"/>
      <c r="V12" s="32"/>
      <c r="W12" s="89" t="s">
        <v>91</v>
      </c>
      <c r="X12" s="35" t="s">
        <v>92</v>
      </c>
      <c r="Y12" s="36" t="s">
        <v>93</v>
      </c>
      <c r="Z12" s="37" t="s">
        <v>94</v>
      </c>
      <c r="AA12" s="290" t="s">
        <v>95</v>
      </c>
      <c r="AB12" s="291"/>
    </row>
    <row r="13" spans="2:28">
      <c r="B13" s="45">
        <v>0</v>
      </c>
      <c r="C13" s="48" t="s">
        <v>60</v>
      </c>
      <c r="D13" s="90" t="s">
        <v>106</v>
      </c>
      <c r="E13" s="90" t="s">
        <v>118</v>
      </c>
      <c r="F13" s="285">
        <v>0</v>
      </c>
      <c r="G13" s="286"/>
      <c r="H13" s="32"/>
      <c r="I13" s="45">
        <v>0</v>
      </c>
      <c r="J13" s="48" t="s">
        <v>60</v>
      </c>
      <c r="K13" s="90" t="s">
        <v>106</v>
      </c>
      <c r="L13" s="90" t="s">
        <v>109</v>
      </c>
      <c r="M13" s="277">
        <v>0</v>
      </c>
      <c r="N13" s="278"/>
      <c r="O13" s="32"/>
      <c r="P13" s="45">
        <v>0</v>
      </c>
      <c r="Q13" s="39" t="s">
        <v>60</v>
      </c>
      <c r="R13" s="40" t="s">
        <v>106</v>
      </c>
      <c r="S13" s="40" t="s">
        <v>115</v>
      </c>
      <c r="T13" s="277">
        <v>0</v>
      </c>
      <c r="U13" s="278"/>
      <c r="V13" s="32"/>
      <c r="W13" s="45">
        <v>0</v>
      </c>
      <c r="X13" s="39" t="s">
        <v>60</v>
      </c>
      <c r="Y13" s="40" t="s">
        <v>106</v>
      </c>
      <c r="Z13" s="40" t="s">
        <v>115</v>
      </c>
      <c r="AA13" s="277">
        <v>0</v>
      </c>
      <c r="AB13" s="278"/>
    </row>
    <row r="14" spans="2:28">
      <c r="B14" s="46">
        <v>0.25</v>
      </c>
      <c r="C14" s="91" t="s">
        <v>60</v>
      </c>
      <c r="D14" s="92" t="s">
        <v>106</v>
      </c>
      <c r="E14" s="92" t="s">
        <v>118</v>
      </c>
      <c r="F14" s="277">
        <v>0</v>
      </c>
      <c r="G14" s="278"/>
      <c r="H14" s="32"/>
      <c r="I14" s="46">
        <v>0.25</v>
      </c>
      <c r="J14" s="91" t="s">
        <v>60</v>
      </c>
      <c r="K14" s="92" t="s">
        <v>107</v>
      </c>
      <c r="L14" s="92" t="s">
        <v>108</v>
      </c>
      <c r="M14" s="277">
        <v>0</v>
      </c>
      <c r="N14" s="278"/>
      <c r="O14" s="32"/>
      <c r="P14" s="46">
        <v>0.25</v>
      </c>
      <c r="Q14" s="41" t="s">
        <v>60</v>
      </c>
      <c r="R14" s="42" t="s">
        <v>106</v>
      </c>
      <c r="S14" s="42" t="s">
        <v>115</v>
      </c>
      <c r="T14" s="277">
        <v>0</v>
      </c>
      <c r="U14" s="278"/>
      <c r="V14" s="32"/>
      <c r="W14" s="46">
        <v>0.25</v>
      </c>
      <c r="X14" s="41" t="s">
        <v>60</v>
      </c>
      <c r="Y14" s="42" t="s">
        <v>106</v>
      </c>
      <c r="Z14" s="42" t="s">
        <v>115</v>
      </c>
      <c r="AA14" s="277">
        <v>0</v>
      </c>
      <c r="AB14" s="278"/>
    </row>
    <row r="15" spans="2:28">
      <c r="B15" s="46">
        <v>0.5</v>
      </c>
      <c r="C15" s="91" t="s">
        <v>60</v>
      </c>
      <c r="D15" s="92" t="s">
        <v>106</v>
      </c>
      <c r="E15" s="92" t="s">
        <v>118</v>
      </c>
      <c r="F15" s="277">
        <v>0</v>
      </c>
      <c r="G15" s="278"/>
      <c r="H15" s="32"/>
      <c r="I15" s="46">
        <v>0.5</v>
      </c>
      <c r="J15" s="91" t="s">
        <v>60</v>
      </c>
      <c r="K15" s="92" t="s">
        <v>150</v>
      </c>
      <c r="L15" s="92" t="s">
        <v>173</v>
      </c>
      <c r="M15" s="277">
        <v>0</v>
      </c>
      <c r="N15" s="278"/>
      <c r="O15" s="32"/>
      <c r="P15" s="46">
        <v>0.5</v>
      </c>
      <c r="Q15" s="41" t="s">
        <v>60</v>
      </c>
      <c r="R15" s="42" t="s">
        <v>106</v>
      </c>
      <c r="S15" s="42" t="s">
        <v>115</v>
      </c>
      <c r="T15" s="277">
        <v>0</v>
      </c>
      <c r="U15" s="278"/>
      <c r="V15" s="32"/>
      <c r="W15" s="46">
        <v>0.5</v>
      </c>
      <c r="X15" s="41" t="s">
        <v>60</v>
      </c>
      <c r="Y15" s="42" t="s">
        <v>106</v>
      </c>
      <c r="Z15" s="42" t="s">
        <v>115</v>
      </c>
      <c r="AA15" s="277">
        <v>0</v>
      </c>
      <c r="AB15" s="278"/>
    </row>
    <row r="16" spans="2:28">
      <c r="B16" s="46">
        <v>0.75</v>
      </c>
      <c r="C16" s="91" t="s">
        <v>60</v>
      </c>
      <c r="D16" s="92" t="s">
        <v>106</v>
      </c>
      <c r="E16" s="92" t="s">
        <v>163</v>
      </c>
      <c r="F16" s="277">
        <v>0</v>
      </c>
      <c r="G16" s="278"/>
      <c r="H16" s="32"/>
      <c r="I16" s="46">
        <v>0.75</v>
      </c>
      <c r="J16" s="91" t="s">
        <v>60</v>
      </c>
      <c r="K16" s="92" t="s">
        <v>106</v>
      </c>
      <c r="L16" s="92" t="s">
        <v>115</v>
      </c>
      <c r="M16" s="277">
        <v>0</v>
      </c>
      <c r="N16" s="278"/>
      <c r="O16" s="32"/>
      <c r="P16" s="46">
        <v>0.75</v>
      </c>
      <c r="Q16" s="41" t="s">
        <v>60</v>
      </c>
      <c r="R16" s="42" t="s">
        <v>106</v>
      </c>
      <c r="S16" s="42" t="s">
        <v>115</v>
      </c>
      <c r="T16" s="277">
        <v>0</v>
      </c>
      <c r="U16" s="278"/>
      <c r="V16" s="32"/>
      <c r="W16" s="46">
        <v>0.75</v>
      </c>
      <c r="X16" s="41" t="s">
        <v>60</v>
      </c>
      <c r="Y16" s="42" t="s">
        <v>106</v>
      </c>
      <c r="Z16" s="42" t="s">
        <v>115</v>
      </c>
      <c r="AA16" s="277">
        <v>0</v>
      </c>
      <c r="AB16" s="278"/>
    </row>
    <row r="17" spans="2:28">
      <c r="B17" s="46">
        <v>1</v>
      </c>
      <c r="C17" s="91" t="s">
        <v>60</v>
      </c>
      <c r="D17" s="92" t="s">
        <v>107</v>
      </c>
      <c r="E17" s="92" t="s">
        <v>121</v>
      </c>
      <c r="F17" s="277">
        <v>0</v>
      </c>
      <c r="G17" s="278"/>
      <c r="H17" s="32"/>
      <c r="I17" s="46">
        <v>1</v>
      </c>
      <c r="J17" s="91" t="s">
        <v>60</v>
      </c>
      <c r="K17" s="92" t="s">
        <v>106</v>
      </c>
      <c r="L17" s="92" t="s">
        <v>115</v>
      </c>
      <c r="M17" s="277">
        <v>0</v>
      </c>
      <c r="N17" s="278"/>
      <c r="O17" s="32"/>
      <c r="P17" s="46">
        <v>1</v>
      </c>
      <c r="Q17" s="41" t="s">
        <v>60</v>
      </c>
      <c r="R17" s="42" t="s">
        <v>106</v>
      </c>
      <c r="S17" s="42" t="s">
        <v>115</v>
      </c>
      <c r="T17" s="277">
        <v>0</v>
      </c>
      <c r="U17" s="278"/>
      <c r="V17" s="32"/>
      <c r="W17" s="46">
        <v>1</v>
      </c>
      <c r="X17" s="41" t="s">
        <v>60</v>
      </c>
      <c r="Y17" s="42" t="s">
        <v>106</v>
      </c>
      <c r="Z17" s="42" t="s">
        <v>115</v>
      </c>
      <c r="AA17" s="277">
        <v>0</v>
      </c>
      <c r="AB17" s="278"/>
    </row>
    <row r="18" spans="2:28">
      <c r="B18" s="46">
        <v>1.25</v>
      </c>
      <c r="C18" s="91" t="s">
        <v>60</v>
      </c>
      <c r="D18" s="92" t="s">
        <v>106</v>
      </c>
      <c r="E18" s="92" t="s">
        <v>118</v>
      </c>
      <c r="F18" s="277">
        <v>0</v>
      </c>
      <c r="G18" s="278"/>
      <c r="H18" s="32"/>
      <c r="I18" s="46">
        <v>1.25</v>
      </c>
      <c r="J18" s="91" t="s">
        <v>60</v>
      </c>
      <c r="K18" s="92" t="s">
        <v>107</v>
      </c>
      <c r="L18" s="92" t="s">
        <v>108</v>
      </c>
      <c r="M18" s="277">
        <v>0</v>
      </c>
      <c r="N18" s="278"/>
      <c r="O18" s="32"/>
      <c r="P18" s="46">
        <v>1.25</v>
      </c>
      <c r="Q18" s="41" t="s">
        <v>60</v>
      </c>
      <c r="R18" s="42" t="s">
        <v>106</v>
      </c>
      <c r="S18" s="42" t="s">
        <v>115</v>
      </c>
      <c r="T18" s="277">
        <v>0</v>
      </c>
      <c r="U18" s="278"/>
      <c r="V18" s="32"/>
      <c r="W18" s="46">
        <v>1.25</v>
      </c>
      <c r="X18" s="41" t="s">
        <v>60</v>
      </c>
      <c r="Y18" s="42" t="s">
        <v>106</v>
      </c>
      <c r="Z18" s="42" t="s">
        <v>115</v>
      </c>
      <c r="AA18" s="277">
        <v>0</v>
      </c>
      <c r="AB18" s="278"/>
    </row>
    <row r="19" spans="2:28">
      <c r="B19" s="46">
        <v>1.5</v>
      </c>
      <c r="C19" s="91" t="s">
        <v>60</v>
      </c>
      <c r="D19" s="92" t="s">
        <v>106</v>
      </c>
      <c r="E19" s="92" t="s">
        <v>118</v>
      </c>
      <c r="F19" s="277">
        <v>0</v>
      </c>
      <c r="G19" s="278"/>
      <c r="H19" s="32"/>
      <c r="I19" s="46">
        <v>1.5</v>
      </c>
      <c r="J19" s="41" t="s">
        <v>60</v>
      </c>
      <c r="K19" s="42" t="s">
        <v>106</v>
      </c>
      <c r="L19" s="42" t="s">
        <v>115</v>
      </c>
      <c r="M19" s="277">
        <v>0</v>
      </c>
      <c r="N19" s="278"/>
      <c r="O19" s="32"/>
      <c r="P19" s="46">
        <v>1.5</v>
      </c>
      <c r="Q19" s="41" t="s">
        <v>60</v>
      </c>
      <c r="R19" s="42" t="s">
        <v>106</v>
      </c>
      <c r="S19" s="42" t="s">
        <v>115</v>
      </c>
      <c r="T19" s="277">
        <v>0</v>
      </c>
      <c r="U19" s="278"/>
      <c r="V19" s="32"/>
      <c r="W19" s="46">
        <v>1.5</v>
      </c>
      <c r="X19" s="41" t="s">
        <v>60</v>
      </c>
      <c r="Y19" s="42" t="s">
        <v>106</v>
      </c>
      <c r="Z19" s="42" t="s">
        <v>115</v>
      </c>
      <c r="AA19" s="277">
        <v>0</v>
      </c>
      <c r="AB19" s="278"/>
    </row>
    <row r="20" spans="2:28">
      <c r="B20" s="46">
        <v>1.75</v>
      </c>
      <c r="C20" s="91" t="s">
        <v>60</v>
      </c>
      <c r="D20" s="92" t="s">
        <v>106</v>
      </c>
      <c r="E20" s="92" t="s">
        <v>118</v>
      </c>
      <c r="F20" s="277">
        <v>0</v>
      </c>
      <c r="G20" s="278"/>
      <c r="H20" s="32"/>
      <c r="I20" s="46">
        <v>1.75</v>
      </c>
      <c r="J20" s="41" t="s">
        <v>71</v>
      </c>
      <c r="K20" s="42">
        <v>0</v>
      </c>
      <c r="L20" s="42">
        <v>0</v>
      </c>
      <c r="M20" s="277">
        <v>0</v>
      </c>
      <c r="N20" s="278"/>
      <c r="O20" s="32"/>
      <c r="P20" s="46">
        <v>1.75</v>
      </c>
      <c r="Q20" s="41" t="s">
        <v>60</v>
      </c>
      <c r="R20" s="42" t="s">
        <v>106</v>
      </c>
      <c r="S20" s="42" t="s">
        <v>115</v>
      </c>
      <c r="T20" s="277">
        <v>0</v>
      </c>
      <c r="U20" s="278"/>
      <c r="V20" s="32"/>
      <c r="W20" s="46">
        <v>1.75</v>
      </c>
      <c r="X20" s="41" t="s">
        <v>60</v>
      </c>
      <c r="Y20" s="42" t="s">
        <v>106</v>
      </c>
      <c r="Z20" s="42" t="s">
        <v>115</v>
      </c>
      <c r="AA20" s="277">
        <v>0</v>
      </c>
      <c r="AB20" s="278"/>
    </row>
    <row r="21" spans="2:28">
      <c r="B21" s="46">
        <v>2</v>
      </c>
      <c r="C21" s="91" t="s">
        <v>60</v>
      </c>
      <c r="D21" s="92" t="s">
        <v>106</v>
      </c>
      <c r="E21" s="92" t="s">
        <v>163</v>
      </c>
      <c r="F21" s="277">
        <v>0</v>
      </c>
      <c r="G21" s="278"/>
      <c r="H21" s="32"/>
      <c r="I21" s="46">
        <v>2</v>
      </c>
      <c r="J21" s="41" t="s">
        <v>159</v>
      </c>
      <c r="K21" s="42">
        <v>0</v>
      </c>
      <c r="L21" s="42">
        <v>0</v>
      </c>
      <c r="M21" s="277">
        <v>0</v>
      </c>
      <c r="N21" s="278"/>
      <c r="O21" s="32"/>
      <c r="P21" s="46">
        <v>2</v>
      </c>
      <c r="Q21" s="41" t="s">
        <v>60</v>
      </c>
      <c r="R21" s="42" t="s">
        <v>106</v>
      </c>
      <c r="S21" s="42" t="s">
        <v>115</v>
      </c>
      <c r="T21" s="277">
        <v>0</v>
      </c>
      <c r="U21" s="278"/>
      <c r="V21" s="32"/>
      <c r="W21" s="46">
        <v>2</v>
      </c>
      <c r="X21" s="41" t="s">
        <v>60</v>
      </c>
      <c r="Y21" s="42" t="s">
        <v>106</v>
      </c>
      <c r="Z21" s="42" t="s">
        <v>115</v>
      </c>
      <c r="AA21" s="277">
        <v>0</v>
      </c>
      <c r="AB21" s="278"/>
    </row>
    <row r="22" spans="2:28">
      <c r="B22" s="46">
        <v>2.25</v>
      </c>
      <c r="C22" s="91" t="s">
        <v>60</v>
      </c>
      <c r="D22" s="92" t="s">
        <v>106</v>
      </c>
      <c r="E22" s="92" t="s">
        <v>115</v>
      </c>
      <c r="F22" s="277">
        <v>0</v>
      </c>
      <c r="G22" s="278"/>
      <c r="H22" s="32"/>
      <c r="I22" s="46">
        <v>2.25</v>
      </c>
      <c r="J22" s="41" t="s">
        <v>60</v>
      </c>
      <c r="K22" s="42" t="s">
        <v>106</v>
      </c>
      <c r="L22" s="42" t="s">
        <v>103</v>
      </c>
      <c r="M22" s="277">
        <v>0</v>
      </c>
      <c r="N22" s="278"/>
      <c r="O22" s="32"/>
      <c r="P22" s="46">
        <v>2.25</v>
      </c>
      <c r="Q22" s="41" t="s">
        <v>60</v>
      </c>
      <c r="R22" s="42" t="s">
        <v>106</v>
      </c>
      <c r="S22" s="42" t="s">
        <v>115</v>
      </c>
      <c r="T22" s="277">
        <v>0</v>
      </c>
      <c r="U22" s="278"/>
      <c r="V22" s="32"/>
      <c r="W22" s="46">
        <v>2.25</v>
      </c>
      <c r="X22" s="41" t="s">
        <v>60</v>
      </c>
      <c r="Y22" s="42" t="s">
        <v>106</v>
      </c>
      <c r="Z22" s="42" t="s">
        <v>115</v>
      </c>
      <c r="AA22" s="277">
        <v>0</v>
      </c>
      <c r="AB22" s="278"/>
    </row>
    <row r="23" spans="2:28">
      <c r="B23" s="46">
        <v>2.5</v>
      </c>
      <c r="C23" s="91" t="s">
        <v>60</v>
      </c>
      <c r="D23" s="92" t="s">
        <v>106</v>
      </c>
      <c r="E23" s="92" t="s">
        <v>103</v>
      </c>
      <c r="F23" s="277">
        <v>0</v>
      </c>
      <c r="G23" s="278"/>
      <c r="H23" s="32"/>
      <c r="I23" s="46">
        <v>2.5</v>
      </c>
      <c r="J23" s="41" t="s">
        <v>158</v>
      </c>
      <c r="K23" s="42">
        <v>0</v>
      </c>
      <c r="L23" s="42">
        <v>0</v>
      </c>
      <c r="M23" s="277">
        <v>0</v>
      </c>
      <c r="N23" s="278"/>
      <c r="O23" s="32"/>
      <c r="P23" s="46">
        <v>2.5</v>
      </c>
      <c r="Q23" s="41" t="s">
        <v>60</v>
      </c>
      <c r="R23" s="42" t="s">
        <v>106</v>
      </c>
      <c r="S23" s="42" t="s">
        <v>115</v>
      </c>
      <c r="T23" s="277">
        <v>0</v>
      </c>
      <c r="U23" s="278"/>
      <c r="V23" s="32"/>
      <c r="W23" s="46">
        <v>2.5</v>
      </c>
      <c r="X23" s="41" t="s">
        <v>60</v>
      </c>
      <c r="Y23" s="42" t="s">
        <v>106</v>
      </c>
      <c r="Z23" s="42" t="s">
        <v>115</v>
      </c>
      <c r="AA23" s="277">
        <v>0</v>
      </c>
      <c r="AB23" s="278"/>
    </row>
    <row r="24" spans="2:28">
      <c r="B24" s="46">
        <v>2.75</v>
      </c>
      <c r="C24" s="91" t="s">
        <v>159</v>
      </c>
      <c r="D24" s="92">
        <v>0</v>
      </c>
      <c r="E24" s="92">
        <v>0</v>
      </c>
      <c r="F24" s="277">
        <v>0</v>
      </c>
      <c r="G24" s="278"/>
      <c r="H24" s="32"/>
      <c r="I24" s="46">
        <v>2.75</v>
      </c>
      <c r="J24" s="41" t="s">
        <v>60</v>
      </c>
      <c r="K24" s="42" t="s">
        <v>106</v>
      </c>
      <c r="L24" s="42" t="s">
        <v>103</v>
      </c>
      <c r="M24" s="277">
        <v>0</v>
      </c>
      <c r="N24" s="278"/>
      <c r="O24" s="32"/>
      <c r="P24" s="46">
        <v>2.75</v>
      </c>
      <c r="Q24" s="41" t="s">
        <v>60</v>
      </c>
      <c r="R24" s="42" t="s">
        <v>106</v>
      </c>
      <c r="S24" s="42" t="s">
        <v>115</v>
      </c>
      <c r="T24" s="277">
        <v>0</v>
      </c>
      <c r="U24" s="278"/>
      <c r="V24" s="32"/>
      <c r="W24" s="46">
        <v>2.75</v>
      </c>
      <c r="X24" s="41" t="s">
        <v>60</v>
      </c>
      <c r="Y24" s="42" t="s">
        <v>106</v>
      </c>
      <c r="Z24" s="42" t="s">
        <v>115</v>
      </c>
      <c r="AA24" s="277">
        <v>0</v>
      </c>
      <c r="AB24" s="278"/>
    </row>
    <row r="25" spans="2:28">
      <c r="B25" s="46">
        <v>3</v>
      </c>
      <c r="C25" s="91" t="s">
        <v>159</v>
      </c>
      <c r="D25" s="92">
        <v>0</v>
      </c>
      <c r="E25" s="92">
        <v>0</v>
      </c>
      <c r="F25" s="277">
        <v>0</v>
      </c>
      <c r="G25" s="278"/>
      <c r="H25" s="32"/>
      <c r="I25" s="46">
        <v>3</v>
      </c>
      <c r="J25" s="41" t="s">
        <v>60</v>
      </c>
      <c r="K25" s="42" t="s">
        <v>106</v>
      </c>
      <c r="L25" s="42" t="s">
        <v>109</v>
      </c>
      <c r="M25" s="277">
        <v>0</v>
      </c>
      <c r="N25" s="278"/>
      <c r="O25" s="32"/>
      <c r="P25" s="46">
        <v>3</v>
      </c>
      <c r="Q25" s="41" t="s">
        <v>60</v>
      </c>
      <c r="R25" s="42" t="s">
        <v>106</v>
      </c>
      <c r="S25" s="42" t="s">
        <v>115</v>
      </c>
      <c r="T25" s="277">
        <v>0</v>
      </c>
      <c r="U25" s="278"/>
      <c r="V25" s="32"/>
      <c r="W25" s="46">
        <v>3</v>
      </c>
      <c r="X25" s="41" t="s">
        <v>60</v>
      </c>
      <c r="Y25" s="42" t="s">
        <v>106</v>
      </c>
      <c r="Z25" s="42" t="s">
        <v>115</v>
      </c>
      <c r="AA25" s="277">
        <v>0</v>
      </c>
      <c r="AB25" s="278"/>
    </row>
    <row r="26" spans="2:28">
      <c r="B26" s="46">
        <v>3.25</v>
      </c>
      <c r="C26" s="91" t="s">
        <v>60</v>
      </c>
      <c r="D26" s="92" t="s">
        <v>107</v>
      </c>
      <c r="E26" s="92" t="s">
        <v>108</v>
      </c>
      <c r="F26" s="277">
        <v>0</v>
      </c>
      <c r="G26" s="278"/>
      <c r="H26" s="32"/>
      <c r="I26" s="46">
        <v>3.25</v>
      </c>
      <c r="J26" s="41" t="s">
        <v>60</v>
      </c>
      <c r="K26" s="42" t="s">
        <v>106</v>
      </c>
      <c r="L26" s="42" t="s">
        <v>163</v>
      </c>
      <c r="M26" s="277">
        <v>0</v>
      </c>
      <c r="N26" s="278"/>
      <c r="O26" s="32"/>
      <c r="P26" s="46">
        <v>3.25</v>
      </c>
      <c r="Q26" s="41" t="s">
        <v>60</v>
      </c>
      <c r="R26" s="42" t="s">
        <v>106</v>
      </c>
      <c r="S26" s="42" t="s">
        <v>115</v>
      </c>
      <c r="T26" s="277">
        <v>0</v>
      </c>
      <c r="U26" s="278"/>
      <c r="V26" s="32"/>
      <c r="W26" s="46">
        <v>3.25</v>
      </c>
      <c r="X26" s="41" t="s">
        <v>60</v>
      </c>
      <c r="Y26" s="42" t="s">
        <v>106</v>
      </c>
      <c r="Z26" s="42" t="s">
        <v>115</v>
      </c>
      <c r="AA26" s="277">
        <v>0</v>
      </c>
      <c r="AB26" s="278"/>
    </row>
    <row r="27" spans="2:28">
      <c r="B27" s="46">
        <v>3.5</v>
      </c>
      <c r="C27" s="91" t="s">
        <v>60</v>
      </c>
      <c r="D27" s="92" t="s">
        <v>106</v>
      </c>
      <c r="E27" s="92" t="s">
        <v>103</v>
      </c>
      <c r="F27" s="277">
        <v>0</v>
      </c>
      <c r="G27" s="278"/>
      <c r="H27" s="32"/>
      <c r="I27" s="46">
        <v>3.5</v>
      </c>
      <c r="J27" s="41" t="s">
        <v>60</v>
      </c>
      <c r="K27" s="42" t="s">
        <v>106</v>
      </c>
      <c r="L27" s="42" t="s">
        <v>118</v>
      </c>
      <c r="M27" s="277">
        <v>0</v>
      </c>
      <c r="N27" s="278"/>
      <c r="O27" s="32"/>
      <c r="P27" s="46">
        <v>3.5</v>
      </c>
      <c r="Q27" s="41" t="s">
        <v>60</v>
      </c>
      <c r="R27" s="42" t="s">
        <v>106</v>
      </c>
      <c r="S27" s="42" t="s">
        <v>115</v>
      </c>
      <c r="T27" s="277">
        <v>0</v>
      </c>
      <c r="U27" s="278"/>
      <c r="V27" s="32"/>
      <c r="W27" s="46">
        <v>3.5</v>
      </c>
      <c r="X27" s="41" t="s">
        <v>60</v>
      </c>
      <c r="Y27" s="42" t="s">
        <v>106</v>
      </c>
      <c r="Z27" s="42" t="s">
        <v>115</v>
      </c>
      <c r="AA27" s="277">
        <v>0</v>
      </c>
      <c r="AB27" s="278"/>
    </row>
    <row r="28" spans="2:28">
      <c r="B28" s="46">
        <v>3.75</v>
      </c>
      <c r="C28" s="91" t="s">
        <v>60</v>
      </c>
      <c r="D28" s="92" t="s">
        <v>106</v>
      </c>
      <c r="E28" s="92" t="s">
        <v>103</v>
      </c>
      <c r="F28" s="277">
        <v>0</v>
      </c>
      <c r="G28" s="278"/>
      <c r="H28" s="32"/>
      <c r="I28" s="46">
        <v>3.75</v>
      </c>
      <c r="J28" s="41" t="s">
        <v>60</v>
      </c>
      <c r="K28" s="42" t="s">
        <v>107</v>
      </c>
      <c r="L28" s="42" t="s">
        <v>166</v>
      </c>
      <c r="M28" s="277">
        <v>0</v>
      </c>
      <c r="N28" s="278"/>
      <c r="O28" s="32"/>
      <c r="P28" s="46">
        <v>3.75</v>
      </c>
      <c r="Q28" s="41" t="s">
        <v>60</v>
      </c>
      <c r="R28" s="42" t="s">
        <v>106</v>
      </c>
      <c r="S28" s="42" t="s">
        <v>115</v>
      </c>
      <c r="T28" s="277">
        <v>0</v>
      </c>
      <c r="U28" s="278"/>
      <c r="V28" s="32"/>
      <c r="W28" s="46">
        <v>3.75</v>
      </c>
      <c r="X28" s="41" t="s">
        <v>60</v>
      </c>
      <c r="Y28" s="42" t="s">
        <v>106</v>
      </c>
      <c r="Z28" s="42" t="s">
        <v>115</v>
      </c>
      <c r="AA28" s="277">
        <v>0</v>
      </c>
      <c r="AB28" s="278"/>
    </row>
    <row r="29" spans="2:28">
      <c r="B29" s="46">
        <v>4</v>
      </c>
      <c r="C29" s="91" t="s">
        <v>60</v>
      </c>
      <c r="D29" s="92" t="s">
        <v>106</v>
      </c>
      <c r="E29" s="92" t="s">
        <v>103</v>
      </c>
      <c r="F29" s="277">
        <v>0</v>
      </c>
      <c r="G29" s="278"/>
      <c r="H29" s="32"/>
      <c r="I29" s="46">
        <v>4</v>
      </c>
      <c r="J29" s="41" t="s">
        <v>60</v>
      </c>
      <c r="K29" s="42" t="s">
        <v>106</v>
      </c>
      <c r="L29" s="42" t="s">
        <v>167</v>
      </c>
      <c r="M29" s="277">
        <v>0</v>
      </c>
      <c r="N29" s="278"/>
      <c r="O29" s="32"/>
      <c r="P29" s="46">
        <v>4</v>
      </c>
      <c r="Q29" s="41" t="s">
        <v>60</v>
      </c>
      <c r="R29" s="42" t="s">
        <v>106</v>
      </c>
      <c r="S29" s="42" t="s">
        <v>115</v>
      </c>
      <c r="T29" s="277">
        <v>0</v>
      </c>
      <c r="U29" s="278"/>
      <c r="V29" s="32"/>
      <c r="W29" s="46">
        <v>4</v>
      </c>
      <c r="X29" s="41" t="s">
        <v>60</v>
      </c>
      <c r="Y29" s="42" t="s">
        <v>106</v>
      </c>
      <c r="Z29" s="42" t="s">
        <v>115</v>
      </c>
      <c r="AA29" s="277">
        <v>0</v>
      </c>
      <c r="AB29" s="278"/>
    </row>
    <row r="30" spans="2:28">
      <c r="B30" s="46">
        <v>4.25</v>
      </c>
      <c r="C30" s="91" t="s">
        <v>60</v>
      </c>
      <c r="D30" s="92" t="s">
        <v>106</v>
      </c>
      <c r="E30" s="92" t="s">
        <v>103</v>
      </c>
      <c r="F30" s="277">
        <v>0</v>
      </c>
      <c r="G30" s="278"/>
      <c r="H30" s="32"/>
      <c r="I30" s="46">
        <v>4.25</v>
      </c>
      <c r="J30" s="41" t="s">
        <v>69</v>
      </c>
      <c r="K30" s="42">
        <v>0</v>
      </c>
      <c r="L30" s="42">
        <v>0</v>
      </c>
      <c r="M30" s="277">
        <v>0</v>
      </c>
      <c r="N30" s="278"/>
      <c r="O30" s="32"/>
      <c r="P30" s="46">
        <v>4.25</v>
      </c>
      <c r="Q30" s="41" t="s">
        <v>60</v>
      </c>
      <c r="R30" s="42" t="s">
        <v>106</v>
      </c>
      <c r="S30" s="42" t="s">
        <v>115</v>
      </c>
      <c r="T30" s="277">
        <v>0</v>
      </c>
      <c r="U30" s="278"/>
      <c r="V30" s="32"/>
      <c r="W30" s="46">
        <v>4.25</v>
      </c>
      <c r="X30" s="41" t="s">
        <v>60</v>
      </c>
      <c r="Y30" s="42" t="s">
        <v>106</v>
      </c>
      <c r="Z30" s="42" t="s">
        <v>115</v>
      </c>
      <c r="AA30" s="277">
        <v>0</v>
      </c>
      <c r="AB30" s="278"/>
    </row>
    <row r="31" spans="2:28">
      <c r="B31" s="46">
        <v>4.5</v>
      </c>
      <c r="C31" s="91" t="s">
        <v>60</v>
      </c>
      <c r="D31" s="92" t="s">
        <v>107</v>
      </c>
      <c r="E31" s="92" t="s">
        <v>108</v>
      </c>
      <c r="F31" s="277">
        <v>0</v>
      </c>
      <c r="G31" s="278"/>
      <c r="H31" s="32"/>
      <c r="I31" s="46">
        <v>4.5</v>
      </c>
      <c r="J31" s="41" t="s">
        <v>60</v>
      </c>
      <c r="K31" s="42" t="s">
        <v>106</v>
      </c>
      <c r="L31" s="42" t="s">
        <v>167</v>
      </c>
      <c r="M31" s="277">
        <v>0</v>
      </c>
      <c r="N31" s="278"/>
      <c r="O31" s="32"/>
      <c r="P31" s="46">
        <v>4.5</v>
      </c>
      <c r="Q31" s="41" t="s">
        <v>60</v>
      </c>
      <c r="R31" s="42" t="s">
        <v>106</v>
      </c>
      <c r="S31" s="42" t="s">
        <v>115</v>
      </c>
      <c r="T31" s="277">
        <v>0</v>
      </c>
      <c r="U31" s="278"/>
      <c r="V31" s="32"/>
      <c r="W31" s="46">
        <v>4.5</v>
      </c>
      <c r="X31" s="41" t="s">
        <v>60</v>
      </c>
      <c r="Y31" s="42" t="s">
        <v>106</v>
      </c>
      <c r="Z31" s="42" t="s">
        <v>115</v>
      </c>
      <c r="AA31" s="277">
        <v>0</v>
      </c>
      <c r="AB31" s="278"/>
    </row>
    <row r="32" spans="2:28">
      <c r="B32" s="46">
        <v>4.75</v>
      </c>
      <c r="C32" s="91" t="s">
        <v>60</v>
      </c>
      <c r="D32" s="92" t="s">
        <v>106</v>
      </c>
      <c r="E32" s="92" t="s">
        <v>103</v>
      </c>
      <c r="F32" s="277">
        <v>0</v>
      </c>
      <c r="G32" s="278"/>
      <c r="H32" s="32"/>
      <c r="I32" s="46">
        <v>4.75</v>
      </c>
      <c r="J32" s="41" t="s">
        <v>60</v>
      </c>
      <c r="K32" s="42" t="s">
        <v>106</v>
      </c>
      <c r="L32" s="42" t="s">
        <v>167</v>
      </c>
      <c r="M32" s="277">
        <v>0</v>
      </c>
      <c r="N32" s="278"/>
      <c r="O32" s="32"/>
      <c r="P32" s="46">
        <v>4.75</v>
      </c>
      <c r="Q32" s="41" t="s">
        <v>60</v>
      </c>
      <c r="R32" s="42" t="s">
        <v>106</v>
      </c>
      <c r="S32" s="42" t="s">
        <v>115</v>
      </c>
      <c r="T32" s="277">
        <v>0</v>
      </c>
      <c r="U32" s="278"/>
      <c r="V32" s="32"/>
      <c r="W32" s="46">
        <v>4.75</v>
      </c>
      <c r="X32" s="41" t="s">
        <v>60</v>
      </c>
      <c r="Y32" s="42" t="s">
        <v>106</v>
      </c>
      <c r="Z32" s="42" t="s">
        <v>115</v>
      </c>
      <c r="AA32" s="277">
        <v>0</v>
      </c>
      <c r="AB32" s="278"/>
    </row>
    <row r="33" spans="2:28">
      <c r="B33" s="46">
        <v>5</v>
      </c>
      <c r="C33" s="91" t="s">
        <v>159</v>
      </c>
      <c r="D33" s="92">
        <v>0</v>
      </c>
      <c r="E33" s="92">
        <v>0</v>
      </c>
      <c r="F33" s="277">
        <v>0</v>
      </c>
      <c r="G33" s="278"/>
      <c r="H33" s="32"/>
      <c r="I33" s="46">
        <v>5</v>
      </c>
      <c r="J33" s="41" t="s">
        <v>159</v>
      </c>
      <c r="K33" s="42">
        <v>0</v>
      </c>
      <c r="L33" s="42">
        <v>0</v>
      </c>
      <c r="M33" s="277">
        <v>0</v>
      </c>
      <c r="N33" s="278"/>
      <c r="O33" s="32"/>
      <c r="P33" s="46">
        <v>5</v>
      </c>
      <c r="Q33" s="41" t="s">
        <v>60</v>
      </c>
      <c r="R33" s="42" t="s">
        <v>106</v>
      </c>
      <c r="S33" s="42" t="s">
        <v>115</v>
      </c>
      <c r="T33" s="277">
        <v>0</v>
      </c>
      <c r="U33" s="278"/>
      <c r="V33" s="32"/>
      <c r="W33" s="46">
        <v>5</v>
      </c>
      <c r="X33" s="41" t="s">
        <v>60</v>
      </c>
      <c r="Y33" s="42" t="s">
        <v>106</v>
      </c>
      <c r="Z33" s="42" t="s">
        <v>115</v>
      </c>
      <c r="AA33" s="277">
        <v>0</v>
      </c>
      <c r="AB33" s="278"/>
    </row>
    <row r="34" spans="2:28">
      <c r="B34" s="46">
        <v>5.25</v>
      </c>
      <c r="C34" s="91" t="s">
        <v>159</v>
      </c>
      <c r="D34" s="92">
        <v>0</v>
      </c>
      <c r="E34" s="92">
        <v>0</v>
      </c>
      <c r="F34" s="277">
        <v>0</v>
      </c>
      <c r="G34" s="278"/>
      <c r="H34" s="32"/>
      <c r="I34" s="46">
        <v>5.25</v>
      </c>
      <c r="J34" s="41" t="s">
        <v>60</v>
      </c>
      <c r="K34" s="42" t="s">
        <v>106</v>
      </c>
      <c r="L34" s="42" t="s">
        <v>115</v>
      </c>
      <c r="M34" s="277">
        <v>0</v>
      </c>
      <c r="N34" s="278"/>
      <c r="O34" s="32"/>
      <c r="P34" s="46">
        <v>5.25</v>
      </c>
      <c r="Q34" s="41" t="s">
        <v>60</v>
      </c>
      <c r="R34" s="42" t="s">
        <v>106</v>
      </c>
      <c r="S34" s="42" t="s">
        <v>115</v>
      </c>
      <c r="T34" s="277">
        <v>0</v>
      </c>
      <c r="U34" s="278"/>
      <c r="V34" s="32"/>
      <c r="W34" s="46">
        <v>5.25</v>
      </c>
      <c r="X34" s="41" t="s">
        <v>60</v>
      </c>
      <c r="Y34" s="42" t="s">
        <v>106</v>
      </c>
      <c r="Z34" s="42" t="s">
        <v>115</v>
      </c>
      <c r="AA34" s="277">
        <v>0</v>
      </c>
      <c r="AB34" s="278"/>
    </row>
    <row r="35" spans="2:28">
      <c r="B35" s="46">
        <v>5.5</v>
      </c>
      <c r="C35" s="91" t="s">
        <v>60</v>
      </c>
      <c r="D35" s="92" t="s">
        <v>106</v>
      </c>
      <c r="E35" s="92" t="s">
        <v>103</v>
      </c>
      <c r="F35" s="277">
        <v>0</v>
      </c>
      <c r="G35" s="278"/>
      <c r="H35" s="32"/>
      <c r="I35" s="46">
        <v>5.5</v>
      </c>
      <c r="J35" s="41" t="s">
        <v>60</v>
      </c>
      <c r="K35" s="42" t="s">
        <v>106</v>
      </c>
      <c r="L35" s="42" t="s">
        <v>115</v>
      </c>
      <c r="M35" s="277">
        <v>0</v>
      </c>
      <c r="N35" s="278"/>
      <c r="O35" s="32"/>
      <c r="P35" s="46">
        <v>5.5</v>
      </c>
      <c r="Q35" s="41" t="s">
        <v>60</v>
      </c>
      <c r="R35" s="42" t="s">
        <v>106</v>
      </c>
      <c r="S35" s="42" t="s">
        <v>115</v>
      </c>
      <c r="T35" s="277">
        <v>0</v>
      </c>
      <c r="U35" s="278"/>
      <c r="V35" s="32"/>
      <c r="W35" s="46">
        <v>5.5</v>
      </c>
      <c r="X35" s="41" t="s">
        <v>60</v>
      </c>
      <c r="Y35" s="42" t="s">
        <v>106</v>
      </c>
      <c r="Z35" s="42" t="s">
        <v>115</v>
      </c>
      <c r="AA35" s="277">
        <v>0</v>
      </c>
      <c r="AB35" s="278"/>
    </row>
    <row r="36" spans="2:28">
      <c r="B36" s="46">
        <v>5.75</v>
      </c>
      <c r="C36" s="91" t="s">
        <v>60</v>
      </c>
      <c r="D36" s="92" t="s">
        <v>107</v>
      </c>
      <c r="E36" s="92" t="s">
        <v>164</v>
      </c>
      <c r="F36" s="277">
        <v>0</v>
      </c>
      <c r="G36" s="278"/>
      <c r="H36" s="32"/>
      <c r="I36" s="46">
        <v>5.75</v>
      </c>
      <c r="J36" s="41" t="s">
        <v>60</v>
      </c>
      <c r="K36" s="42" t="s">
        <v>106</v>
      </c>
      <c r="L36" s="42" t="s">
        <v>115</v>
      </c>
      <c r="M36" s="277">
        <v>0</v>
      </c>
      <c r="N36" s="278"/>
      <c r="O36" s="32"/>
      <c r="P36" s="46">
        <v>5.75</v>
      </c>
      <c r="Q36" s="41" t="s">
        <v>60</v>
      </c>
      <c r="R36" s="42" t="s">
        <v>106</v>
      </c>
      <c r="S36" s="42" t="s">
        <v>115</v>
      </c>
      <c r="T36" s="277">
        <v>0</v>
      </c>
      <c r="U36" s="278"/>
      <c r="V36" s="32"/>
      <c r="W36" s="46">
        <v>5.75</v>
      </c>
      <c r="X36" s="41" t="s">
        <v>60</v>
      </c>
      <c r="Y36" s="42" t="s">
        <v>106</v>
      </c>
      <c r="Z36" s="42" t="s">
        <v>115</v>
      </c>
      <c r="AA36" s="277">
        <v>0</v>
      </c>
      <c r="AB36" s="278"/>
    </row>
    <row r="37" spans="2:28">
      <c r="B37" s="46">
        <v>6</v>
      </c>
      <c r="C37" s="91" t="s">
        <v>60</v>
      </c>
      <c r="D37" s="92" t="s">
        <v>107</v>
      </c>
      <c r="E37" s="92" t="s">
        <v>108</v>
      </c>
      <c r="F37" s="277">
        <v>0</v>
      </c>
      <c r="G37" s="278"/>
      <c r="H37" s="32"/>
      <c r="I37" s="46">
        <v>6</v>
      </c>
      <c r="J37" s="41" t="s">
        <v>60</v>
      </c>
      <c r="K37" s="42" t="s">
        <v>106</v>
      </c>
      <c r="L37" s="42" t="s">
        <v>115</v>
      </c>
      <c r="M37" s="277">
        <v>0</v>
      </c>
      <c r="N37" s="278"/>
      <c r="O37" s="32"/>
      <c r="P37" s="46">
        <v>6</v>
      </c>
      <c r="Q37" s="41" t="s">
        <v>60</v>
      </c>
      <c r="R37" s="42" t="s">
        <v>106</v>
      </c>
      <c r="S37" s="42" t="s">
        <v>115</v>
      </c>
      <c r="T37" s="277">
        <v>0</v>
      </c>
      <c r="U37" s="278"/>
      <c r="V37" s="32"/>
      <c r="W37" s="46">
        <v>6</v>
      </c>
      <c r="X37" s="41" t="s">
        <v>60</v>
      </c>
      <c r="Y37" s="42" t="s">
        <v>106</v>
      </c>
      <c r="Z37" s="42" t="s">
        <v>115</v>
      </c>
      <c r="AA37" s="277">
        <v>0</v>
      </c>
      <c r="AB37" s="278"/>
    </row>
    <row r="38" spans="2:28">
      <c r="B38" s="46">
        <v>6.25</v>
      </c>
      <c r="C38" s="91" t="s">
        <v>60</v>
      </c>
      <c r="D38" s="92" t="s">
        <v>107</v>
      </c>
      <c r="E38" s="92" t="s">
        <v>108</v>
      </c>
      <c r="F38" s="277">
        <v>0</v>
      </c>
      <c r="G38" s="278"/>
      <c r="H38" s="32"/>
      <c r="I38" s="46">
        <v>6.25</v>
      </c>
      <c r="J38" s="41" t="s">
        <v>60</v>
      </c>
      <c r="K38" s="42" t="s">
        <v>106</v>
      </c>
      <c r="L38" s="42" t="s">
        <v>115</v>
      </c>
      <c r="M38" s="277">
        <v>0</v>
      </c>
      <c r="N38" s="278"/>
      <c r="O38" s="32"/>
      <c r="P38" s="46">
        <v>6.25</v>
      </c>
      <c r="Q38" s="41" t="s">
        <v>60</v>
      </c>
      <c r="R38" s="42" t="s">
        <v>106</v>
      </c>
      <c r="S38" s="42" t="s">
        <v>115</v>
      </c>
      <c r="T38" s="277">
        <v>0</v>
      </c>
      <c r="U38" s="278"/>
      <c r="V38" s="32"/>
      <c r="W38" s="46">
        <v>6.25</v>
      </c>
      <c r="X38" s="41" t="s">
        <v>60</v>
      </c>
      <c r="Y38" s="42" t="s">
        <v>106</v>
      </c>
      <c r="Z38" s="42" t="s">
        <v>115</v>
      </c>
      <c r="AA38" s="277">
        <v>0</v>
      </c>
      <c r="AB38" s="278"/>
    </row>
    <row r="39" spans="2:28">
      <c r="B39" s="46">
        <v>6.5</v>
      </c>
      <c r="C39" s="91" t="s">
        <v>60</v>
      </c>
      <c r="D39" s="92" t="s">
        <v>107</v>
      </c>
      <c r="E39" s="92" t="s">
        <v>108</v>
      </c>
      <c r="F39" s="277">
        <v>0</v>
      </c>
      <c r="G39" s="278"/>
      <c r="H39" s="32"/>
      <c r="I39" s="46">
        <v>6.5</v>
      </c>
      <c r="J39" s="41" t="s">
        <v>60</v>
      </c>
      <c r="K39" s="42" t="s">
        <v>106</v>
      </c>
      <c r="L39" s="42" t="s">
        <v>115</v>
      </c>
      <c r="M39" s="277">
        <v>0</v>
      </c>
      <c r="N39" s="278"/>
      <c r="O39" s="32"/>
      <c r="P39" s="46">
        <v>6.5</v>
      </c>
      <c r="Q39" s="41" t="s">
        <v>60</v>
      </c>
      <c r="R39" s="42" t="s">
        <v>106</v>
      </c>
      <c r="S39" s="42" t="s">
        <v>115</v>
      </c>
      <c r="T39" s="277">
        <v>0</v>
      </c>
      <c r="U39" s="278"/>
      <c r="V39" s="32"/>
      <c r="W39" s="46">
        <v>6.5</v>
      </c>
      <c r="X39" s="41" t="s">
        <v>159</v>
      </c>
      <c r="Y39" s="42">
        <v>0</v>
      </c>
      <c r="Z39" s="42">
        <v>0</v>
      </c>
      <c r="AA39" s="277">
        <v>0</v>
      </c>
      <c r="AB39" s="278"/>
    </row>
    <row r="40" spans="2:28">
      <c r="B40" s="46">
        <v>6.75</v>
      </c>
      <c r="C40" s="41" t="s">
        <v>60</v>
      </c>
      <c r="D40" s="42" t="s">
        <v>104</v>
      </c>
      <c r="E40" s="42" t="s">
        <v>103</v>
      </c>
      <c r="F40" s="277">
        <v>0</v>
      </c>
      <c r="G40" s="278"/>
      <c r="H40" s="32"/>
      <c r="I40" s="46">
        <v>6.75</v>
      </c>
      <c r="J40" s="41" t="s">
        <v>60</v>
      </c>
      <c r="K40" s="42" t="s">
        <v>106</v>
      </c>
      <c r="L40" s="42" t="s">
        <v>115</v>
      </c>
      <c r="M40" s="277">
        <v>0</v>
      </c>
      <c r="N40" s="278"/>
      <c r="O40" s="32"/>
      <c r="P40" s="46">
        <v>6.75</v>
      </c>
      <c r="Q40" s="41" t="s">
        <v>60</v>
      </c>
      <c r="R40" s="42" t="s">
        <v>106</v>
      </c>
      <c r="S40" s="42" t="s">
        <v>115</v>
      </c>
      <c r="T40" s="277">
        <v>0</v>
      </c>
      <c r="U40" s="278"/>
      <c r="V40" s="32"/>
      <c r="W40" s="46">
        <v>6.75</v>
      </c>
      <c r="X40" s="41" t="s">
        <v>60</v>
      </c>
      <c r="Y40" s="42" t="s">
        <v>106</v>
      </c>
      <c r="Z40" s="42" t="s">
        <v>115</v>
      </c>
      <c r="AA40" s="277">
        <v>0</v>
      </c>
      <c r="AB40" s="278"/>
    </row>
    <row r="41" spans="2:28">
      <c r="B41" s="46">
        <v>7</v>
      </c>
      <c r="C41" s="41" t="s">
        <v>60</v>
      </c>
      <c r="D41" s="42" t="s">
        <v>106</v>
      </c>
      <c r="E41" s="42" t="s">
        <v>103</v>
      </c>
      <c r="F41" s="277">
        <v>0</v>
      </c>
      <c r="G41" s="278"/>
      <c r="H41" s="32"/>
      <c r="I41" s="46">
        <v>7</v>
      </c>
      <c r="J41" s="41" t="s">
        <v>60</v>
      </c>
      <c r="K41" s="42" t="s">
        <v>106</v>
      </c>
      <c r="L41" s="42" t="s">
        <v>115</v>
      </c>
      <c r="M41" s="277">
        <v>0</v>
      </c>
      <c r="N41" s="278"/>
      <c r="O41" s="32"/>
      <c r="P41" s="46">
        <v>7</v>
      </c>
      <c r="Q41" s="41" t="s">
        <v>60</v>
      </c>
      <c r="R41" s="42" t="s">
        <v>106</v>
      </c>
      <c r="S41" s="42" t="s">
        <v>115</v>
      </c>
      <c r="T41" s="277">
        <v>0</v>
      </c>
      <c r="U41" s="278"/>
      <c r="V41" s="32"/>
      <c r="W41" s="46">
        <v>7</v>
      </c>
      <c r="X41" s="41" t="s">
        <v>60</v>
      </c>
      <c r="Y41" s="42" t="s">
        <v>106</v>
      </c>
      <c r="Z41" s="42" t="s">
        <v>115</v>
      </c>
      <c r="AA41" s="277">
        <v>0</v>
      </c>
      <c r="AB41" s="278"/>
    </row>
    <row r="42" spans="2:28">
      <c r="B42" s="46">
        <v>7.25</v>
      </c>
      <c r="C42" s="41" t="s">
        <v>159</v>
      </c>
      <c r="D42" s="42">
        <v>0</v>
      </c>
      <c r="E42" s="42">
        <v>0</v>
      </c>
      <c r="F42" s="277">
        <v>0</v>
      </c>
      <c r="G42" s="278"/>
      <c r="H42" s="32"/>
      <c r="I42" s="46">
        <v>7.25</v>
      </c>
      <c r="J42" s="41" t="s">
        <v>60</v>
      </c>
      <c r="K42" s="42" t="s">
        <v>106</v>
      </c>
      <c r="L42" s="42" t="s">
        <v>115</v>
      </c>
      <c r="M42" s="277">
        <v>0</v>
      </c>
      <c r="N42" s="278"/>
      <c r="O42" s="32"/>
      <c r="P42" s="46">
        <v>7.25</v>
      </c>
      <c r="Q42" s="41" t="s">
        <v>60</v>
      </c>
      <c r="R42" s="42" t="s">
        <v>106</v>
      </c>
      <c r="S42" s="42" t="s">
        <v>115</v>
      </c>
      <c r="T42" s="277">
        <v>0</v>
      </c>
      <c r="U42" s="278"/>
      <c r="V42" s="32"/>
      <c r="W42" s="46">
        <v>7.25</v>
      </c>
      <c r="X42" s="41" t="s">
        <v>60</v>
      </c>
      <c r="Y42" s="42" t="s">
        <v>106</v>
      </c>
      <c r="Z42" s="42" t="s">
        <v>115</v>
      </c>
      <c r="AA42" s="277">
        <v>0</v>
      </c>
      <c r="AB42" s="278"/>
    </row>
    <row r="43" spans="2:28">
      <c r="B43" s="46">
        <v>7.5</v>
      </c>
      <c r="C43" s="41" t="s">
        <v>60</v>
      </c>
      <c r="D43" s="42" t="s">
        <v>106</v>
      </c>
      <c r="E43" s="42" t="s">
        <v>103</v>
      </c>
      <c r="F43" s="277">
        <v>0</v>
      </c>
      <c r="G43" s="278"/>
      <c r="H43" s="32"/>
      <c r="I43" s="46">
        <v>7.5</v>
      </c>
      <c r="J43" s="41" t="s">
        <v>60</v>
      </c>
      <c r="K43" s="42" t="s">
        <v>106</v>
      </c>
      <c r="L43" s="42" t="s">
        <v>115</v>
      </c>
      <c r="M43" s="277">
        <v>0</v>
      </c>
      <c r="N43" s="278"/>
      <c r="O43" s="32"/>
      <c r="P43" s="46">
        <v>7.5</v>
      </c>
      <c r="Q43" s="41" t="s">
        <v>60</v>
      </c>
      <c r="R43" s="42" t="s">
        <v>106</v>
      </c>
      <c r="S43" s="42" t="s">
        <v>115</v>
      </c>
      <c r="T43" s="277">
        <v>0</v>
      </c>
      <c r="U43" s="278"/>
      <c r="V43" s="32"/>
      <c r="W43" s="46">
        <v>7.5</v>
      </c>
      <c r="X43" s="41" t="s">
        <v>159</v>
      </c>
      <c r="Y43" s="42">
        <v>0</v>
      </c>
      <c r="Z43" s="42">
        <v>0</v>
      </c>
      <c r="AA43" s="277">
        <v>0</v>
      </c>
      <c r="AB43" s="278"/>
    </row>
    <row r="44" spans="2:28">
      <c r="B44" s="46">
        <v>7.75</v>
      </c>
      <c r="C44" s="41" t="s">
        <v>60</v>
      </c>
      <c r="D44" s="42" t="s">
        <v>107</v>
      </c>
      <c r="E44" s="42" t="s">
        <v>108</v>
      </c>
      <c r="F44" s="277">
        <v>0</v>
      </c>
      <c r="G44" s="278"/>
      <c r="H44" s="32"/>
      <c r="I44" s="46">
        <v>7.75</v>
      </c>
      <c r="J44" s="41" t="s">
        <v>60</v>
      </c>
      <c r="K44" s="42" t="s">
        <v>106</v>
      </c>
      <c r="L44" s="42" t="s">
        <v>115</v>
      </c>
      <c r="M44" s="277">
        <v>0</v>
      </c>
      <c r="N44" s="278"/>
      <c r="O44" s="32"/>
      <c r="P44" s="46">
        <v>7.75</v>
      </c>
      <c r="Q44" s="41" t="s">
        <v>60</v>
      </c>
      <c r="R44" s="42" t="s">
        <v>106</v>
      </c>
      <c r="S44" s="42" t="s">
        <v>115</v>
      </c>
      <c r="T44" s="277">
        <v>0</v>
      </c>
      <c r="U44" s="278"/>
      <c r="V44" s="32"/>
      <c r="W44" s="46">
        <v>7.75</v>
      </c>
      <c r="X44" s="41" t="s">
        <v>60</v>
      </c>
      <c r="Y44" s="42" t="s">
        <v>106</v>
      </c>
      <c r="Z44" s="42" t="s">
        <v>115</v>
      </c>
      <c r="AA44" s="277">
        <v>0</v>
      </c>
      <c r="AB44" s="278"/>
    </row>
    <row r="45" spans="2:28">
      <c r="B45" s="46">
        <v>8</v>
      </c>
      <c r="C45" s="41" t="s">
        <v>60</v>
      </c>
      <c r="D45" s="42" t="s">
        <v>106</v>
      </c>
      <c r="E45" s="42" t="s">
        <v>103</v>
      </c>
      <c r="F45" s="277">
        <v>0</v>
      </c>
      <c r="G45" s="278"/>
      <c r="H45" s="32"/>
      <c r="I45" s="46">
        <v>8</v>
      </c>
      <c r="J45" s="41" t="s">
        <v>60</v>
      </c>
      <c r="K45" s="42" t="s">
        <v>106</v>
      </c>
      <c r="L45" s="42" t="s">
        <v>115</v>
      </c>
      <c r="M45" s="277">
        <v>0</v>
      </c>
      <c r="N45" s="278"/>
      <c r="O45" s="32"/>
      <c r="P45" s="46">
        <v>8</v>
      </c>
      <c r="Q45" s="41" t="s">
        <v>60</v>
      </c>
      <c r="R45" s="42" t="s">
        <v>106</v>
      </c>
      <c r="S45" s="42" t="s">
        <v>115</v>
      </c>
      <c r="T45" s="277">
        <v>0</v>
      </c>
      <c r="U45" s="278"/>
      <c r="V45" s="32"/>
      <c r="W45" s="46">
        <v>8</v>
      </c>
      <c r="X45" s="97" t="s">
        <v>60</v>
      </c>
      <c r="Y45" s="98" t="s">
        <v>106</v>
      </c>
      <c r="Z45" s="98" t="s">
        <v>115</v>
      </c>
      <c r="AA45" s="277">
        <v>0</v>
      </c>
      <c r="AB45" s="278"/>
    </row>
    <row r="46" spans="2:28">
      <c r="B46" s="46">
        <v>8.25</v>
      </c>
      <c r="C46" s="41" t="s">
        <v>60</v>
      </c>
      <c r="D46" s="42" t="s">
        <v>107</v>
      </c>
      <c r="E46" s="42" t="s">
        <v>108</v>
      </c>
      <c r="F46" s="277">
        <v>0</v>
      </c>
      <c r="G46" s="278"/>
      <c r="H46" s="32"/>
      <c r="I46" s="46">
        <v>8.25</v>
      </c>
      <c r="J46" s="41" t="s">
        <v>60</v>
      </c>
      <c r="K46" s="42" t="s">
        <v>106</v>
      </c>
      <c r="L46" s="42" t="s">
        <v>115</v>
      </c>
      <c r="M46" s="277">
        <v>0</v>
      </c>
      <c r="N46" s="278"/>
      <c r="O46" s="32"/>
      <c r="P46" s="46">
        <v>8.25</v>
      </c>
      <c r="Q46" s="97" t="s">
        <v>60</v>
      </c>
      <c r="R46" s="98" t="s">
        <v>106</v>
      </c>
      <c r="S46" s="98" t="s">
        <v>115</v>
      </c>
      <c r="T46" s="277">
        <v>0</v>
      </c>
      <c r="U46" s="278"/>
      <c r="V46" s="32"/>
      <c r="W46" s="46">
        <v>8.25</v>
      </c>
      <c r="X46" s="97" t="s">
        <v>60</v>
      </c>
      <c r="Y46" s="98" t="s">
        <v>106</v>
      </c>
      <c r="Z46" s="98" t="s">
        <v>115</v>
      </c>
      <c r="AA46" s="277">
        <v>0</v>
      </c>
      <c r="AB46" s="278"/>
    </row>
    <row r="47" spans="2:28">
      <c r="B47" s="46">
        <v>8.5</v>
      </c>
      <c r="C47" s="41" t="s">
        <v>158</v>
      </c>
      <c r="D47" s="42">
        <v>0</v>
      </c>
      <c r="E47" s="42">
        <v>0</v>
      </c>
      <c r="F47" s="277">
        <v>0</v>
      </c>
      <c r="G47" s="278"/>
      <c r="H47" s="32"/>
      <c r="I47" s="46">
        <v>8.5</v>
      </c>
      <c r="J47" s="41" t="s">
        <v>60</v>
      </c>
      <c r="K47" s="42" t="s">
        <v>106</v>
      </c>
      <c r="L47" s="42" t="s">
        <v>115</v>
      </c>
      <c r="M47" s="277">
        <v>0</v>
      </c>
      <c r="N47" s="278"/>
      <c r="O47" s="32"/>
      <c r="P47" s="46">
        <v>8.5</v>
      </c>
      <c r="Q47" s="41" t="s">
        <v>60</v>
      </c>
      <c r="R47" s="42" t="s">
        <v>150</v>
      </c>
      <c r="S47" s="42" t="s">
        <v>103</v>
      </c>
      <c r="T47" s="277">
        <v>0</v>
      </c>
      <c r="U47" s="278"/>
      <c r="V47" s="32"/>
      <c r="W47" s="46">
        <v>8.5</v>
      </c>
      <c r="X47" s="97" t="s">
        <v>60</v>
      </c>
      <c r="Y47" s="98" t="s">
        <v>106</v>
      </c>
      <c r="Z47" s="98" t="s">
        <v>115</v>
      </c>
      <c r="AA47" s="277">
        <v>0</v>
      </c>
      <c r="AB47" s="278"/>
    </row>
    <row r="48" spans="2:28">
      <c r="B48" s="46">
        <v>8.75</v>
      </c>
      <c r="C48" s="41" t="s">
        <v>159</v>
      </c>
      <c r="D48" s="42">
        <v>0</v>
      </c>
      <c r="E48" s="42">
        <v>0</v>
      </c>
      <c r="F48" s="277">
        <v>0</v>
      </c>
      <c r="G48" s="278"/>
      <c r="H48" s="32"/>
      <c r="I48" s="46">
        <v>8.75</v>
      </c>
      <c r="J48" s="41" t="s">
        <v>60</v>
      </c>
      <c r="K48" s="42" t="s">
        <v>106</v>
      </c>
      <c r="L48" s="42" t="s">
        <v>115</v>
      </c>
      <c r="M48" s="277">
        <v>0</v>
      </c>
      <c r="N48" s="278"/>
      <c r="O48" s="32"/>
      <c r="P48" s="46">
        <v>8.75</v>
      </c>
      <c r="Q48" s="41" t="s">
        <v>60</v>
      </c>
      <c r="R48" s="42" t="s">
        <v>106</v>
      </c>
      <c r="S48" s="42" t="s">
        <v>176</v>
      </c>
      <c r="T48" s="277">
        <v>0</v>
      </c>
      <c r="U48" s="278"/>
      <c r="V48" s="32"/>
      <c r="W48" s="46">
        <v>8.75</v>
      </c>
      <c r="X48" s="97" t="s">
        <v>60</v>
      </c>
      <c r="Y48" s="98" t="s">
        <v>106</v>
      </c>
      <c r="Z48" s="98" t="s">
        <v>115</v>
      </c>
      <c r="AA48" s="277">
        <v>0</v>
      </c>
      <c r="AB48" s="278"/>
    </row>
    <row r="49" spans="2:28">
      <c r="B49" s="46">
        <v>9</v>
      </c>
      <c r="C49" s="41" t="s">
        <v>60</v>
      </c>
      <c r="D49" s="42" t="s">
        <v>106</v>
      </c>
      <c r="E49" s="42" t="s">
        <v>103</v>
      </c>
      <c r="F49" s="277">
        <v>0</v>
      </c>
      <c r="G49" s="278"/>
      <c r="H49" s="32"/>
      <c r="I49" s="46">
        <v>9</v>
      </c>
      <c r="J49" s="41" t="s">
        <v>60</v>
      </c>
      <c r="K49" s="42" t="s">
        <v>106</v>
      </c>
      <c r="L49" s="42" t="s">
        <v>115</v>
      </c>
      <c r="M49" s="277">
        <v>0</v>
      </c>
      <c r="N49" s="278"/>
      <c r="O49" s="32"/>
      <c r="P49" s="46">
        <v>9</v>
      </c>
      <c r="Q49" s="97" t="s">
        <v>60</v>
      </c>
      <c r="R49" s="98" t="s">
        <v>106</v>
      </c>
      <c r="S49" s="98" t="s">
        <v>115</v>
      </c>
      <c r="T49" s="277">
        <v>0</v>
      </c>
      <c r="U49" s="278"/>
      <c r="V49" s="32"/>
      <c r="W49" s="46">
        <v>9</v>
      </c>
      <c r="X49" s="97" t="s">
        <v>60</v>
      </c>
      <c r="Y49" s="98" t="s">
        <v>106</v>
      </c>
      <c r="Z49" s="98" t="s">
        <v>115</v>
      </c>
      <c r="AA49" s="277">
        <v>0</v>
      </c>
      <c r="AB49" s="278"/>
    </row>
    <row r="50" spans="2:28">
      <c r="B50" s="46">
        <v>9.25</v>
      </c>
      <c r="C50" s="41" t="s">
        <v>159</v>
      </c>
      <c r="D50" s="42">
        <v>0</v>
      </c>
      <c r="E50" s="42">
        <v>0</v>
      </c>
      <c r="F50" s="277">
        <v>0</v>
      </c>
      <c r="G50" s="278"/>
      <c r="H50" s="32"/>
      <c r="I50" s="46">
        <v>9.25</v>
      </c>
      <c r="J50" s="41" t="s">
        <v>60</v>
      </c>
      <c r="K50" s="42" t="s">
        <v>106</v>
      </c>
      <c r="L50" s="42" t="s">
        <v>115</v>
      </c>
      <c r="M50" s="277">
        <v>0</v>
      </c>
      <c r="N50" s="278"/>
      <c r="O50" s="32"/>
      <c r="P50" s="46">
        <v>9.25</v>
      </c>
      <c r="Q50" s="41" t="s">
        <v>60</v>
      </c>
      <c r="R50" s="42" t="s">
        <v>107</v>
      </c>
      <c r="S50" s="42" t="s">
        <v>108</v>
      </c>
      <c r="T50" s="277">
        <v>0</v>
      </c>
      <c r="U50" s="278"/>
      <c r="V50" s="32"/>
      <c r="W50" s="46">
        <v>9.25</v>
      </c>
      <c r="X50" s="97" t="s">
        <v>60</v>
      </c>
      <c r="Y50" s="98" t="s">
        <v>106</v>
      </c>
      <c r="Z50" s="98" t="s">
        <v>115</v>
      </c>
      <c r="AA50" s="277">
        <v>0</v>
      </c>
      <c r="AB50" s="278"/>
    </row>
    <row r="51" spans="2:28">
      <c r="B51" s="46">
        <v>9.5</v>
      </c>
      <c r="C51" s="41" t="s">
        <v>60</v>
      </c>
      <c r="D51" s="42" t="s">
        <v>106</v>
      </c>
      <c r="E51" s="42" t="s">
        <v>103</v>
      </c>
      <c r="F51" s="277">
        <v>0</v>
      </c>
      <c r="G51" s="278"/>
      <c r="H51" s="32"/>
      <c r="I51" s="46">
        <v>9.5</v>
      </c>
      <c r="J51" s="41" t="s">
        <v>60</v>
      </c>
      <c r="K51" s="42" t="s">
        <v>106</v>
      </c>
      <c r="L51" s="42" t="s">
        <v>115</v>
      </c>
      <c r="M51" s="277">
        <v>0</v>
      </c>
      <c r="N51" s="278"/>
      <c r="O51" s="32"/>
      <c r="P51" s="46">
        <v>9.5</v>
      </c>
      <c r="Q51" s="41" t="s">
        <v>60</v>
      </c>
      <c r="R51" s="42" t="s">
        <v>150</v>
      </c>
      <c r="S51" s="42" t="s">
        <v>103</v>
      </c>
      <c r="T51" s="277">
        <v>0</v>
      </c>
      <c r="U51" s="278"/>
      <c r="V51" s="32"/>
      <c r="W51" s="46">
        <v>9.5</v>
      </c>
      <c r="X51" s="97" t="s">
        <v>60</v>
      </c>
      <c r="Y51" s="98" t="s">
        <v>106</v>
      </c>
      <c r="Z51" s="98" t="s">
        <v>115</v>
      </c>
      <c r="AA51" s="277">
        <v>0</v>
      </c>
      <c r="AB51" s="278"/>
    </row>
    <row r="52" spans="2:28">
      <c r="B52" s="46">
        <v>9.75</v>
      </c>
      <c r="C52" s="41" t="s">
        <v>60</v>
      </c>
      <c r="D52" s="42" t="s">
        <v>106</v>
      </c>
      <c r="E52" s="42" t="s">
        <v>103</v>
      </c>
      <c r="F52" s="277">
        <v>0</v>
      </c>
      <c r="G52" s="278"/>
      <c r="H52" s="32"/>
      <c r="I52" s="46">
        <v>9.75</v>
      </c>
      <c r="J52" s="41" t="s">
        <v>60</v>
      </c>
      <c r="K52" s="42" t="s">
        <v>174</v>
      </c>
      <c r="L52" s="42" t="s">
        <v>118</v>
      </c>
      <c r="M52" s="277">
        <v>0</v>
      </c>
      <c r="N52" s="278"/>
      <c r="O52" s="32"/>
      <c r="P52" s="46">
        <v>9.75</v>
      </c>
      <c r="Q52" s="41" t="s">
        <v>159</v>
      </c>
      <c r="R52" s="42">
        <v>0</v>
      </c>
      <c r="S52" s="42">
        <v>0</v>
      </c>
      <c r="T52" s="277">
        <v>0</v>
      </c>
      <c r="U52" s="278"/>
      <c r="V52" s="32"/>
      <c r="W52" s="46">
        <v>9.75</v>
      </c>
      <c r="X52" s="97" t="s">
        <v>60</v>
      </c>
      <c r="Y52" s="98" t="s">
        <v>106</v>
      </c>
      <c r="Z52" s="98" t="s">
        <v>115</v>
      </c>
      <c r="AA52" s="277">
        <v>0</v>
      </c>
      <c r="AB52" s="278"/>
    </row>
    <row r="53" spans="2:28">
      <c r="B53" s="46">
        <v>10</v>
      </c>
      <c r="C53" s="41" t="s">
        <v>60</v>
      </c>
      <c r="D53" s="42" t="s">
        <v>107</v>
      </c>
      <c r="E53" s="42" t="s">
        <v>108</v>
      </c>
      <c r="F53" s="277">
        <v>0</v>
      </c>
      <c r="G53" s="278"/>
      <c r="H53" s="32"/>
      <c r="I53" s="46">
        <v>10</v>
      </c>
      <c r="J53" s="41" t="s">
        <v>60</v>
      </c>
      <c r="K53" s="42" t="s">
        <v>174</v>
      </c>
      <c r="L53" s="42" t="s">
        <v>118</v>
      </c>
      <c r="M53" s="277">
        <v>0</v>
      </c>
      <c r="N53" s="278"/>
      <c r="O53" s="32"/>
      <c r="P53" s="46">
        <v>10</v>
      </c>
      <c r="Q53" s="41" t="s">
        <v>60</v>
      </c>
      <c r="R53" s="42" t="s">
        <v>106</v>
      </c>
      <c r="S53" s="42" t="s">
        <v>176</v>
      </c>
      <c r="T53" s="277">
        <v>0</v>
      </c>
      <c r="U53" s="278"/>
      <c r="V53" s="32"/>
      <c r="W53" s="46">
        <v>10</v>
      </c>
      <c r="X53" s="97" t="s">
        <v>60</v>
      </c>
      <c r="Y53" s="98" t="s">
        <v>106</v>
      </c>
      <c r="Z53" s="98" t="s">
        <v>115</v>
      </c>
      <c r="AA53" s="277">
        <v>0</v>
      </c>
      <c r="AB53" s="278"/>
    </row>
    <row r="54" spans="2:28">
      <c r="B54" s="46">
        <v>10.25</v>
      </c>
      <c r="C54" s="41" t="s">
        <v>158</v>
      </c>
      <c r="D54" s="42">
        <v>0</v>
      </c>
      <c r="E54" s="42">
        <v>0</v>
      </c>
      <c r="F54" s="277">
        <v>0</v>
      </c>
      <c r="G54" s="278"/>
      <c r="H54" s="32"/>
      <c r="I54" s="46">
        <v>10.25</v>
      </c>
      <c r="J54" s="41" t="s">
        <v>60</v>
      </c>
      <c r="K54" s="42" t="s">
        <v>104</v>
      </c>
      <c r="L54" s="42" t="s">
        <v>110</v>
      </c>
      <c r="M54" s="277">
        <v>0</v>
      </c>
      <c r="N54" s="278"/>
      <c r="O54" s="32"/>
      <c r="P54" s="46">
        <v>10.25</v>
      </c>
      <c r="Q54" s="97" t="s">
        <v>60</v>
      </c>
      <c r="R54" s="98" t="s">
        <v>106</v>
      </c>
      <c r="S54" s="98" t="s">
        <v>115</v>
      </c>
      <c r="T54" s="277">
        <v>0</v>
      </c>
      <c r="U54" s="278"/>
      <c r="V54" s="32"/>
      <c r="W54" s="46">
        <v>10.25</v>
      </c>
      <c r="X54" s="97" t="s">
        <v>60</v>
      </c>
      <c r="Y54" s="98" t="s">
        <v>106</v>
      </c>
      <c r="Z54" s="98" t="s">
        <v>115</v>
      </c>
      <c r="AA54" s="277">
        <v>0</v>
      </c>
      <c r="AB54" s="278"/>
    </row>
    <row r="55" spans="2:28">
      <c r="B55" s="46">
        <v>10.5</v>
      </c>
      <c r="C55" s="41" t="s">
        <v>159</v>
      </c>
      <c r="D55" s="42">
        <v>0</v>
      </c>
      <c r="E55" s="42">
        <v>0</v>
      </c>
      <c r="F55" s="277">
        <v>0</v>
      </c>
      <c r="G55" s="278"/>
      <c r="H55" s="32"/>
      <c r="I55" s="46">
        <v>10.5</v>
      </c>
      <c r="J55" s="41" t="s">
        <v>74</v>
      </c>
      <c r="K55" s="42">
        <v>0</v>
      </c>
      <c r="L55" s="42">
        <v>0</v>
      </c>
      <c r="M55" s="277">
        <v>0</v>
      </c>
      <c r="N55" s="278"/>
      <c r="O55" s="32"/>
      <c r="P55" s="46">
        <v>10.5</v>
      </c>
      <c r="Q55" s="41" t="s">
        <v>71</v>
      </c>
      <c r="R55" s="42">
        <v>0</v>
      </c>
      <c r="S55" s="42">
        <v>0</v>
      </c>
      <c r="T55" s="277">
        <v>0</v>
      </c>
      <c r="U55" s="278"/>
      <c r="V55" s="32"/>
      <c r="W55" s="46">
        <v>10.5</v>
      </c>
      <c r="X55" s="97" t="s">
        <v>60</v>
      </c>
      <c r="Y55" s="98" t="s">
        <v>106</v>
      </c>
      <c r="Z55" s="98" t="s">
        <v>115</v>
      </c>
      <c r="AA55" s="277">
        <v>0</v>
      </c>
      <c r="AB55" s="278"/>
    </row>
    <row r="56" spans="2:28">
      <c r="B56" s="46">
        <v>10.75</v>
      </c>
      <c r="C56" s="41" t="s">
        <v>71</v>
      </c>
      <c r="D56" s="42">
        <v>0</v>
      </c>
      <c r="E56" s="42">
        <v>0</v>
      </c>
      <c r="F56" s="277">
        <v>0</v>
      </c>
      <c r="G56" s="278"/>
      <c r="H56" s="32"/>
      <c r="I56" s="46">
        <v>10.75</v>
      </c>
      <c r="J56" s="41" t="s">
        <v>74</v>
      </c>
      <c r="K56" s="42">
        <v>0</v>
      </c>
      <c r="L56" s="42">
        <v>0</v>
      </c>
      <c r="M56" s="277">
        <v>0</v>
      </c>
      <c r="N56" s="278"/>
      <c r="O56" s="32"/>
      <c r="P56" s="46">
        <v>10.75</v>
      </c>
      <c r="Q56" s="41" t="s">
        <v>158</v>
      </c>
      <c r="R56" s="42">
        <v>0</v>
      </c>
      <c r="S56" s="42">
        <v>0</v>
      </c>
      <c r="T56" s="277">
        <v>0</v>
      </c>
      <c r="U56" s="278"/>
      <c r="V56" s="32"/>
      <c r="W56" s="46">
        <v>10.75</v>
      </c>
      <c r="X56" s="97" t="s">
        <v>60</v>
      </c>
      <c r="Y56" s="98" t="s">
        <v>106</v>
      </c>
      <c r="Z56" s="98" t="s">
        <v>115</v>
      </c>
      <c r="AA56" s="277">
        <v>0</v>
      </c>
      <c r="AB56" s="278"/>
    </row>
    <row r="57" spans="2:28">
      <c r="B57" s="46">
        <v>11</v>
      </c>
      <c r="C57" s="41" t="s">
        <v>60</v>
      </c>
      <c r="D57" s="42" t="s">
        <v>106</v>
      </c>
      <c r="E57" s="42" t="s">
        <v>103</v>
      </c>
      <c r="F57" s="277">
        <v>0</v>
      </c>
      <c r="G57" s="278"/>
      <c r="H57" s="32"/>
      <c r="I57" s="46">
        <v>11</v>
      </c>
      <c r="J57" s="41" t="s">
        <v>71</v>
      </c>
      <c r="K57" s="42">
        <v>0</v>
      </c>
      <c r="L57" s="42">
        <v>0</v>
      </c>
      <c r="M57" s="277">
        <v>0</v>
      </c>
      <c r="N57" s="278"/>
      <c r="O57" s="32"/>
      <c r="P57" s="46">
        <v>11</v>
      </c>
      <c r="Q57" s="97" t="s">
        <v>60</v>
      </c>
      <c r="R57" s="98" t="s">
        <v>106</v>
      </c>
      <c r="S57" s="98" t="s">
        <v>115</v>
      </c>
      <c r="T57" s="277">
        <v>0</v>
      </c>
      <c r="U57" s="278"/>
      <c r="V57" s="32"/>
      <c r="W57" s="46">
        <v>11</v>
      </c>
      <c r="X57" s="97" t="s">
        <v>60</v>
      </c>
      <c r="Y57" s="98" t="s">
        <v>106</v>
      </c>
      <c r="Z57" s="98" t="s">
        <v>115</v>
      </c>
      <c r="AA57" s="277">
        <v>0</v>
      </c>
      <c r="AB57" s="278"/>
    </row>
    <row r="58" spans="2:28">
      <c r="B58" s="46">
        <v>11.25</v>
      </c>
      <c r="C58" s="41" t="s">
        <v>71</v>
      </c>
      <c r="D58" s="42">
        <v>0</v>
      </c>
      <c r="E58" s="42">
        <v>0</v>
      </c>
      <c r="F58" s="277">
        <v>0</v>
      </c>
      <c r="G58" s="278"/>
      <c r="H58" s="32"/>
      <c r="I58" s="46">
        <v>11.25</v>
      </c>
      <c r="J58" s="41" t="s">
        <v>71</v>
      </c>
      <c r="K58" s="42">
        <v>0</v>
      </c>
      <c r="L58" s="42">
        <v>0</v>
      </c>
      <c r="M58" s="277">
        <v>0</v>
      </c>
      <c r="N58" s="278"/>
      <c r="O58" s="32"/>
      <c r="P58" s="46">
        <v>11.25</v>
      </c>
      <c r="Q58" s="41" t="s">
        <v>60</v>
      </c>
      <c r="R58" s="42" t="s">
        <v>106</v>
      </c>
      <c r="S58" s="42" t="s">
        <v>176</v>
      </c>
      <c r="T58" s="277">
        <v>0</v>
      </c>
      <c r="U58" s="278"/>
      <c r="V58" s="32"/>
      <c r="W58" s="46">
        <v>11.25</v>
      </c>
      <c r="X58" s="97" t="s">
        <v>60</v>
      </c>
      <c r="Y58" s="98" t="s">
        <v>106</v>
      </c>
      <c r="Z58" s="98" t="s">
        <v>115</v>
      </c>
      <c r="AA58" s="277">
        <v>0</v>
      </c>
      <c r="AB58" s="278"/>
    </row>
    <row r="59" spans="2:28">
      <c r="B59" s="46">
        <v>11.5</v>
      </c>
      <c r="C59" s="41" t="s">
        <v>71</v>
      </c>
      <c r="D59" s="42">
        <v>0</v>
      </c>
      <c r="E59" s="42">
        <v>0</v>
      </c>
      <c r="F59" s="277">
        <v>0</v>
      </c>
      <c r="G59" s="278"/>
      <c r="H59" s="32"/>
      <c r="I59" s="46">
        <v>11.5</v>
      </c>
      <c r="J59" s="41" t="s">
        <v>159</v>
      </c>
      <c r="K59" s="42">
        <v>0</v>
      </c>
      <c r="L59" s="42">
        <v>0</v>
      </c>
      <c r="M59" s="277">
        <v>0</v>
      </c>
      <c r="N59" s="278"/>
      <c r="O59" s="32"/>
      <c r="P59" s="46">
        <v>11.5</v>
      </c>
      <c r="Q59" s="41" t="s">
        <v>60</v>
      </c>
      <c r="R59" s="42" t="s">
        <v>106</v>
      </c>
      <c r="S59" s="42" t="s">
        <v>115</v>
      </c>
      <c r="T59" s="277">
        <v>0</v>
      </c>
      <c r="U59" s="278"/>
      <c r="V59" s="32"/>
      <c r="W59" s="46">
        <v>11.5</v>
      </c>
      <c r="X59" s="97" t="s">
        <v>60</v>
      </c>
      <c r="Y59" s="98" t="s">
        <v>106</v>
      </c>
      <c r="Z59" s="98" t="s">
        <v>115</v>
      </c>
      <c r="AA59" s="277">
        <v>0</v>
      </c>
      <c r="AB59" s="278"/>
    </row>
    <row r="60" spans="2:28">
      <c r="B60" s="46">
        <v>11.75</v>
      </c>
      <c r="C60" s="41" t="s">
        <v>60</v>
      </c>
      <c r="D60" s="42" t="s">
        <v>107</v>
      </c>
      <c r="E60" s="42" t="s">
        <v>166</v>
      </c>
      <c r="F60" s="277">
        <v>0</v>
      </c>
      <c r="G60" s="278"/>
      <c r="H60" s="32"/>
      <c r="I60" s="46">
        <v>11.75</v>
      </c>
      <c r="J60" s="41" t="s">
        <v>159</v>
      </c>
      <c r="K60" s="42">
        <v>0</v>
      </c>
      <c r="L60" s="42">
        <v>0</v>
      </c>
      <c r="M60" s="277">
        <v>0</v>
      </c>
      <c r="N60" s="278"/>
      <c r="O60" s="32"/>
      <c r="P60" s="46">
        <v>11.75</v>
      </c>
      <c r="Q60" s="41" t="s">
        <v>60</v>
      </c>
      <c r="R60" s="42" t="s">
        <v>106</v>
      </c>
      <c r="S60" s="42" t="s">
        <v>115</v>
      </c>
      <c r="T60" s="277">
        <v>0</v>
      </c>
      <c r="U60" s="278"/>
      <c r="V60" s="32"/>
      <c r="W60" s="46">
        <v>11.75</v>
      </c>
      <c r="X60" s="97" t="s">
        <v>60</v>
      </c>
      <c r="Y60" s="98" t="s">
        <v>106</v>
      </c>
      <c r="Z60" s="98" t="s">
        <v>115</v>
      </c>
      <c r="AA60" s="277">
        <v>0</v>
      </c>
      <c r="AB60" s="278"/>
    </row>
    <row r="61" spans="2:28">
      <c r="B61" s="46">
        <v>12</v>
      </c>
      <c r="C61" s="41" t="s">
        <v>158</v>
      </c>
      <c r="D61" s="42">
        <v>0</v>
      </c>
      <c r="E61" s="42">
        <v>0</v>
      </c>
      <c r="F61" s="277">
        <v>0</v>
      </c>
      <c r="G61" s="278"/>
      <c r="H61" s="32"/>
      <c r="I61" s="46">
        <v>12</v>
      </c>
      <c r="J61" s="41" t="s">
        <v>69</v>
      </c>
      <c r="K61" s="42">
        <v>0</v>
      </c>
      <c r="L61" s="42">
        <v>0</v>
      </c>
      <c r="M61" s="277">
        <v>0</v>
      </c>
      <c r="N61" s="278"/>
      <c r="O61" s="32"/>
      <c r="P61" s="46">
        <v>12</v>
      </c>
      <c r="Q61" s="41" t="s">
        <v>60</v>
      </c>
      <c r="R61" s="42" t="s">
        <v>106</v>
      </c>
      <c r="S61" s="42" t="s">
        <v>115</v>
      </c>
      <c r="T61" s="277">
        <v>0</v>
      </c>
      <c r="U61" s="278"/>
      <c r="V61" s="32"/>
      <c r="W61" s="46">
        <v>12</v>
      </c>
      <c r="X61" s="97" t="s">
        <v>60</v>
      </c>
      <c r="Y61" s="98" t="s">
        <v>106</v>
      </c>
      <c r="Z61" s="98" t="s">
        <v>115</v>
      </c>
      <c r="AA61" s="277">
        <v>0</v>
      </c>
      <c r="AB61" s="278"/>
    </row>
    <row r="62" spans="2:28">
      <c r="B62" s="46">
        <v>12.25</v>
      </c>
      <c r="C62" s="41" t="s">
        <v>60</v>
      </c>
      <c r="D62" s="42" t="s">
        <v>107</v>
      </c>
      <c r="E62" s="42" t="s">
        <v>108</v>
      </c>
      <c r="F62" s="277">
        <v>0</v>
      </c>
      <c r="G62" s="278"/>
      <c r="H62" s="32"/>
      <c r="I62" s="46">
        <v>12.25</v>
      </c>
      <c r="J62" s="41" t="s">
        <v>60</v>
      </c>
      <c r="K62" s="42" t="s">
        <v>150</v>
      </c>
      <c r="L62" s="42" t="s">
        <v>172</v>
      </c>
      <c r="M62" s="277">
        <v>0</v>
      </c>
      <c r="N62" s="278"/>
      <c r="O62" s="32"/>
      <c r="P62" s="46">
        <v>12.25</v>
      </c>
      <c r="Q62" s="41" t="s">
        <v>60</v>
      </c>
      <c r="R62" s="42" t="s">
        <v>106</v>
      </c>
      <c r="S62" s="42" t="s">
        <v>115</v>
      </c>
      <c r="T62" s="277">
        <v>0</v>
      </c>
      <c r="U62" s="278"/>
      <c r="V62" s="32"/>
      <c r="W62" s="46">
        <v>12.25</v>
      </c>
      <c r="X62" s="97" t="s">
        <v>60</v>
      </c>
      <c r="Y62" s="98" t="s">
        <v>106</v>
      </c>
      <c r="Z62" s="98" t="s">
        <v>115</v>
      </c>
      <c r="AA62" s="277">
        <v>0</v>
      </c>
      <c r="AB62" s="278"/>
    </row>
    <row r="63" spans="2:28">
      <c r="B63" s="46">
        <v>12.5</v>
      </c>
      <c r="C63" s="41" t="s">
        <v>60</v>
      </c>
      <c r="D63" s="42" t="s">
        <v>107</v>
      </c>
      <c r="E63" s="42" t="s">
        <v>108</v>
      </c>
      <c r="F63" s="277">
        <v>0</v>
      </c>
      <c r="G63" s="278"/>
      <c r="H63" s="32"/>
      <c r="I63" s="46">
        <v>12.5</v>
      </c>
      <c r="J63" s="41" t="s">
        <v>60</v>
      </c>
      <c r="K63" s="42" t="s">
        <v>106</v>
      </c>
      <c r="L63" s="42" t="s">
        <v>109</v>
      </c>
      <c r="M63" s="277">
        <v>0</v>
      </c>
      <c r="N63" s="278"/>
      <c r="O63" s="32"/>
      <c r="P63" s="46">
        <v>12.5</v>
      </c>
      <c r="Q63" s="41" t="s">
        <v>63</v>
      </c>
      <c r="R63" s="42">
        <v>0</v>
      </c>
      <c r="S63" s="42">
        <v>0</v>
      </c>
      <c r="T63" s="277">
        <v>0</v>
      </c>
      <c r="U63" s="278"/>
      <c r="V63" s="32"/>
      <c r="W63" s="46">
        <v>12.5</v>
      </c>
      <c r="X63" s="97" t="s">
        <v>60</v>
      </c>
      <c r="Y63" s="98" t="s">
        <v>106</v>
      </c>
      <c r="Z63" s="98" t="s">
        <v>115</v>
      </c>
      <c r="AA63" s="277">
        <v>0</v>
      </c>
      <c r="AB63" s="278"/>
    </row>
    <row r="64" spans="2:28">
      <c r="B64" s="46">
        <v>12.75</v>
      </c>
      <c r="C64" s="41" t="s">
        <v>60</v>
      </c>
      <c r="D64" s="42" t="s">
        <v>106</v>
      </c>
      <c r="E64" s="42" t="s">
        <v>103</v>
      </c>
      <c r="F64" s="277">
        <v>0</v>
      </c>
      <c r="G64" s="278"/>
      <c r="H64" s="32"/>
      <c r="I64" s="46">
        <v>12.75</v>
      </c>
      <c r="J64" s="41" t="s">
        <v>60</v>
      </c>
      <c r="K64" s="42" t="s">
        <v>106</v>
      </c>
      <c r="L64" s="42" t="s">
        <v>109</v>
      </c>
      <c r="M64" s="277">
        <v>0</v>
      </c>
      <c r="N64" s="278"/>
      <c r="O64" s="32"/>
      <c r="P64" s="46">
        <v>12.75</v>
      </c>
      <c r="Q64" s="41" t="s">
        <v>63</v>
      </c>
      <c r="R64" s="42">
        <v>0</v>
      </c>
      <c r="S64" s="42">
        <v>0</v>
      </c>
      <c r="T64" s="277">
        <v>0</v>
      </c>
      <c r="U64" s="278"/>
      <c r="V64" s="32"/>
      <c r="W64" s="46">
        <v>12.75</v>
      </c>
      <c r="X64" s="97" t="s">
        <v>60</v>
      </c>
      <c r="Y64" s="98" t="s">
        <v>106</v>
      </c>
      <c r="Z64" s="98" t="s">
        <v>115</v>
      </c>
      <c r="AA64" s="277">
        <v>0</v>
      </c>
      <c r="AB64" s="278"/>
    </row>
    <row r="65" spans="2:28">
      <c r="B65" s="46">
        <v>13</v>
      </c>
      <c r="C65" s="41" t="s">
        <v>60</v>
      </c>
      <c r="D65" s="42" t="s">
        <v>106</v>
      </c>
      <c r="E65" s="42" t="s">
        <v>167</v>
      </c>
      <c r="F65" s="277">
        <v>0</v>
      </c>
      <c r="G65" s="278"/>
      <c r="H65" s="32"/>
      <c r="I65" s="46">
        <v>13</v>
      </c>
      <c r="J65" s="41" t="s">
        <v>60</v>
      </c>
      <c r="K65" s="42" t="s">
        <v>106</v>
      </c>
      <c r="L65" s="42" t="s">
        <v>115</v>
      </c>
      <c r="M65" s="277">
        <v>0</v>
      </c>
      <c r="N65" s="278"/>
      <c r="O65" s="32"/>
      <c r="P65" s="46">
        <v>13</v>
      </c>
      <c r="Q65" s="41" t="s">
        <v>63</v>
      </c>
      <c r="R65" s="42">
        <v>0</v>
      </c>
      <c r="S65" s="42">
        <v>0</v>
      </c>
      <c r="T65" s="277">
        <v>0</v>
      </c>
      <c r="U65" s="278"/>
      <c r="V65" s="32"/>
      <c r="W65" s="46">
        <v>13</v>
      </c>
      <c r="X65" s="97" t="s">
        <v>60</v>
      </c>
      <c r="Y65" s="98" t="s">
        <v>106</v>
      </c>
      <c r="Z65" s="98" t="s">
        <v>115</v>
      </c>
      <c r="AA65" s="277">
        <v>0</v>
      </c>
      <c r="AB65" s="278"/>
    </row>
    <row r="66" spans="2:28">
      <c r="B66" s="46">
        <v>13.25</v>
      </c>
      <c r="C66" s="41" t="s">
        <v>60</v>
      </c>
      <c r="D66" s="42" t="s">
        <v>187</v>
      </c>
      <c r="E66" s="42" t="s">
        <v>118</v>
      </c>
      <c r="F66" s="277">
        <v>0</v>
      </c>
      <c r="G66" s="278"/>
      <c r="H66" s="32"/>
      <c r="I66" s="46">
        <v>13.25</v>
      </c>
      <c r="J66" s="41" t="s">
        <v>60</v>
      </c>
      <c r="K66" s="42" t="s">
        <v>106</v>
      </c>
      <c r="L66" s="42" t="s">
        <v>115</v>
      </c>
      <c r="M66" s="277">
        <v>0</v>
      </c>
      <c r="N66" s="278"/>
      <c r="O66" s="32"/>
      <c r="P66" s="46">
        <v>13.25</v>
      </c>
      <c r="Q66" s="97" t="s">
        <v>60</v>
      </c>
      <c r="R66" s="98" t="s">
        <v>106</v>
      </c>
      <c r="S66" s="98" t="s">
        <v>115</v>
      </c>
      <c r="T66" s="277">
        <v>0</v>
      </c>
      <c r="U66" s="278"/>
      <c r="V66" s="32"/>
      <c r="W66" s="46">
        <v>13.25</v>
      </c>
      <c r="X66" s="97" t="s">
        <v>60</v>
      </c>
      <c r="Y66" s="98" t="s">
        <v>106</v>
      </c>
      <c r="Z66" s="98" t="s">
        <v>115</v>
      </c>
      <c r="AA66" s="277">
        <v>0</v>
      </c>
      <c r="AB66" s="278"/>
    </row>
    <row r="67" spans="2:28">
      <c r="B67" s="46">
        <v>13.5</v>
      </c>
      <c r="C67" s="41" t="s">
        <v>159</v>
      </c>
      <c r="D67" s="42">
        <v>0</v>
      </c>
      <c r="E67" s="42">
        <v>0</v>
      </c>
      <c r="F67" s="277">
        <v>0</v>
      </c>
      <c r="G67" s="278"/>
      <c r="H67" s="32"/>
      <c r="I67" s="46">
        <v>13.5</v>
      </c>
      <c r="J67" s="41" t="s">
        <v>60</v>
      </c>
      <c r="K67" s="42" t="s">
        <v>106</v>
      </c>
      <c r="L67" s="42" t="s">
        <v>115</v>
      </c>
      <c r="M67" s="277">
        <v>0</v>
      </c>
      <c r="N67" s="278"/>
      <c r="O67" s="32"/>
      <c r="P67" s="46">
        <v>13.5</v>
      </c>
      <c r="Q67" s="97" t="s">
        <v>60</v>
      </c>
      <c r="R67" s="98" t="s">
        <v>106</v>
      </c>
      <c r="S67" s="98" t="s">
        <v>115</v>
      </c>
      <c r="T67" s="277">
        <v>0</v>
      </c>
      <c r="U67" s="278"/>
      <c r="V67" s="32"/>
      <c r="W67" s="46">
        <v>13.5</v>
      </c>
      <c r="X67" s="97" t="s">
        <v>60</v>
      </c>
      <c r="Y67" s="98" t="s">
        <v>106</v>
      </c>
      <c r="Z67" s="98" t="s">
        <v>115</v>
      </c>
      <c r="AA67" s="277">
        <v>0</v>
      </c>
      <c r="AB67" s="278"/>
    </row>
    <row r="68" spans="2:28">
      <c r="B68" s="46">
        <v>13.75</v>
      </c>
      <c r="C68" s="41" t="s">
        <v>60</v>
      </c>
      <c r="D68" s="42" t="s">
        <v>106</v>
      </c>
      <c r="E68" s="42" t="s">
        <v>103</v>
      </c>
      <c r="F68" s="277">
        <v>0</v>
      </c>
      <c r="G68" s="278"/>
      <c r="H68" s="32"/>
      <c r="I68" s="46">
        <v>13.75</v>
      </c>
      <c r="J68" s="41" t="s">
        <v>60</v>
      </c>
      <c r="K68" s="42" t="s">
        <v>106</v>
      </c>
      <c r="L68" s="42" t="s">
        <v>115</v>
      </c>
      <c r="M68" s="277">
        <v>0</v>
      </c>
      <c r="N68" s="278"/>
      <c r="O68" s="32"/>
      <c r="P68" s="46">
        <v>13.75</v>
      </c>
      <c r="Q68" s="97" t="s">
        <v>60</v>
      </c>
      <c r="R68" s="98" t="s">
        <v>106</v>
      </c>
      <c r="S68" s="98" t="s">
        <v>115</v>
      </c>
      <c r="T68" s="277">
        <v>0</v>
      </c>
      <c r="U68" s="278"/>
      <c r="V68" s="32"/>
      <c r="W68" s="46">
        <v>13.75</v>
      </c>
      <c r="X68" s="97" t="s">
        <v>60</v>
      </c>
      <c r="Y68" s="98" t="s">
        <v>106</v>
      </c>
      <c r="Z68" s="98" t="s">
        <v>115</v>
      </c>
      <c r="AA68" s="277">
        <v>0</v>
      </c>
      <c r="AB68" s="278"/>
    </row>
    <row r="69" spans="2:28">
      <c r="B69" s="46">
        <v>14</v>
      </c>
      <c r="C69" s="41" t="s">
        <v>60</v>
      </c>
      <c r="D69" s="42" t="s">
        <v>106</v>
      </c>
      <c r="E69" s="42" t="s">
        <v>103</v>
      </c>
      <c r="F69" s="277">
        <v>0</v>
      </c>
      <c r="G69" s="278"/>
      <c r="H69" s="32"/>
      <c r="I69" s="46">
        <v>14</v>
      </c>
      <c r="J69" s="41" t="s">
        <v>60</v>
      </c>
      <c r="K69" s="42" t="s">
        <v>104</v>
      </c>
      <c r="L69" s="42" t="s">
        <v>175</v>
      </c>
      <c r="M69" s="277">
        <v>0</v>
      </c>
      <c r="N69" s="278"/>
      <c r="O69" s="32"/>
      <c r="P69" s="46">
        <v>14</v>
      </c>
      <c r="Q69" s="97" t="s">
        <v>60</v>
      </c>
      <c r="R69" s="98" t="s">
        <v>106</v>
      </c>
      <c r="S69" s="98" t="s">
        <v>115</v>
      </c>
      <c r="T69" s="277">
        <v>0</v>
      </c>
      <c r="U69" s="278"/>
      <c r="V69" s="32"/>
      <c r="W69" s="46">
        <v>14</v>
      </c>
      <c r="X69" s="97" t="s">
        <v>60</v>
      </c>
      <c r="Y69" s="98" t="s">
        <v>106</v>
      </c>
      <c r="Z69" s="98" t="s">
        <v>115</v>
      </c>
      <c r="AA69" s="277">
        <v>0</v>
      </c>
      <c r="AB69" s="278"/>
    </row>
    <row r="70" spans="2:28">
      <c r="B70" s="46">
        <v>14.25</v>
      </c>
      <c r="C70" s="41" t="s">
        <v>60</v>
      </c>
      <c r="D70" s="42" t="s">
        <v>107</v>
      </c>
      <c r="E70" s="42" t="s">
        <v>108</v>
      </c>
      <c r="F70" s="277">
        <v>0</v>
      </c>
      <c r="G70" s="278"/>
      <c r="H70" s="32"/>
      <c r="I70" s="46">
        <v>14.25</v>
      </c>
      <c r="J70" s="41" t="s">
        <v>60</v>
      </c>
      <c r="K70" s="42" t="s">
        <v>174</v>
      </c>
      <c r="L70" s="42" t="s">
        <v>118</v>
      </c>
      <c r="M70" s="277">
        <v>0</v>
      </c>
      <c r="N70" s="278"/>
      <c r="O70" s="32"/>
      <c r="P70" s="46">
        <v>14.25</v>
      </c>
      <c r="Q70" s="97" t="s">
        <v>60</v>
      </c>
      <c r="R70" s="98" t="s">
        <v>106</v>
      </c>
      <c r="S70" s="98" t="s">
        <v>115</v>
      </c>
      <c r="T70" s="277">
        <v>0</v>
      </c>
      <c r="U70" s="278"/>
      <c r="V70" s="32"/>
      <c r="W70" s="46">
        <v>14.25</v>
      </c>
      <c r="X70" s="97" t="s">
        <v>60</v>
      </c>
      <c r="Y70" s="98" t="s">
        <v>106</v>
      </c>
      <c r="Z70" s="98" t="s">
        <v>115</v>
      </c>
      <c r="AA70" s="277">
        <v>0</v>
      </c>
      <c r="AB70" s="278"/>
    </row>
    <row r="71" spans="2:28">
      <c r="B71" s="46">
        <v>14.5</v>
      </c>
      <c r="C71" s="41" t="s">
        <v>60</v>
      </c>
      <c r="D71" s="42" t="s">
        <v>106</v>
      </c>
      <c r="E71" s="42" t="s">
        <v>103</v>
      </c>
      <c r="F71" s="277">
        <v>0</v>
      </c>
      <c r="G71" s="278"/>
      <c r="H71" s="32"/>
      <c r="I71" s="46">
        <v>14.5</v>
      </c>
      <c r="J71" s="41" t="s">
        <v>159</v>
      </c>
      <c r="K71" s="42">
        <v>0</v>
      </c>
      <c r="L71" s="42">
        <v>0</v>
      </c>
      <c r="M71" s="277">
        <v>0</v>
      </c>
      <c r="N71" s="278"/>
      <c r="O71" s="32"/>
      <c r="P71" s="46">
        <v>14.5</v>
      </c>
      <c r="Q71" s="97" t="s">
        <v>60</v>
      </c>
      <c r="R71" s="98" t="s">
        <v>106</v>
      </c>
      <c r="S71" s="98" t="s">
        <v>115</v>
      </c>
      <c r="T71" s="277">
        <v>0</v>
      </c>
      <c r="U71" s="278"/>
      <c r="V71" s="32"/>
      <c r="W71" s="46">
        <v>14.5</v>
      </c>
      <c r="X71" s="97" t="s">
        <v>60</v>
      </c>
      <c r="Y71" s="98" t="s">
        <v>106</v>
      </c>
      <c r="Z71" s="98" t="s">
        <v>115</v>
      </c>
      <c r="AA71" s="277">
        <v>0</v>
      </c>
      <c r="AB71" s="278"/>
    </row>
    <row r="72" spans="2:28">
      <c r="B72" s="46">
        <v>14.75</v>
      </c>
      <c r="C72" s="41" t="s">
        <v>60</v>
      </c>
      <c r="D72" s="42" t="s">
        <v>106</v>
      </c>
      <c r="E72" s="42" t="s">
        <v>103</v>
      </c>
      <c r="F72" s="277">
        <v>0</v>
      </c>
      <c r="G72" s="278"/>
      <c r="H72" s="32"/>
      <c r="I72" s="46">
        <v>14.75</v>
      </c>
      <c r="J72" s="41" t="s">
        <v>159</v>
      </c>
      <c r="K72" s="42">
        <v>0</v>
      </c>
      <c r="L72" s="42">
        <v>0</v>
      </c>
      <c r="M72" s="277">
        <v>0</v>
      </c>
      <c r="N72" s="278"/>
      <c r="O72" s="32"/>
      <c r="P72" s="46">
        <v>14.75</v>
      </c>
      <c r="Q72" s="97" t="s">
        <v>60</v>
      </c>
      <c r="R72" s="98" t="s">
        <v>106</v>
      </c>
      <c r="S72" s="98" t="s">
        <v>115</v>
      </c>
      <c r="T72" s="277">
        <v>0</v>
      </c>
      <c r="U72" s="278"/>
      <c r="V72" s="32"/>
      <c r="W72" s="46">
        <v>14.75</v>
      </c>
      <c r="X72" s="97" t="s">
        <v>60</v>
      </c>
      <c r="Y72" s="98" t="s">
        <v>106</v>
      </c>
      <c r="Z72" s="98" t="s">
        <v>115</v>
      </c>
      <c r="AA72" s="277">
        <v>0</v>
      </c>
      <c r="AB72" s="278"/>
    </row>
    <row r="73" spans="2:28">
      <c r="B73" s="46">
        <v>15</v>
      </c>
      <c r="C73" s="41" t="s">
        <v>71</v>
      </c>
      <c r="D73" s="42">
        <v>0</v>
      </c>
      <c r="E73" s="42">
        <v>0</v>
      </c>
      <c r="F73" s="277">
        <v>0</v>
      </c>
      <c r="G73" s="278"/>
      <c r="H73" s="32"/>
      <c r="I73" s="46">
        <v>15</v>
      </c>
      <c r="J73" s="41" t="s">
        <v>60</v>
      </c>
      <c r="K73" s="42" t="s">
        <v>106</v>
      </c>
      <c r="L73" s="42" t="s">
        <v>103</v>
      </c>
      <c r="M73" s="277">
        <v>0</v>
      </c>
      <c r="N73" s="278"/>
      <c r="O73" s="32"/>
      <c r="P73" s="46">
        <v>15</v>
      </c>
      <c r="Q73" s="97" t="s">
        <v>60</v>
      </c>
      <c r="R73" s="98" t="s">
        <v>106</v>
      </c>
      <c r="S73" s="98" t="s">
        <v>115</v>
      </c>
      <c r="T73" s="277">
        <v>0</v>
      </c>
      <c r="U73" s="278"/>
      <c r="V73" s="32"/>
      <c r="W73" s="46">
        <v>15</v>
      </c>
      <c r="X73" s="97" t="s">
        <v>60</v>
      </c>
      <c r="Y73" s="98" t="s">
        <v>106</v>
      </c>
      <c r="Z73" s="98" t="s">
        <v>115</v>
      </c>
      <c r="AA73" s="277">
        <v>0</v>
      </c>
      <c r="AB73" s="278"/>
    </row>
    <row r="74" spans="2:28">
      <c r="B74" s="46">
        <v>15.25</v>
      </c>
      <c r="C74" s="41" t="s">
        <v>60</v>
      </c>
      <c r="D74" s="42" t="s">
        <v>106</v>
      </c>
      <c r="E74" s="42" t="s">
        <v>103</v>
      </c>
      <c r="F74" s="277">
        <v>0</v>
      </c>
      <c r="G74" s="278"/>
      <c r="H74" s="32"/>
      <c r="I74" s="46">
        <v>15.25</v>
      </c>
      <c r="J74" s="41" t="s">
        <v>60</v>
      </c>
      <c r="K74" s="42" t="s">
        <v>150</v>
      </c>
      <c r="L74" s="42" t="s">
        <v>172</v>
      </c>
      <c r="M74" s="277">
        <v>0</v>
      </c>
      <c r="N74" s="278"/>
      <c r="O74" s="32"/>
      <c r="P74" s="46">
        <v>15.25</v>
      </c>
      <c r="Q74" s="97" t="s">
        <v>60</v>
      </c>
      <c r="R74" s="98" t="s">
        <v>106</v>
      </c>
      <c r="S74" s="98" t="s">
        <v>115</v>
      </c>
      <c r="T74" s="277">
        <v>0</v>
      </c>
      <c r="U74" s="278"/>
      <c r="V74" s="32"/>
      <c r="W74" s="46">
        <v>15.25</v>
      </c>
      <c r="X74" s="97" t="s">
        <v>60</v>
      </c>
      <c r="Y74" s="98" t="s">
        <v>106</v>
      </c>
      <c r="Z74" s="98" t="s">
        <v>115</v>
      </c>
      <c r="AA74" s="277">
        <v>0</v>
      </c>
      <c r="AB74" s="278"/>
    </row>
    <row r="75" spans="2:28">
      <c r="B75" s="46">
        <v>15.5</v>
      </c>
      <c r="C75" s="41" t="s">
        <v>60</v>
      </c>
      <c r="D75" s="42" t="s">
        <v>107</v>
      </c>
      <c r="E75" s="42" t="s">
        <v>108</v>
      </c>
      <c r="F75" s="277">
        <v>0</v>
      </c>
      <c r="G75" s="278"/>
      <c r="H75" s="32"/>
      <c r="I75" s="46">
        <v>15.5</v>
      </c>
      <c r="J75" s="41" t="s">
        <v>60</v>
      </c>
      <c r="K75" s="42" t="s">
        <v>106</v>
      </c>
      <c r="L75" s="42" t="s">
        <v>176</v>
      </c>
      <c r="M75" s="277">
        <v>0</v>
      </c>
      <c r="N75" s="278"/>
      <c r="O75" s="32"/>
      <c r="P75" s="46">
        <v>15.5</v>
      </c>
      <c r="Q75" s="97" t="s">
        <v>60</v>
      </c>
      <c r="R75" s="98" t="s">
        <v>106</v>
      </c>
      <c r="S75" s="98" t="s">
        <v>115</v>
      </c>
      <c r="T75" s="277">
        <v>0</v>
      </c>
      <c r="U75" s="278"/>
      <c r="V75" s="32"/>
      <c r="W75" s="46">
        <v>15.5</v>
      </c>
      <c r="X75" s="97" t="s">
        <v>60</v>
      </c>
      <c r="Y75" s="98" t="s">
        <v>106</v>
      </c>
      <c r="Z75" s="98" t="s">
        <v>115</v>
      </c>
      <c r="AA75" s="277">
        <v>0</v>
      </c>
      <c r="AB75" s="278"/>
    </row>
    <row r="76" spans="2:28">
      <c r="B76" s="46">
        <v>15.75</v>
      </c>
      <c r="C76" s="41" t="s">
        <v>60</v>
      </c>
      <c r="D76" s="42" t="s">
        <v>106</v>
      </c>
      <c r="E76" s="42" t="s">
        <v>103</v>
      </c>
      <c r="F76" s="277">
        <v>0</v>
      </c>
      <c r="G76" s="278"/>
      <c r="H76" s="32"/>
      <c r="I76" s="46">
        <v>15.75</v>
      </c>
      <c r="J76" s="41" t="s">
        <v>60</v>
      </c>
      <c r="K76" s="42" t="s">
        <v>106</v>
      </c>
      <c r="L76" s="42" t="s">
        <v>176</v>
      </c>
      <c r="M76" s="277">
        <v>0</v>
      </c>
      <c r="N76" s="278"/>
      <c r="O76" s="32"/>
      <c r="P76" s="46">
        <v>15.75</v>
      </c>
      <c r="Q76" s="97" t="s">
        <v>60</v>
      </c>
      <c r="R76" s="98" t="s">
        <v>106</v>
      </c>
      <c r="S76" s="98" t="s">
        <v>115</v>
      </c>
      <c r="T76" s="277">
        <v>0</v>
      </c>
      <c r="U76" s="278"/>
      <c r="V76" s="32"/>
      <c r="W76" s="46">
        <v>15.75</v>
      </c>
      <c r="X76" s="97" t="s">
        <v>60</v>
      </c>
      <c r="Y76" s="98" t="s">
        <v>106</v>
      </c>
      <c r="Z76" s="98" t="s">
        <v>115</v>
      </c>
      <c r="AA76" s="277">
        <v>0</v>
      </c>
      <c r="AB76" s="278"/>
    </row>
    <row r="77" spans="2:28">
      <c r="B77" s="46">
        <v>16</v>
      </c>
      <c r="C77" s="41" t="s">
        <v>60</v>
      </c>
      <c r="D77" s="42" t="s">
        <v>106</v>
      </c>
      <c r="E77" s="42" t="s">
        <v>103</v>
      </c>
      <c r="F77" s="277">
        <v>0</v>
      </c>
      <c r="G77" s="278"/>
      <c r="H77" s="32"/>
      <c r="I77" s="46">
        <v>16</v>
      </c>
      <c r="J77" s="41" t="s">
        <v>60</v>
      </c>
      <c r="K77" s="42" t="s">
        <v>106</v>
      </c>
      <c r="L77" s="42" t="s">
        <v>176</v>
      </c>
      <c r="M77" s="277">
        <v>0</v>
      </c>
      <c r="N77" s="278"/>
      <c r="O77" s="32"/>
      <c r="P77" s="46">
        <v>16</v>
      </c>
      <c r="Q77" s="97" t="s">
        <v>60</v>
      </c>
      <c r="R77" s="98" t="s">
        <v>106</v>
      </c>
      <c r="S77" s="98" t="s">
        <v>115</v>
      </c>
      <c r="T77" s="277">
        <v>0</v>
      </c>
      <c r="U77" s="278"/>
      <c r="V77" s="32"/>
      <c r="W77" s="46">
        <v>16</v>
      </c>
      <c r="X77" s="97" t="s">
        <v>60</v>
      </c>
      <c r="Y77" s="98" t="s">
        <v>106</v>
      </c>
      <c r="Z77" s="98" t="s">
        <v>115</v>
      </c>
      <c r="AA77" s="277">
        <v>0</v>
      </c>
      <c r="AB77" s="278"/>
    </row>
    <row r="78" spans="2:28">
      <c r="B78" s="46">
        <v>16.25</v>
      </c>
      <c r="C78" s="41" t="s">
        <v>159</v>
      </c>
      <c r="D78" s="42">
        <v>0</v>
      </c>
      <c r="E78" s="42">
        <v>0</v>
      </c>
      <c r="F78" s="277">
        <v>0</v>
      </c>
      <c r="G78" s="278"/>
      <c r="H78" s="32"/>
      <c r="I78" s="46">
        <v>16.25</v>
      </c>
      <c r="J78" s="41" t="s">
        <v>60</v>
      </c>
      <c r="K78" s="42" t="s">
        <v>106</v>
      </c>
      <c r="L78" s="42" t="s">
        <v>176</v>
      </c>
      <c r="M78" s="277">
        <v>0</v>
      </c>
      <c r="N78" s="278"/>
      <c r="O78" s="32"/>
      <c r="P78" s="46">
        <v>16.25</v>
      </c>
      <c r="Q78" s="97" t="s">
        <v>60</v>
      </c>
      <c r="R78" s="98" t="s">
        <v>106</v>
      </c>
      <c r="S78" s="98" t="s">
        <v>115</v>
      </c>
      <c r="T78" s="277">
        <v>0</v>
      </c>
      <c r="U78" s="278"/>
      <c r="V78" s="32"/>
      <c r="W78" s="46">
        <v>16.25</v>
      </c>
      <c r="X78" s="41" t="s">
        <v>60</v>
      </c>
      <c r="Y78" s="42" t="s">
        <v>113</v>
      </c>
      <c r="Z78" s="42" t="s">
        <v>173</v>
      </c>
      <c r="AA78" s="277">
        <v>0</v>
      </c>
      <c r="AB78" s="278"/>
    </row>
    <row r="79" spans="2:28">
      <c r="B79" s="46">
        <v>16.5</v>
      </c>
      <c r="C79" s="41" t="s">
        <v>60</v>
      </c>
      <c r="D79" s="42" t="s">
        <v>106</v>
      </c>
      <c r="E79" s="42" t="s">
        <v>103</v>
      </c>
      <c r="F79" s="277">
        <v>0</v>
      </c>
      <c r="G79" s="278"/>
      <c r="H79" s="32"/>
      <c r="I79" s="46">
        <v>16.5</v>
      </c>
      <c r="J79" s="41" t="s">
        <v>60</v>
      </c>
      <c r="K79" s="42" t="s">
        <v>106</v>
      </c>
      <c r="L79" s="42" t="s">
        <v>176</v>
      </c>
      <c r="M79" s="277">
        <v>0</v>
      </c>
      <c r="N79" s="278"/>
      <c r="O79" s="32"/>
      <c r="P79" s="46">
        <v>16.5</v>
      </c>
      <c r="Q79" s="97" t="s">
        <v>60</v>
      </c>
      <c r="R79" s="98" t="s">
        <v>106</v>
      </c>
      <c r="S79" s="98" t="s">
        <v>115</v>
      </c>
      <c r="T79" s="277">
        <v>0</v>
      </c>
      <c r="U79" s="278"/>
      <c r="V79" s="32"/>
      <c r="W79" s="46">
        <v>16.5</v>
      </c>
      <c r="X79" s="41" t="s">
        <v>60</v>
      </c>
      <c r="Y79" s="42" t="s">
        <v>113</v>
      </c>
      <c r="Z79" s="42" t="s">
        <v>173</v>
      </c>
      <c r="AA79" s="277">
        <v>0</v>
      </c>
      <c r="AB79" s="278"/>
    </row>
    <row r="80" spans="2:28">
      <c r="B80" s="46">
        <v>16.75</v>
      </c>
      <c r="C80" s="41" t="s">
        <v>60</v>
      </c>
      <c r="D80" s="42" t="s">
        <v>107</v>
      </c>
      <c r="E80" s="42" t="s">
        <v>108</v>
      </c>
      <c r="F80" s="277">
        <v>0</v>
      </c>
      <c r="G80" s="278"/>
      <c r="H80" s="32"/>
      <c r="I80" s="46">
        <v>16.75</v>
      </c>
      <c r="J80" s="41" t="s">
        <v>60</v>
      </c>
      <c r="K80" s="42" t="s">
        <v>106</v>
      </c>
      <c r="L80" s="42" t="s">
        <v>176</v>
      </c>
      <c r="M80" s="277">
        <v>0</v>
      </c>
      <c r="N80" s="278"/>
      <c r="O80" s="32"/>
      <c r="P80" s="46">
        <v>16.75</v>
      </c>
      <c r="Q80" s="97" t="s">
        <v>60</v>
      </c>
      <c r="R80" s="98" t="s">
        <v>106</v>
      </c>
      <c r="S80" s="98" t="s">
        <v>115</v>
      </c>
      <c r="T80" s="277">
        <v>0</v>
      </c>
      <c r="U80" s="278"/>
      <c r="V80" s="32"/>
      <c r="W80" s="46">
        <v>16.75</v>
      </c>
      <c r="X80" s="41" t="s">
        <v>60</v>
      </c>
      <c r="Y80" s="42" t="s">
        <v>106</v>
      </c>
      <c r="Z80" s="42" t="s">
        <v>103</v>
      </c>
      <c r="AA80" s="277">
        <v>0</v>
      </c>
      <c r="AB80" s="278"/>
    </row>
    <row r="81" spans="2:28">
      <c r="B81" s="46">
        <v>17</v>
      </c>
      <c r="C81" s="41" t="s">
        <v>60</v>
      </c>
      <c r="D81" s="42" t="s">
        <v>107</v>
      </c>
      <c r="E81" s="42" t="s">
        <v>108</v>
      </c>
      <c r="F81" s="277">
        <v>0</v>
      </c>
      <c r="G81" s="278"/>
      <c r="H81" s="32"/>
      <c r="I81" s="46">
        <v>17</v>
      </c>
      <c r="J81" s="41" t="s">
        <v>60</v>
      </c>
      <c r="K81" s="42" t="s">
        <v>106</v>
      </c>
      <c r="L81" s="42" t="s">
        <v>176</v>
      </c>
      <c r="M81" s="277">
        <v>0</v>
      </c>
      <c r="N81" s="278"/>
      <c r="O81" s="32"/>
      <c r="P81" s="46">
        <v>17</v>
      </c>
      <c r="Q81" s="41" t="s">
        <v>60</v>
      </c>
      <c r="R81" s="42" t="s">
        <v>106</v>
      </c>
      <c r="S81" s="42" t="s">
        <v>118</v>
      </c>
      <c r="T81" s="277">
        <v>0</v>
      </c>
      <c r="U81" s="278"/>
      <c r="V81" s="32"/>
      <c r="W81" s="46">
        <v>17</v>
      </c>
      <c r="X81" s="41" t="s">
        <v>60</v>
      </c>
      <c r="Y81" s="42" t="s">
        <v>106</v>
      </c>
      <c r="Z81" s="42" t="s">
        <v>115</v>
      </c>
      <c r="AA81" s="277">
        <v>0</v>
      </c>
      <c r="AB81" s="278"/>
    </row>
    <row r="82" spans="2:28">
      <c r="B82" s="46">
        <v>17.25</v>
      </c>
      <c r="C82" s="41" t="s">
        <v>159</v>
      </c>
      <c r="D82" s="42">
        <v>0</v>
      </c>
      <c r="E82" s="42">
        <v>0</v>
      </c>
      <c r="F82" s="277">
        <v>0</v>
      </c>
      <c r="G82" s="278"/>
      <c r="H82" s="32"/>
      <c r="I82" s="46">
        <v>17.25</v>
      </c>
      <c r="J82" s="41" t="s">
        <v>60</v>
      </c>
      <c r="K82" s="42" t="s">
        <v>106</v>
      </c>
      <c r="L82" s="42" t="s">
        <v>176</v>
      </c>
      <c r="M82" s="277">
        <v>0</v>
      </c>
      <c r="N82" s="278"/>
      <c r="O82" s="32"/>
      <c r="P82" s="46">
        <v>17.25</v>
      </c>
      <c r="Q82" s="41" t="s">
        <v>60</v>
      </c>
      <c r="R82" s="42" t="s">
        <v>106</v>
      </c>
      <c r="S82" s="42" t="s">
        <v>103</v>
      </c>
      <c r="T82" s="277">
        <v>0</v>
      </c>
      <c r="U82" s="278"/>
      <c r="V82" s="32"/>
      <c r="W82" s="46">
        <v>17.25</v>
      </c>
      <c r="X82" s="97" t="s">
        <v>60</v>
      </c>
      <c r="Y82" s="98" t="s">
        <v>106</v>
      </c>
      <c r="Z82" s="98" t="s">
        <v>115</v>
      </c>
      <c r="AA82" s="277">
        <v>0</v>
      </c>
      <c r="AB82" s="278"/>
    </row>
    <row r="83" spans="2:28">
      <c r="B83" s="46">
        <v>17.5</v>
      </c>
      <c r="C83" s="41" t="s">
        <v>159</v>
      </c>
      <c r="D83" s="42">
        <v>0</v>
      </c>
      <c r="E83" s="42">
        <v>0</v>
      </c>
      <c r="F83" s="277">
        <v>0</v>
      </c>
      <c r="G83" s="278"/>
      <c r="H83" s="32"/>
      <c r="I83" s="46">
        <v>17.5</v>
      </c>
      <c r="J83" s="41" t="s">
        <v>60</v>
      </c>
      <c r="K83" s="42" t="s">
        <v>106</v>
      </c>
      <c r="L83" s="42" t="s">
        <v>176</v>
      </c>
      <c r="M83" s="277">
        <v>0</v>
      </c>
      <c r="N83" s="278"/>
      <c r="O83" s="32"/>
      <c r="P83" s="46">
        <v>17.5</v>
      </c>
      <c r="Q83" s="41" t="s">
        <v>60</v>
      </c>
      <c r="R83" s="42" t="s">
        <v>106</v>
      </c>
      <c r="S83" s="42" t="s">
        <v>176</v>
      </c>
      <c r="T83" s="277">
        <v>0</v>
      </c>
      <c r="U83" s="278"/>
      <c r="V83" s="32"/>
      <c r="W83" s="46">
        <v>17.5</v>
      </c>
      <c r="X83" s="97" t="s">
        <v>60</v>
      </c>
      <c r="Y83" s="98" t="s">
        <v>106</v>
      </c>
      <c r="Z83" s="98" t="s">
        <v>115</v>
      </c>
      <c r="AA83" s="277">
        <v>0</v>
      </c>
      <c r="AB83" s="278"/>
    </row>
    <row r="84" spans="2:28">
      <c r="B84" s="46">
        <v>17.75</v>
      </c>
      <c r="C84" s="41" t="s">
        <v>60</v>
      </c>
      <c r="D84" s="42" t="s">
        <v>106</v>
      </c>
      <c r="E84" s="42" t="s">
        <v>118</v>
      </c>
      <c r="F84" s="277">
        <v>0</v>
      </c>
      <c r="G84" s="278"/>
      <c r="H84" s="32"/>
      <c r="I84" s="46">
        <v>17.75</v>
      </c>
      <c r="J84" s="41" t="s">
        <v>60</v>
      </c>
      <c r="K84" s="42" t="s">
        <v>106</v>
      </c>
      <c r="L84" s="42" t="s">
        <v>186</v>
      </c>
      <c r="M84" s="277">
        <v>0</v>
      </c>
      <c r="N84" s="278"/>
      <c r="O84" s="32"/>
      <c r="P84" s="46">
        <v>17.75</v>
      </c>
      <c r="Q84" s="41" t="s">
        <v>60</v>
      </c>
      <c r="R84" s="42" t="s">
        <v>106</v>
      </c>
      <c r="S84" s="42" t="s">
        <v>186</v>
      </c>
      <c r="T84" s="277">
        <v>0</v>
      </c>
      <c r="U84" s="278"/>
      <c r="V84" s="32"/>
      <c r="W84" s="46">
        <v>17.75</v>
      </c>
      <c r="X84" s="97" t="s">
        <v>60</v>
      </c>
      <c r="Y84" s="98" t="s">
        <v>106</v>
      </c>
      <c r="Z84" s="98" t="s">
        <v>115</v>
      </c>
      <c r="AA84" s="277">
        <v>0</v>
      </c>
      <c r="AB84" s="278"/>
    </row>
    <row r="85" spans="2:28">
      <c r="B85" s="46">
        <v>18</v>
      </c>
      <c r="C85" s="41" t="s">
        <v>159</v>
      </c>
      <c r="D85" s="42">
        <v>0</v>
      </c>
      <c r="E85" s="42">
        <v>0</v>
      </c>
      <c r="F85" s="277">
        <v>0</v>
      </c>
      <c r="G85" s="278"/>
      <c r="H85" s="32"/>
      <c r="I85" s="46">
        <v>18</v>
      </c>
      <c r="J85" s="41" t="s">
        <v>60</v>
      </c>
      <c r="K85" s="42" t="s">
        <v>106</v>
      </c>
      <c r="L85" s="42" t="s">
        <v>186</v>
      </c>
      <c r="M85" s="277">
        <v>0</v>
      </c>
      <c r="N85" s="278"/>
      <c r="O85" s="32"/>
      <c r="P85" s="46">
        <v>18</v>
      </c>
      <c r="Q85" s="41" t="s">
        <v>60</v>
      </c>
      <c r="R85" s="42" t="s">
        <v>106</v>
      </c>
      <c r="S85" s="42" t="s">
        <v>186</v>
      </c>
      <c r="T85" s="277">
        <v>0</v>
      </c>
      <c r="U85" s="278"/>
      <c r="V85" s="32"/>
      <c r="W85" s="46">
        <v>18</v>
      </c>
      <c r="X85" s="97" t="s">
        <v>60</v>
      </c>
      <c r="Y85" s="98" t="s">
        <v>106</v>
      </c>
      <c r="Z85" s="98" t="s">
        <v>115</v>
      </c>
      <c r="AA85" s="277">
        <v>0</v>
      </c>
      <c r="AB85" s="278"/>
    </row>
    <row r="86" spans="2:28">
      <c r="B86" s="46">
        <v>18.25</v>
      </c>
      <c r="C86" s="41" t="s">
        <v>60</v>
      </c>
      <c r="D86" s="42" t="s">
        <v>150</v>
      </c>
      <c r="E86" s="42" t="s">
        <v>117</v>
      </c>
      <c r="F86" s="277">
        <v>0</v>
      </c>
      <c r="G86" s="278"/>
      <c r="H86" s="32"/>
      <c r="I86" s="46">
        <v>18.25</v>
      </c>
      <c r="J86" s="41" t="s">
        <v>60</v>
      </c>
      <c r="K86" s="42" t="s">
        <v>106</v>
      </c>
      <c r="L86" s="42" t="s">
        <v>186</v>
      </c>
      <c r="M86" s="277">
        <v>0</v>
      </c>
      <c r="N86" s="278"/>
      <c r="O86" s="32"/>
      <c r="P86" s="46">
        <v>18.25</v>
      </c>
      <c r="Q86" s="41" t="s">
        <v>60</v>
      </c>
      <c r="R86" s="42" t="s">
        <v>106</v>
      </c>
      <c r="S86" s="42" t="s">
        <v>186</v>
      </c>
      <c r="T86" s="277">
        <v>0</v>
      </c>
      <c r="U86" s="278"/>
      <c r="V86" s="32"/>
      <c r="W86" s="46">
        <v>18.25</v>
      </c>
      <c r="X86" s="97" t="s">
        <v>60</v>
      </c>
      <c r="Y86" s="98" t="s">
        <v>106</v>
      </c>
      <c r="Z86" s="98" t="s">
        <v>115</v>
      </c>
      <c r="AA86" s="277">
        <v>0</v>
      </c>
      <c r="AB86" s="278"/>
    </row>
    <row r="87" spans="2:28">
      <c r="B87" s="46">
        <v>18.5</v>
      </c>
      <c r="C87" s="41" t="s">
        <v>60</v>
      </c>
      <c r="D87" s="42" t="s">
        <v>107</v>
      </c>
      <c r="E87" s="42" t="s">
        <v>108</v>
      </c>
      <c r="F87" s="277">
        <v>0</v>
      </c>
      <c r="G87" s="278"/>
      <c r="H87" s="32"/>
      <c r="I87" s="46">
        <v>18.5</v>
      </c>
      <c r="J87" s="41" t="s">
        <v>60</v>
      </c>
      <c r="K87" s="42" t="s">
        <v>106</v>
      </c>
      <c r="L87" s="42" t="s">
        <v>186</v>
      </c>
      <c r="M87" s="277">
        <v>0</v>
      </c>
      <c r="N87" s="278"/>
      <c r="O87" s="32"/>
      <c r="P87" s="46">
        <v>18.5</v>
      </c>
      <c r="Q87" s="41" t="s">
        <v>60</v>
      </c>
      <c r="R87" s="42" t="s">
        <v>106</v>
      </c>
      <c r="S87" s="42" t="s">
        <v>186</v>
      </c>
      <c r="T87" s="277">
        <v>0</v>
      </c>
      <c r="U87" s="278"/>
      <c r="V87" s="32"/>
      <c r="W87" s="46">
        <v>18.5</v>
      </c>
      <c r="X87" s="97" t="s">
        <v>60</v>
      </c>
      <c r="Y87" s="98" t="s">
        <v>106</v>
      </c>
      <c r="Z87" s="98" t="s">
        <v>115</v>
      </c>
      <c r="AA87" s="277">
        <v>0</v>
      </c>
      <c r="AB87" s="278"/>
    </row>
    <row r="88" spans="2:28">
      <c r="B88" s="46">
        <v>18.75</v>
      </c>
      <c r="C88" s="41" t="s">
        <v>63</v>
      </c>
      <c r="D88" s="42">
        <v>0</v>
      </c>
      <c r="E88" s="42">
        <v>0</v>
      </c>
      <c r="F88" s="277">
        <v>0</v>
      </c>
      <c r="G88" s="278"/>
      <c r="H88" s="32"/>
      <c r="I88" s="46">
        <v>18.75</v>
      </c>
      <c r="J88" s="41" t="s">
        <v>60</v>
      </c>
      <c r="K88" s="42" t="s">
        <v>106</v>
      </c>
      <c r="L88" s="42" t="s">
        <v>186</v>
      </c>
      <c r="M88" s="277">
        <v>0</v>
      </c>
      <c r="N88" s="278"/>
      <c r="O88" s="32"/>
      <c r="P88" s="46">
        <v>18.75</v>
      </c>
      <c r="Q88" s="41" t="s">
        <v>60</v>
      </c>
      <c r="R88" s="42" t="s">
        <v>106</v>
      </c>
      <c r="S88" s="42" t="s">
        <v>186</v>
      </c>
      <c r="T88" s="277">
        <v>0</v>
      </c>
      <c r="U88" s="278"/>
      <c r="V88" s="32"/>
      <c r="W88" s="46">
        <v>18.75</v>
      </c>
      <c r="X88" s="97" t="s">
        <v>60</v>
      </c>
      <c r="Y88" s="98" t="s">
        <v>106</v>
      </c>
      <c r="Z88" s="98" t="s">
        <v>115</v>
      </c>
      <c r="AA88" s="277">
        <v>0</v>
      </c>
      <c r="AB88" s="278"/>
    </row>
    <row r="89" spans="2:28">
      <c r="B89" s="46">
        <v>19</v>
      </c>
      <c r="C89" s="41" t="s">
        <v>63</v>
      </c>
      <c r="D89" s="42">
        <v>0</v>
      </c>
      <c r="E89" s="42">
        <v>0</v>
      </c>
      <c r="F89" s="277">
        <v>0</v>
      </c>
      <c r="G89" s="278"/>
      <c r="H89" s="32"/>
      <c r="I89" s="46">
        <v>19</v>
      </c>
      <c r="J89" s="41" t="s">
        <v>60</v>
      </c>
      <c r="K89" s="42" t="s">
        <v>106</v>
      </c>
      <c r="L89" s="42" t="s">
        <v>186</v>
      </c>
      <c r="M89" s="277">
        <v>0</v>
      </c>
      <c r="N89" s="278"/>
      <c r="O89" s="32"/>
      <c r="P89" s="46">
        <v>19</v>
      </c>
      <c r="Q89" s="41" t="s">
        <v>60</v>
      </c>
      <c r="R89" s="42" t="s">
        <v>106</v>
      </c>
      <c r="S89" s="42" t="s">
        <v>186</v>
      </c>
      <c r="T89" s="277">
        <v>0</v>
      </c>
      <c r="U89" s="278"/>
      <c r="V89" s="32"/>
      <c r="W89" s="46">
        <v>19</v>
      </c>
      <c r="X89" s="97" t="s">
        <v>60</v>
      </c>
      <c r="Y89" s="98" t="s">
        <v>106</v>
      </c>
      <c r="Z89" s="98" t="s">
        <v>115</v>
      </c>
      <c r="AA89" s="277">
        <v>0</v>
      </c>
      <c r="AB89" s="278"/>
    </row>
    <row r="90" spans="2:28">
      <c r="B90" s="46">
        <v>19.25</v>
      </c>
      <c r="C90" s="41" t="s">
        <v>60</v>
      </c>
      <c r="D90" s="42" t="s">
        <v>150</v>
      </c>
      <c r="E90" s="42" t="s">
        <v>168</v>
      </c>
      <c r="F90" s="277">
        <v>0</v>
      </c>
      <c r="G90" s="278"/>
      <c r="H90" s="32"/>
      <c r="I90" s="46">
        <v>19.25</v>
      </c>
      <c r="J90" s="41" t="s">
        <v>60</v>
      </c>
      <c r="K90" s="42" t="s">
        <v>106</v>
      </c>
      <c r="L90" s="42" t="s">
        <v>186</v>
      </c>
      <c r="M90" s="277">
        <v>0</v>
      </c>
      <c r="N90" s="278"/>
      <c r="O90" s="32"/>
      <c r="P90" s="46">
        <v>19.25</v>
      </c>
      <c r="Q90" s="41" t="s">
        <v>60</v>
      </c>
      <c r="R90" s="42" t="s">
        <v>106</v>
      </c>
      <c r="S90" s="42" t="s">
        <v>186</v>
      </c>
      <c r="T90" s="277">
        <v>0</v>
      </c>
      <c r="U90" s="278"/>
      <c r="V90" s="32"/>
      <c r="W90" s="46">
        <v>19.25</v>
      </c>
      <c r="X90" s="97" t="s">
        <v>60</v>
      </c>
      <c r="Y90" s="98" t="s">
        <v>106</v>
      </c>
      <c r="Z90" s="98" t="s">
        <v>115</v>
      </c>
      <c r="AA90" s="277">
        <v>0</v>
      </c>
      <c r="AB90" s="278"/>
    </row>
    <row r="91" spans="2:28">
      <c r="B91" s="46">
        <v>19.5</v>
      </c>
      <c r="C91" s="41" t="s">
        <v>60</v>
      </c>
      <c r="D91" s="42" t="s">
        <v>107</v>
      </c>
      <c r="E91" s="42" t="s">
        <v>108</v>
      </c>
      <c r="F91" s="277">
        <v>0</v>
      </c>
      <c r="G91" s="278"/>
      <c r="H91" s="32"/>
      <c r="I91" s="46">
        <v>19.5</v>
      </c>
      <c r="J91" s="41" t="s">
        <v>60</v>
      </c>
      <c r="K91" s="42" t="s">
        <v>106</v>
      </c>
      <c r="L91" s="42" t="s">
        <v>186</v>
      </c>
      <c r="M91" s="277">
        <v>0</v>
      </c>
      <c r="N91" s="278"/>
      <c r="O91" s="32"/>
      <c r="P91" s="46">
        <v>19.5</v>
      </c>
      <c r="Q91" s="41" t="s">
        <v>60</v>
      </c>
      <c r="R91" s="42" t="s">
        <v>106</v>
      </c>
      <c r="S91" s="42" t="s">
        <v>186</v>
      </c>
      <c r="T91" s="277">
        <v>0</v>
      </c>
      <c r="U91" s="278"/>
      <c r="V91" s="32"/>
      <c r="W91" s="46">
        <v>19.5</v>
      </c>
      <c r="X91" s="97" t="s">
        <v>60</v>
      </c>
      <c r="Y91" s="98" t="s">
        <v>106</v>
      </c>
      <c r="Z91" s="98" t="s">
        <v>115</v>
      </c>
      <c r="AA91" s="277">
        <v>0</v>
      </c>
      <c r="AB91" s="278"/>
    </row>
    <row r="92" spans="2:28">
      <c r="B92" s="46">
        <v>19.75</v>
      </c>
      <c r="C92" s="41" t="s">
        <v>60</v>
      </c>
      <c r="D92" s="42" t="s">
        <v>106</v>
      </c>
      <c r="E92" s="42" t="s">
        <v>103</v>
      </c>
      <c r="F92" s="277">
        <v>0</v>
      </c>
      <c r="G92" s="278"/>
      <c r="H92" s="32"/>
      <c r="I92" s="46">
        <v>19.75</v>
      </c>
      <c r="J92" s="41" t="s">
        <v>60</v>
      </c>
      <c r="K92" s="42" t="s">
        <v>106</v>
      </c>
      <c r="L92" s="42" t="s">
        <v>186</v>
      </c>
      <c r="M92" s="277">
        <v>0</v>
      </c>
      <c r="N92" s="278"/>
      <c r="O92" s="32"/>
      <c r="P92" s="46">
        <v>19.75</v>
      </c>
      <c r="Q92" s="41" t="s">
        <v>60</v>
      </c>
      <c r="R92" s="42" t="s">
        <v>113</v>
      </c>
      <c r="S92" s="42" t="s">
        <v>170</v>
      </c>
      <c r="T92" s="277">
        <v>0</v>
      </c>
      <c r="U92" s="278"/>
      <c r="V92" s="32"/>
      <c r="W92" s="46">
        <v>19.75</v>
      </c>
      <c r="X92" s="97" t="s">
        <v>60</v>
      </c>
      <c r="Y92" s="98" t="s">
        <v>106</v>
      </c>
      <c r="Z92" s="98" t="s">
        <v>115</v>
      </c>
      <c r="AA92" s="277">
        <v>0</v>
      </c>
      <c r="AB92" s="278"/>
    </row>
    <row r="93" spans="2:28">
      <c r="B93" s="46">
        <v>20</v>
      </c>
      <c r="C93" s="41" t="s">
        <v>63</v>
      </c>
      <c r="D93" s="42">
        <v>0</v>
      </c>
      <c r="E93" s="42">
        <v>0</v>
      </c>
      <c r="F93" s="277">
        <v>0</v>
      </c>
      <c r="G93" s="278"/>
      <c r="H93" s="32"/>
      <c r="I93" s="46">
        <v>20</v>
      </c>
      <c r="J93" s="41" t="s">
        <v>60</v>
      </c>
      <c r="K93" s="42" t="s">
        <v>106</v>
      </c>
      <c r="L93" s="42" t="s">
        <v>186</v>
      </c>
      <c r="M93" s="277">
        <v>0</v>
      </c>
      <c r="N93" s="278"/>
      <c r="O93" s="32"/>
      <c r="P93" s="46">
        <v>20</v>
      </c>
      <c r="Q93" s="41" t="s">
        <v>60</v>
      </c>
      <c r="R93" s="42" t="s">
        <v>113</v>
      </c>
      <c r="S93" s="42" t="s">
        <v>170</v>
      </c>
      <c r="T93" s="277">
        <v>0</v>
      </c>
      <c r="U93" s="278"/>
      <c r="V93" s="32"/>
      <c r="W93" s="46">
        <v>20</v>
      </c>
      <c r="X93" s="97" t="s">
        <v>60</v>
      </c>
      <c r="Y93" s="98" t="s">
        <v>106</v>
      </c>
      <c r="Z93" s="98" t="s">
        <v>115</v>
      </c>
      <c r="AA93" s="277">
        <v>0</v>
      </c>
      <c r="AB93" s="278"/>
    </row>
    <row r="94" spans="2:28">
      <c r="B94" s="46">
        <v>20.25</v>
      </c>
      <c r="C94" s="41" t="s">
        <v>71</v>
      </c>
      <c r="D94" s="42">
        <v>0</v>
      </c>
      <c r="E94" s="42">
        <v>0</v>
      </c>
      <c r="F94" s="277">
        <v>0</v>
      </c>
      <c r="G94" s="278"/>
      <c r="H94" s="32"/>
      <c r="I94" s="46">
        <v>20.25</v>
      </c>
      <c r="J94" s="41" t="s">
        <v>60</v>
      </c>
      <c r="K94" s="42" t="s">
        <v>106</v>
      </c>
      <c r="L94" s="42" t="s">
        <v>186</v>
      </c>
      <c r="M94" s="277">
        <v>0</v>
      </c>
      <c r="N94" s="278"/>
      <c r="O94" s="32"/>
      <c r="P94" s="46">
        <v>20.25</v>
      </c>
      <c r="Q94" s="97" t="s">
        <v>60</v>
      </c>
      <c r="R94" s="98" t="s">
        <v>106</v>
      </c>
      <c r="S94" s="98" t="s">
        <v>186</v>
      </c>
      <c r="T94" s="277">
        <v>0</v>
      </c>
      <c r="U94" s="278"/>
      <c r="V94" s="32"/>
      <c r="W94" s="46">
        <v>20.25</v>
      </c>
      <c r="X94" s="97" t="s">
        <v>60</v>
      </c>
      <c r="Y94" s="98" t="s">
        <v>106</v>
      </c>
      <c r="Z94" s="98" t="s">
        <v>115</v>
      </c>
      <c r="AA94" s="277">
        <v>0</v>
      </c>
      <c r="AB94" s="278"/>
    </row>
    <row r="95" spans="2:28">
      <c r="B95" s="46">
        <v>20.5</v>
      </c>
      <c r="C95" s="41" t="s">
        <v>60</v>
      </c>
      <c r="D95" s="42" t="s">
        <v>107</v>
      </c>
      <c r="E95" s="42" t="s">
        <v>121</v>
      </c>
      <c r="F95" s="277">
        <v>0</v>
      </c>
      <c r="G95" s="278"/>
      <c r="H95" s="32"/>
      <c r="I95" s="46">
        <v>20.5</v>
      </c>
      <c r="J95" s="41" t="s">
        <v>60</v>
      </c>
      <c r="K95" s="42" t="s">
        <v>106</v>
      </c>
      <c r="L95" s="42" t="s">
        <v>186</v>
      </c>
      <c r="M95" s="277">
        <v>0</v>
      </c>
      <c r="N95" s="278"/>
      <c r="O95" s="32"/>
      <c r="P95" s="46">
        <v>20.5</v>
      </c>
      <c r="Q95" s="97" t="s">
        <v>60</v>
      </c>
      <c r="R95" s="98" t="s">
        <v>106</v>
      </c>
      <c r="S95" s="98" t="s">
        <v>176</v>
      </c>
      <c r="T95" s="277">
        <v>0</v>
      </c>
      <c r="U95" s="278"/>
      <c r="V95" s="32"/>
      <c r="W95" s="46">
        <v>20.5</v>
      </c>
      <c r="X95" s="97" t="s">
        <v>60</v>
      </c>
      <c r="Y95" s="98" t="s">
        <v>106</v>
      </c>
      <c r="Z95" s="98" t="s">
        <v>115</v>
      </c>
      <c r="AA95" s="277">
        <v>0</v>
      </c>
      <c r="AB95" s="278"/>
    </row>
    <row r="96" spans="2:28">
      <c r="B96" s="46">
        <v>20.75</v>
      </c>
      <c r="C96" s="41" t="s">
        <v>60</v>
      </c>
      <c r="D96" s="42" t="s">
        <v>107</v>
      </c>
      <c r="E96" s="42" t="s">
        <v>108</v>
      </c>
      <c r="F96" s="277">
        <v>0</v>
      </c>
      <c r="G96" s="278"/>
      <c r="H96" s="32"/>
      <c r="I96" s="46">
        <v>20.75</v>
      </c>
      <c r="J96" s="41" t="s">
        <v>60</v>
      </c>
      <c r="K96" s="42" t="s">
        <v>106</v>
      </c>
      <c r="L96" s="42" t="s">
        <v>176</v>
      </c>
      <c r="M96" s="277">
        <v>0</v>
      </c>
      <c r="N96" s="278"/>
      <c r="O96" s="32"/>
      <c r="P96" s="46">
        <v>20.75</v>
      </c>
      <c r="Q96" s="97" t="s">
        <v>60</v>
      </c>
      <c r="R96" s="98" t="s">
        <v>106</v>
      </c>
      <c r="S96" s="98" t="s">
        <v>176</v>
      </c>
      <c r="T96" s="277">
        <v>0</v>
      </c>
      <c r="U96" s="278"/>
      <c r="V96" s="32"/>
      <c r="W96" s="46">
        <v>20.75</v>
      </c>
      <c r="X96" s="97" t="s">
        <v>60</v>
      </c>
      <c r="Y96" s="98" t="s">
        <v>106</v>
      </c>
      <c r="Z96" s="98" t="s">
        <v>115</v>
      </c>
      <c r="AA96" s="277">
        <v>0</v>
      </c>
      <c r="AB96" s="278"/>
    </row>
    <row r="97" spans="2:28">
      <c r="B97" s="46">
        <v>21</v>
      </c>
      <c r="C97" s="41" t="s">
        <v>60</v>
      </c>
      <c r="D97" s="42" t="s">
        <v>107</v>
      </c>
      <c r="E97" s="42" t="s">
        <v>108</v>
      </c>
      <c r="F97" s="277">
        <v>0</v>
      </c>
      <c r="G97" s="278"/>
      <c r="H97" s="32"/>
      <c r="I97" s="46">
        <v>21</v>
      </c>
      <c r="J97" s="41" t="s">
        <v>60</v>
      </c>
      <c r="K97" s="42" t="s">
        <v>104</v>
      </c>
      <c r="L97" s="42" t="s">
        <v>103</v>
      </c>
      <c r="M97" s="277">
        <v>0</v>
      </c>
      <c r="N97" s="278"/>
      <c r="O97" s="32"/>
      <c r="P97" s="46">
        <v>21</v>
      </c>
      <c r="Q97" s="97" t="s">
        <v>60</v>
      </c>
      <c r="R97" s="98" t="s">
        <v>106</v>
      </c>
      <c r="S97" s="98" t="s">
        <v>176</v>
      </c>
      <c r="T97" s="277">
        <v>0</v>
      </c>
      <c r="U97" s="278"/>
      <c r="V97" s="32"/>
      <c r="W97" s="46">
        <v>21</v>
      </c>
      <c r="X97" s="97" t="s">
        <v>60</v>
      </c>
      <c r="Y97" s="98" t="s">
        <v>106</v>
      </c>
      <c r="Z97" s="98" t="s">
        <v>115</v>
      </c>
      <c r="AA97" s="277">
        <v>0</v>
      </c>
      <c r="AB97" s="278"/>
    </row>
    <row r="98" spans="2:28">
      <c r="B98" s="46">
        <v>21.25</v>
      </c>
      <c r="C98" s="41" t="s">
        <v>60</v>
      </c>
      <c r="D98" s="42" t="s">
        <v>107</v>
      </c>
      <c r="E98" s="42" t="s">
        <v>108</v>
      </c>
      <c r="F98" s="277">
        <v>0</v>
      </c>
      <c r="G98" s="278"/>
      <c r="H98" s="32"/>
      <c r="I98" s="46">
        <v>21.25</v>
      </c>
      <c r="J98" s="97" t="s">
        <v>60</v>
      </c>
      <c r="K98" s="98" t="s">
        <v>106</v>
      </c>
      <c r="L98" s="98" t="s">
        <v>176</v>
      </c>
      <c r="M98" s="277">
        <v>0</v>
      </c>
      <c r="N98" s="278"/>
      <c r="O98" s="32"/>
      <c r="P98" s="46">
        <v>21.25</v>
      </c>
      <c r="Q98" s="97" t="s">
        <v>60</v>
      </c>
      <c r="R98" s="98" t="s">
        <v>106</v>
      </c>
      <c r="S98" s="98" t="s">
        <v>176</v>
      </c>
      <c r="T98" s="277">
        <v>0</v>
      </c>
      <c r="U98" s="278"/>
      <c r="V98" s="32"/>
      <c r="W98" s="46">
        <v>21.25</v>
      </c>
      <c r="X98" s="97" t="s">
        <v>60</v>
      </c>
      <c r="Y98" s="98" t="s">
        <v>106</v>
      </c>
      <c r="Z98" s="98" t="s">
        <v>115</v>
      </c>
      <c r="AA98" s="277">
        <v>0</v>
      </c>
      <c r="AB98" s="278"/>
    </row>
    <row r="99" spans="2:28">
      <c r="B99" s="46">
        <v>21.5</v>
      </c>
      <c r="C99" s="41" t="s">
        <v>158</v>
      </c>
      <c r="D99" s="42">
        <v>0</v>
      </c>
      <c r="E99" s="42">
        <v>0</v>
      </c>
      <c r="F99" s="277">
        <v>0</v>
      </c>
      <c r="G99" s="278"/>
      <c r="H99" s="32"/>
      <c r="I99" s="46">
        <v>21.5</v>
      </c>
      <c r="J99" s="97" t="s">
        <v>60</v>
      </c>
      <c r="K99" s="98" t="s">
        <v>106</v>
      </c>
      <c r="L99" s="98" t="s">
        <v>176</v>
      </c>
      <c r="M99" s="277">
        <v>0</v>
      </c>
      <c r="N99" s="278"/>
      <c r="O99" s="32"/>
      <c r="P99" s="46">
        <v>21.5</v>
      </c>
      <c r="Q99" s="97" t="s">
        <v>60</v>
      </c>
      <c r="R99" s="98" t="s">
        <v>106</v>
      </c>
      <c r="S99" s="98" t="s">
        <v>176</v>
      </c>
      <c r="T99" s="277">
        <v>0</v>
      </c>
      <c r="U99" s="278"/>
      <c r="V99" s="32"/>
      <c r="W99" s="46">
        <v>21.5</v>
      </c>
      <c r="X99" s="97" t="s">
        <v>60</v>
      </c>
      <c r="Y99" s="98" t="s">
        <v>106</v>
      </c>
      <c r="Z99" s="98" t="s">
        <v>115</v>
      </c>
      <c r="AA99" s="277">
        <v>0</v>
      </c>
      <c r="AB99" s="278"/>
    </row>
    <row r="100" spans="2:28">
      <c r="B100" s="46">
        <v>21.75</v>
      </c>
      <c r="C100" s="41" t="s">
        <v>158</v>
      </c>
      <c r="D100" s="42">
        <v>0</v>
      </c>
      <c r="E100" s="42">
        <v>0</v>
      </c>
      <c r="F100" s="277">
        <v>0</v>
      </c>
      <c r="G100" s="278"/>
      <c r="H100" s="32"/>
      <c r="I100" s="46">
        <v>21.75</v>
      </c>
      <c r="J100" s="97" t="s">
        <v>60</v>
      </c>
      <c r="K100" s="98" t="s">
        <v>106</v>
      </c>
      <c r="L100" s="98" t="s">
        <v>176</v>
      </c>
      <c r="M100" s="277">
        <v>0</v>
      </c>
      <c r="N100" s="278"/>
      <c r="O100" s="32"/>
      <c r="P100" s="46">
        <v>21.75</v>
      </c>
      <c r="Q100" s="97" t="s">
        <v>60</v>
      </c>
      <c r="R100" s="98" t="s">
        <v>106</v>
      </c>
      <c r="S100" s="98" t="s">
        <v>176</v>
      </c>
      <c r="T100" s="277">
        <v>0</v>
      </c>
      <c r="U100" s="278"/>
      <c r="V100" s="32"/>
      <c r="W100" s="46">
        <v>21.75</v>
      </c>
      <c r="X100" s="41" t="s">
        <v>158</v>
      </c>
      <c r="Y100" s="42">
        <v>0</v>
      </c>
      <c r="Z100" s="42">
        <v>0</v>
      </c>
      <c r="AA100" s="277">
        <v>0</v>
      </c>
      <c r="AB100" s="278"/>
    </row>
    <row r="101" spans="2:28">
      <c r="B101" s="46">
        <v>22</v>
      </c>
      <c r="C101" s="41" t="s">
        <v>60</v>
      </c>
      <c r="D101" s="42" t="s">
        <v>106</v>
      </c>
      <c r="E101" s="42" t="s">
        <v>103</v>
      </c>
      <c r="F101" s="277">
        <v>0</v>
      </c>
      <c r="G101" s="278"/>
      <c r="H101" s="32"/>
      <c r="I101" s="46">
        <v>22</v>
      </c>
      <c r="J101" s="97" t="s">
        <v>60</v>
      </c>
      <c r="K101" s="98" t="s">
        <v>106</v>
      </c>
      <c r="L101" s="98" t="s">
        <v>176</v>
      </c>
      <c r="M101" s="277">
        <v>0</v>
      </c>
      <c r="N101" s="278"/>
      <c r="O101" s="32"/>
      <c r="P101" s="46">
        <v>22</v>
      </c>
      <c r="Q101" s="97" t="s">
        <v>60</v>
      </c>
      <c r="R101" s="98" t="s">
        <v>106</v>
      </c>
      <c r="S101" s="98" t="s">
        <v>176</v>
      </c>
      <c r="T101" s="277">
        <v>0</v>
      </c>
      <c r="U101" s="278"/>
      <c r="V101" s="32"/>
      <c r="W101" s="46">
        <v>22</v>
      </c>
      <c r="X101" s="97" t="s">
        <v>60</v>
      </c>
      <c r="Y101" s="98" t="s">
        <v>106</v>
      </c>
      <c r="Z101" s="98" t="s">
        <v>115</v>
      </c>
      <c r="AA101" s="277">
        <v>0</v>
      </c>
      <c r="AB101" s="278"/>
    </row>
    <row r="102" spans="2:28">
      <c r="B102" s="46">
        <v>22.25</v>
      </c>
      <c r="C102" s="41" t="s">
        <v>60</v>
      </c>
      <c r="D102" s="42" t="s">
        <v>107</v>
      </c>
      <c r="E102" s="42" t="s">
        <v>108</v>
      </c>
      <c r="F102" s="277">
        <v>0</v>
      </c>
      <c r="G102" s="278"/>
      <c r="H102" s="32"/>
      <c r="I102" s="46">
        <v>22.25</v>
      </c>
      <c r="J102" s="97" t="s">
        <v>60</v>
      </c>
      <c r="K102" s="98" t="s">
        <v>106</v>
      </c>
      <c r="L102" s="98" t="s">
        <v>176</v>
      </c>
      <c r="M102" s="277">
        <v>0</v>
      </c>
      <c r="N102" s="278"/>
      <c r="O102" s="32"/>
      <c r="P102" s="46">
        <v>22.25</v>
      </c>
      <c r="Q102" s="41" t="s">
        <v>159</v>
      </c>
      <c r="R102" s="42">
        <v>0</v>
      </c>
      <c r="S102" s="42">
        <v>0</v>
      </c>
      <c r="T102" s="277">
        <v>0</v>
      </c>
      <c r="U102" s="278"/>
      <c r="V102" s="32"/>
      <c r="W102" s="46">
        <v>22.25</v>
      </c>
      <c r="X102" s="41" t="s">
        <v>158</v>
      </c>
      <c r="Y102" s="42">
        <v>0</v>
      </c>
      <c r="Z102" s="42">
        <v>0</v>
      </c>
      <c r="AA102" s="277">
        <v>0</v>
      </c>
      <c r="AB102" s="278"/>
    </row>
    <row r="103" spans="2:28">
      <c r="B103" s="46">
        <v>22.5</v>
      </c>
      <c r="C103" s="41" t="s">
        <v>71</v>
      </c>
      <c r="D103" s="42">
        <v>0</v>
      </c>
      <c r="E103" s="42">
        <v>0</v>
      </c>
      <c r="F103" s="277">
        <v>0</v>
      </c>
      <c r="G103" s="278"/>
      <c r="H103" s="32"/>
      <c r="I103" s="46">
        <v>22.5</v>
      </c>
      <c r="J103" s="97" t="s">
        <v>60</v>
      </c>
      <c r="K103" s="98" t="s">
        <v>106</v>
      </c>
      <c r="L103" s="98" t="s">
        <v>176</v>
      </c>
      <c r="M103" s="277">
        <v>0</v>
      </c>
      <c r="N103" s="278"/>
      <c r="O103" s="32"/>
      <c r="P103" s="46">
        <v>22.5</v>
      </c>
      <c r="Q103" s="41" t="s">
        <v>159</v>
      </c>
      <c r="R103" s="42">
        <v>0</v>
      </c>
      <c r="S103" s="42">
        <v>0</v>
      </c>
      <c r="T103" s="277">
        <v>0</v>
      </c>
      <c r="U103" s="278"/>
      <c r="V103" s="32"/>
      <c r="W103" s="46">
        <v>22.5</v>
      </c>
      <c r="X103" s="97" t="s">
        <v>60</v>
      </c>
      <c r="Y103" s="98" t="s">
        <v>106</v>
      </c>
      <c r="Z103" s="98" t="s">
        <v>115</v>
      </c>
      <c r="AA103" s="277">
        <v>0</v>
      </c>
      <c r="AB103" s="278"/>
    </row>
    <row r="104" spans="2:28">
      <c r="B104" s="46">
        <v>22.75</v>
      </c>
      <c r="C104" s="41" t="s">
        <v>159</v>
      </c>
      <c r="D104" s="42">
        <v>0</v>
      </c>
      <c r="E104" s="42">
        <v>0</v>
      </c>
      <c r="F104" s="277">
        <v>0</v>
      </c>
      <c r="G104" s="278"/>
      <c r="H104" s="32"/>
      <c r="I104" s="46">
        <v>22.75</v>
      </c>
      <c r="J104" s="97" t="s">
        <v>60</v>
      </c>
      <c r="K104" s="98" t="s">
        <v>106</v>
      </c>
      <c r="L104" s="98" t="s">
        <v>176</v>
      </c>
      <c r="M104" s="277">
        <v>0</v>
      </c>
      <c r="N104" s="278"/>
      <c r="O104" s="32"/>
      <c r="P104" s="46">
        <v>22.75</v>
      </c>
      <c r="Q104" s="97" t="s">
        <v>60</v>
      </c>
      <c r="R104" s="98" t="s">
        <v>106</v>
      </c>
      <c r="S104" s="98" t="s">
        <v>176</v>
      </c>
      <c r="T104" s="277">
        <v>0</v>
      </c>
      <c r="U104" s="278"/>
      <c r="V104" s="32"/>
      <c r="W104" s="46">
        <v>22.75</v>
      </c>
      <c r="X104" s="41" t="s">
        <v>60</v>
      </c>
      <c r="Y104" s="42" t="s">
        <v>178</v>
      </c>
      <c r="Z104" s="42" t="s">
        <v>115</v>
      </c>
      <c r="AA104" s="277">
        <v>0</v>
      </c>
      <c r="AB104" s="278"/>
    </row>
    <row r="105" spans="2:28">
      <c r="B105" s="46">
        <v>23</v>
      </c>
      <c r="C105" s="41" t="s">
        <v>60</v>
      </c>
      <c r="D105" s="42" t="s">
        <v>106</v>
      </c>
      <c r="E105" s="42" t="s">
        <v>169</v>
      </c>
      <c r="F105" s="277">
        <v>0</v>
      </c>
      <c r="G105" s="278"/>
      <c r="H105" s="32"/>
      <c r="I105" s="46">
        <v>23</v>
      </c>
      <c r="J105" s="97" t="s">
        <v>60</v>
      </c>
      <c r="K105" s="98" t="s">
        <v>106</v>
      </c>
      <c r="L105" s="98" t="s">
        <v>176</v>
      </c>
      <c r="M105" s="277">
        <v>0</v>
      </c>
      <c r="N105" s="278"/>
      <c r="O105" s="32"/>
      <c r="P105" s="46">
        <v>23</v>
      </c>
      <c r="Q105" s="97" t="s">
        <v>60</v>
      </c>
      <c r="R105" s="98" t="s">
        <v>106</v>
      </c>
      <c r="S105" s="98" t="s">
        <v>176</v>
      </c>
      <c r="T105" s="277">
        <v>0</v>
      </c>
      <c r="U105" s="278"/>
      <c r="V105" s="32"/>
      <c r="W105" s="46">
        <v>23</v>
      </c>
      <c r="X105" s="41" t="s">
        <v>60</v>
      </c>
      <c r="Y105" s="42" t="s">
        <v>178</v>
      </c>
      <c r="Z105" s="42" t="s">
        <v>115</v>
      </c>
      <c r="AA105" s="277">
        <v>0</v>
      </c>
      <c r="AB105" s="278"/>
    </row>
    <row r="106" spans="2:28">
      <c r="B106" s="46">
        <v>23.25</v>
      </c>
      <c r="C106" s="41" t="s">
        <v>60</v>
      </c>
      <c r="D106" s="42" t="s">
        <v>106</v>
      </c>
      <c r="E106" s="42" t="s">
        <v>169</v>
      </c>
      <c r="F106" s="277">
        <v>0</v>
      </c>
      <c r="G106" s="278"/>
      <c r="H106" s="32"/>
      <c r="I106" s="46">
        <v>23.25</v>
      </c>
      <c r="J106" s="97" t="s">
        <v>60</v>
      </c>
      <c r="K106" s="98" t="s">
        <v>106</v>
      </c>
      <c r="L106" s="98" t="s">
        <v>176</v>
      </c>
      <c r="M106" s="277">
        <v>0</v>
      </c>
      <c r="N106" s="278"/>
      <c r="O106" s="32"/>
      <c r="P106" s="46">
        <v>23.25</v>
      </c>
      <c r="Q106" s="97" t="s">
        <v>60</v>
      </c>
      <c r="R106" s="98" t="s">
        <v>106</v>
      </c>
      <c r="S106" s="98" t="s">
        <v>176</v>
      </c>
      <c r="T106" s="277">
        <v>0</v>
      </c>
      <c r="U106" s="278"/>
      <c r="V106" s="32"/>
      <c r="W106" s="46">
        <v>23.25</v>
      </c>
      <c r="X106" s="41" t="s">
        <v>60</v>
      </c>
      <c r="Y106" s="42" t="s">
        <v>178</v>
      </c>
      <c r="Z106" s="42" t="s">
        <v>115</v>
      </c>
      <c r="AA106" s="277">
        <v>0</v>
      </c>
      <c r="AB106" s="278"/>
    </row>
    <row r="107" spans="2:28">
      <c r="B107" s="46">
        <v>23.5</v>
      </c>
      <c r="C107" s="41" t="s">
        <v>60</v>
      </c>
      <c r="D107" s="42" t="s">
        <v>106</v>
      </c>
      <c r="E107" s="42" t="s">
        <v>169</v>
      </c>
      <c r="F107" s="277">
        <v>0</v>
      </c>
      <c r="G107" s="278"/>
      <c r="H107" s="32"/>
      <c r="I107" s="46">
        <v>23.5</v>
      </c>
      <c r="J107" s="97" t="s">
        <v>60</v>
      </c>
      <c r="K107" s="98" t="s">
        <v>106</v>
      </c>
      <c r="L107" s="98" t="s">
        <v>176</v>
      </c>
      <c r="M107" s="277">
        <v>0</v>
      </c>
      <c r="N107" s="278"/>
      <c r="O107" s="32"/>
      <c r="P107" s="46">
        <v>23.5</v>
      </c>
      <c r="Q107" s="97" t="s">
        <v>60</v>
      </c>
      <c r="R107" s="98" t="s">
        <v>106</v>
      </c>
      <c r="S107" s="98" t="s">
        <v>186</v>
      </c>
      <c r="T107" s="277">
        <v>0</v>
      </c>
      <c r="U107" s="278"/>
      <c r="V107" s="32"/>
      <c r="W107" s="46">
        <v>23.5</v>
      </c>
      <c r="X107" s="41" t="s">
        <v>60</v>
      </c>
      <c r="Y107" s="42" t="s">
        <v>178</v>
      </c>
      <c r="Z107" s="42" t="s">
        <v>115</v>
      </c>
      <c r="AA107" s="277">
        <v>0</v>
      </c>
      <c r="AB107" s="278"/>
    </row>
    <row r="108" spans="2:28">
      <c r="B108" s="46">
        <v>23.75</v>
      </c>
      <c r="C108" s="41" t="s">
        <v>60</v>
      </c>
      <c r="D108" s="42" t="s">
        <v>106</v>
      </c>
      <c r="E108" s="42" t="s">
        <v>103</v>
      </c>
      <c r="F108" s="277">
        <v>0</v>
      </c>
      <c r="G108" s="278"/>
      <c r="H108" s="32"/>
      <c r="I108" s="46">
        <v>23.75</v>
      </c>
      <c r="J108" s="97" t="s">
        <v>60</v>
      </c>
      <c r="K108" s="98" t="s">
        <v>106</v>
      </c>
      <c r="L108" s="98" t="s">
        <v>186</v>
      </c>
      <c r="M108" s="277">
        <v>0</v>
      </c>
      <c r="N108" s="278"/>
      <c r="O108" s="32"/>
      <c r="P108" s="46">
        <v>23.75</v>
      </c>
      <c r="Q108" s="97" t="s">
        <v>60</v>
      </c>
      <c r="R108" s="98" t="s">
        <v>106</v>
      </c>
      <c r="S108" s="98" t="s">
        <v>186</v>
      </c>
      <c r="T108" s="277">
        <v>0</v>
      </c>
      <c r="U108" s="278"/>
      <c r="V108" s="32"/>
      <c r="W108" s="46">
        <v>23.75</v>
      </c>
      <c r="X108" s="41" t="s">
        <v>60</v>
      </c>
      <c r="Y108" s="42" t="s">
        <v>178</v>
      </c>
      <c r="Z108" s="42" t="s">
        <v>115</v>
      </c>
      <c r="AA108" s="277">
        <v>0</v>
      </c>
      <c r="AB108" s="278"/>
    </row>
    <row r="109" spans="2:28">
      <c r="B109" s="46">
        <v>24</v>
      </c>
      <c r="C109" s="41" t="s">
        <v>158</v>
      </c>
      <c r="D109" s="42">
        <v>0</v>
      </c>
      <c r="E109" s="42">
        <v>0</v>
      </c>
      <c r="F109" s="277">
        <v>0</v>
      </c>
      <c r="G109" s="278"/>
      <c r="H109" s="32"/>
      <c r="I109" s="46">
        <v>24</v>
      </c>
      <c r="J109" s="97" t="s">
        <v>60</v>
      </c>
      <c r="K109" s="98" t="s">
        <v>106</v>
      </c>
      <c r="L109" s="98" t="s">
        <v>186</v>
      </c>
      <c r="M109" s="277">
        <v>0</v>
      </c>
      <c r="N109" s="278"/>
      <c r="O109" s="32"/>
      <c r="P109" s="46">
        <v>24</v>
      </c>
      <c r="Q109" s="97" t="s">
        <v>60</v>
      </c>
      <c r="R109" s="98" t="s">
        <v>106</v>
      </c>
      <c r="S109" s="98" t="s">
        <v>186</v>
      </c>
      <c r="T109" s="277">
        <v>0</v>
      </c>
      <c r="U109" s="278"/>
      <c r="V109" s="32"/>
      <c r="W109" s="46">
        <v>24</v>
      </c>
      <c r="X109" s="41" t="s">
        <v>60</v>
      </c>
      <c r="Y109" s="42" t="s">
        <v>178</v>
      </c>
      <c r="Z109" s="42" t="s">
        <v>115</v>
      </c>
      <c r="AA109" s="277">
        <v>0</v>
      </c>
      <c r="AB109" s="278"/>
    </row>
    <row r="110" spans="2:28">
      <c r="B110" s="46">
        <v>24.25</v>
      </c>
      <c r="C110" s="41" t="s">
        <v>60</v>
      </c>
      <c r="D110" s="42" t="s">
        <v>107</v>
      </c>
      <c r="E110" s="42" t="s">
        <v>108</v>
      </c>
      <c r="F110" s="277">
        <v>0</v>
      </c>
      <c r="G110" s="278"/>
      <c r="H110" s="32"/>
      <c r="I110" s="46">
        <v>24.25</v>
      </c>
      <c r="J110" s="97" t="s">
        <v>60</v>
      </c>
      <c r="K110" s="98" t="s">
        <v>106</v>
      </c>
      <c r="L110" s="98" t="s">
        <v>186</v>
      </c>
      <c r="M110" s="277">
        <v>0</v>
      </c>
      <c r="N110" s="278"/>
      <c r="O110" s="32"/>
      <c r="P110" s="46">
        <v>24.25</v>
      </c>
      <c r="Q110" s="41" t="s">
        <v>71</v>
      </c>
      <c r="R110" s="42">
        <v>0</v>
      </c>
      <c r="S110" s="42">
        <v>0</v>
      </c>
      <c r="T110" s="277">
        <v>0</v>
      </c>
      <c r="U110" s="278"/>
      <c r="V110" s="32"/>
      <c r="W110" s="46">
        <v>24.25</v>
      </c>
      <c r="X110" s="41" t="s">
        <v>60</v>
      </c>
      <c r="Y110" s="42" t="s">
        <v>178</v>
      </c>
      <c r="Z110" s="42" t="s">
        <v>115</v>
      </c>
      <c r="AA110" s="277">
        <v>0</v>
      </c>
      <c r="AB110" s="278"/>
    </row>
    <row r="111" spans="2:28">
      <c r="B111" s="46">
        <v>24.5</v>
      </c>
      <c r="C111" s="41" t="s">
        <v>60</v>
      </c>
      <c r="D111" s="42" t="s">
        <v>106</v>
      </c>
      <c r="E111" s="42" t="s">
        <v>109</v>
      </c>
      <c r="F111" s="277">
        <v>0</v>
      </c>
      <c r="G111" s="278"/>
      <c r="H111" s="32"/>
      <c r="I111" s="46">
        <v>24.5</v>
      </c>
      <c r="J111" s="97" t="s">
        <v>60</v>
      </c>
      <c r="K111" s="98" t="s">
        <v>106</v>
      </c>
      <c r="L111" s="98" t="s">
        <v>186</v>
      </c>
      <c r="M111" s="277">
        <v>0</v>
      </c>
      <c r="N111" s="278"/>
      <c r="O111" s="32"/>
      <c r="P111" s="46">
        <v>24.5</v>
      </c>
      <c r="Q111" s="41" t="s">
        <v>159</v>
      </c>
      <c r="R111" s="42">
        <v>0</v>
      </c>
      <c r="S111" s="42">
        <v>0</v>
      </c>
      <c r="T111" s="277">
        <v>0</v>
      </c>
      <c r="U111" s="278"/>
      <c r="V111" s="32"/>
      <c r="W111" s="46">
        <v>24.5</v>
      </c>
      <c r="X111" s="41" t="s">
        <v>60</v>
      </c>
      <c r="Y111" s="42" t="s">
        <v>178</v>
      </c>
      <c r="Z111" s="42" t="s">
        <v>115</v>
      </c>
      <c r="AA111" s="277">
        <v>0</v>
      </c>
      <c r="AB111" s="278"/>
    </row>
    <row r="112" spans="2:28">
      <c r="B112" s="46">
        <v>24.75</v>
      </c>
      <c r="C112" s="41" t="s">
        <v>60</v>
      </c>
      <c r="D112" s="42" t="s">
        <v>107</v>
      </c>
      <c r="E112" s="42" t="s">
        <v>108</v>
      </c>
      <c r="F112" s="277">
        <v>0</v>
      </c>
      <c r="G112" s="278"/>
      <c r="H112" s="32"/>
      <c r="I112" s="46">
        <v>24.75</v>
      </c>
      <c r="J112" s="97" t="s">
        <v>60</v>
      </c>
      <c r="K112" s="98" t="s">
        <v>106</v>
      </c>
      <c r="L112" s="98" t="s">
        <v>186</v>
      </c>
      <c r="M112" s="277">
        <v>0</v>
      </c>
      <c r="N112" s="278"/>
      <c r="O112" s="32"/>
      <c r="P112" s="46">
        <v>24.75</v>
      </c>
      <c r="Q112" s="41" t="s">
        <v>159</v>
      </c>
      <c r="R112" s="42">
        <v>0</v>
      </c>
      <c r="S112" s="42">
        <v>0</v>
      </c>
      <c r="T112" s="277">
        <v>0</v>
      </c>
      <c r="U112" s="278"/>
      <c r="V112" s="32"/>
      <c r="W112" s="46">
        <v>24.75</v>
      </c>
      <c r="X112" s="41" t="s">
        <v>60</v>
      </c>
      <c r="Y112" s="42" t="s">
        <v>178</v>
      </c>
      <c r="Z112" s="42" t="s">
        <v>115</v>
      </c>
      <c r="AA112" s="277">
        <v>0</v>
      </c>
      <c r="AB112" s="278"/>
    </row>
    <row r="113" spans="2:28">
      <c r="B113" s="46">
        <v>25</v>
      </c>
      <c r="C113" s="41" t="s">
        <v>60</v>
      </c>
      <c r="D113" s="42" t="s">
        <v>107</v>
      </c>
      <c r="E113" s="42" t="s">
        <v>108</v>
      </c>
      <c r="F113" s="277">
        <v>0</v>
      </c>
      <c r="G113" s="278"/>
      <c r="H113" s="32"/>
      <c r="I113" s="46">
        <v>25</v>
      </c>
      <c r="J113" s="97" t="s">
        <v>60</v>
      </c>
      <c r="K113" s="98" t="s">
        <v>106</v>
      </c>
      <c r="L113" s="98" t="s">
        <v>186</v>
      </c>
      <c r="M113" s="277">
        <v>0</v>
      </c>
      <c r="N113" s="278"/>
      <c r="O113" s="32"/>
      <c r="P113" s="46">
        <v>25</v>
      </c>
      <c r="Q113" s="41" t="s">
        <v>159</v>
      </c>
      <c r="R113" s="42">
        <v>0</v>
      </c>
      <c r="S113" s="42">
        <v>0</v>
      </c>
      <c r="T113" s="277">
        <v>0</v>
      </c>
      <c r="U113" s="278"/>
      <c r="V113" s="32"/>
      <c r="W113" s="46">
        <v>25</v>
      </c>
      <c r="X113" s="41" t="s">
        <v>60</v>
      </c>
      <c r="Y113" s="42" t="s">
        <v>178</v>
      </c>
      <c r="Z113" s="42" t="s">
        <v>115</v>
      </c>
      <c r="AA113" s="277">
        <v>0</v>
      </c>
      <c r="AB113" s="278"/>
    </row>
    <row r="114" spans="2:28">
      <c r="B114" s="46">
        <v>25.25</v>
      </c>
      <c r="C114" s="41" t="s">
        <v>60</v>
      </c>
      <c r="D114" s="42" t="s">
        <v>106</v>
      </c>
      <c r="E114" s="42" t="s">
        <v>109</v>
      </c>
      <c r="F114" s="277">
        <v>0</v>
      </c>
      <c r="G114" s="278"/>
      <c r="H114" s="32"/>
      <c r="I114" s="46">
        <v>25.25</v>
      </c>
      <c r="J114" s="97" t="s">
        <v>60</v>
      </c>
      <c r="K114" s="98" t="s">
        <v>106</v>
      </c>
      <c r="L114" s="98" t="s">
        <v>186</v>
      </c>
      <c r="M114" s="277">
        <v>0</v>
      </c>
      <c r="N114" s="278"/>
      <c r="O114" s="32"/>
      <c r="P114" s="46">
        <v>25.25</v>
      </c>
      <c r="Q114" s="41" t="s">
        <v>159</v>
      </c>
      <c r="R114" s="42">
        <v>0</v>
      </c>
      <c r="S114" s="42">
        <v>0</v>
      </c>
      <c r="T114" s="277">
        <v>0</v>
      </c>
      <c r="U114" s="278"/>
      <c r="V114" s="32"/>
      <c r="W114" s="46">
        <v>25.25</v>
      </c>
      <c r="X114" s="41" t="s">
        <v>60</v>
      </c>
      <c r="Y114" s="42" t="s">
        <v>178</v>
      </c>
      <c r="Z114" s="42" t="s">
        <v>115</v>
      </c>
      <c r="AA114" s="277">
        <v>0</v>
      </c>
      <c r="AB114" s="278"/>
    </row>
    <row r="115" spans="2:28">
      <c r="B115" s="46">
        <v>25.5</v>
      </c>
      <c r="C115" s="41" t="s">
        <v>60</v>
      </c>
      <c r="D115" s="42" t="s">
        <v>106</v>
      </c>
      <c r="E115" s="42" t="s">
        <v>109</v>
      </c>
      <c r="F115" s="277">
        <v>0</v>
      </c>
      <c r="G115" s="278"/>
      <c r="H115" s="32"/>
      <c r="I115" s="46">
        <v>25.5</v>
      </c>
      <c r="J115" s="97" t="s">
        <v>60</v>
      </c>
      <c r="K115" s="98" t="s">
        <v>106</v>
      </c>
      <c r="L115" s="98" t="s">
        <v>186</v>
      </c>
      <c r="M115" s="277">
        <v>0</v>
      </c>
      <c r="N115" s="278"/>
      <c r="O115" s="32"/>
      <c r="P115" s="46">
        <v>25.5</v>
      </c>
      <c r="Q115" s="41" t="s">
        <v>159</v>
      </c>
      <c r="R115" s="42">
        <v>0</v>
      </c>
      <c r="S115" s="42">
        <v>0</v>
      </c>
      <c r="T115" s="277">
        <v>0</v>
      </c>
      <c r="U115" s="278"/>
      <c r="V115" s="32"/>
      <c r="W115" s="46">
        <v>25.5</v>
      </c>
      <c r="X115" s="97" t="s">
        <v>60</v>
      </c>
      <c r="Y115" s="98" t="s">
        <v>106</v>
      </c>
      <c r="Z115" s="98" t="s">
        <v>115</v>
      </c>
      <c r="AA115" s="277">
        <v>0</v>
      </c>
      <c r="AB115" s="278"/>
    </row>
    <row r="116" spans="2:28">
      <c r="B116" s="46">
        <v>25.75</v>
      </c>
      <c r="C116" s="41" t="s">
        <v>159</v>
      </c>
      <c r="D116" s="42">
        <v>0</v>
      </c>
      <c r="E116" s="42">
        <v>0</v>
      </c>
      <c r="F116" s="277">
        <v>0</v>
      </c>
      <c r="G116" s="278"/>
      <c r="H116" s="32"/>
      <c r="I116" s="46">
        <v>25.75</v>
      </c>
      <c r="J116" s="97" t="s">
        <v>60</v>
      </c>
      <c r="K116" s="98" t="s">
        <v>106</v>
      </c>
      <c r="L116" s="98" t="s">
        <v>186</v>
      </c>
      <c r="M116" s="277">
        <v>0</v>
      </c>
      <c r="N116" s="278"/>
      <c r="O116" s="32"/>
      <c r="P116" s="46">
        <v>25.75</v>
      </c>
      <c r="Q116" s="41" t="s">
        <v>63</v>
      </c>
      <c r="R116" s="42">
        <v>0</v>
      </c>
      <c r="S116" s="42">
        <v>0</v>
      </c>
      <c r="T116" s="277">
        <v>0</v>
      </c>
      <c r="U116" s="278"/>
      <c r="V116" s="32"/>
      <c r="W116" s="46">
        <v>25.75</v>
      </c>
      <c r="X116" s="97" t="s">
        <v>60</v>
      </c>
      <c r="Y116" s="98" t="s">
        <v>106</v>
      </c>
      <c r="Z116" s="98" t="s">
        <v>115</v>
      </c>
      <c r="AA116" s="277">
        <v>0</v>
      </c>
      <c r="AB116" s="278"/>
    </row>
    <row r="117" spans="2:28">
      <c r="B117" s="46">
        <v>26</v>
      </c>
      <c r="C117" s="41" t="s">
        <v>60</v>
      </c>
      <c r="D117" s="42" t="s">
        <v>107</v>
      </c>
      <c r="E117" s="42" t="s">
        <v>108</v>
      </c>
      <c r="F117" s="277">
        <v>0</v>
      </c>
      <c r="G117" s="278"/>
      <c r="H117" s="32"/>
      <c r="I117" s="46">
        <v>26</v>
      </c>
      <c r="J117" s="97" t="s">
        <v>60</v>
      </c>
      <c r="K117" s="98" t="s">
        <v>106</v>
      </c>
      <c r="L117" s="98" t="s">
        <v>176</v>
      </c>
      <c r="M117" s="277">
        <v>0</v>
      </c>
      <c r="N117" s="278"/>
      <c r="O117" s="32"/>
      <c r="P117" s="46">
        <v>26</v>
      </c>
      <c r="Q117" s="41" t="s">
        <v>159</v>
      </c>
      <c r="R117" s="42">
        <v>0</v>
      </c>
      <c r="S117" s="42">
        <v>0</v>
      </c>
      <c r="T117" s="277">
        <v>0</v>
      </c>
      <c r="U117" s="278"/>
      <c r="V117" s="32"/>
      <c r="W117" s="46">
        <v>26</v>
      </c>
      <c r="X117" s="97" t="s">
        <v>60</v>
      </c>
      <c r="Y117" s="98" t="s">
        <v>106</v>
      </c>
      <c r="Z117" s="98" t="s">
        <v>115</v>
      </c>
      <c r="AA117" s="277">
        <v>0</v>
      </c>
      <c r="AB117" s="278"/>
    </row>
    <row r="118" spans="2:28">
      <c r="B118" s="46">
        <v>26.25</v>
      </c>
      <c r="C118" s="41" t="s">
        <v>60</v>
      </c>
      <c r="D118" s="42" t="s">
        <v>106</v>
      </c>
      <c r="E118" s="42" t="s">
        <v>109</v>
      </c>
      <c r="F118" s="277">
        <v>0</v>
      </c>
      <c r="G118" s="278"/>
      <c r="H118" s="32"/>
      <c r="I118" s="46">
        <v>26.25</v>
      </c>
      <c r="J118" s="41" t="s">
        <v>158</v>
      </c>
      <c r="K118" s="42">
        <v>0</v>
      </c>
      <c r="L118" s="42">
        <v>0</v>
      </c>
      <c r="M118" s="277">
        <v>0</v>
      </c>
      <c r="N118" s="278"/>
      <c r="O118" s="32"/>
      <c r="P118" s="46">
        <v>26.25</v>
      </c>
      <c r="Q118" s="41" t="s">
        <v>60</v>
      </c>
      <c r="R118" s="42" t="s">
        <v>106</v>
      </c>
      <c r="S118" s="42" t="s">
        <v>115</v>
      </c>
      <c r="T118" s="277">
        <v>0</v>
      </c>
      <c r="U118" s="278"/>
      <c r="V118" s="32"/>
      <c r="W118" s="46">
        <v>26.25</v>
      </c>
      <c r="X118" s="97" t="s">
        <v>60</v>
      </c>
      <c r="Y118" s="98" t="s">
        <v>106</v>
      </c>
      <c r="Z118" s="98" t="s">
        <v>115</v>
      </c>
      <c r="AA118" s="277">
        <v>0</v>
      </c>
      <c r="AB118" s="278"/>
    </row>
    <row r="119" spans="2:28">
      <c r="B119" s="46">
        <v>26.5</v>
      </c>
      <c r="C119" s="41" t="s">
        <v>60</v>
      </c>
      <c r="D119" s="42" t="s">
        <v>106</v>
      </c>
      <c r="E119" s="42" t="s">
        <v>109</v>
      </c>
      <c r="F119" s="277">
        <v>0</v>
      </c>
      <c r="G119" s="278"/>
      <c r="H119" s="32"/>
      <c r="I119" s="46">
        <v>26.5</v>
      </c>
      <c r="J119" s="41" t="s">
        <v>60</v>
      </c>
      <c r="K119" s="42" t="s">
        <v>150</v>
      </c>
      <c r="L119" s="42" t="s">
        <v>114</v>
      </c>
      <c r="M119" s="277">
        <v>0</v>
      </c>
      <c r="N119" s="278"/>
      <c r="O119" s="32"/>
      <c r="P119" s="46">
        <v>26.5</v>
      </c>
      <c r="Q119" s="41" t="s">
        <v>60</v>
      </c>
      <c r="R119" s="42" t="s">
        <v>106</v>
      </c>
      <c r="S119" s="42" t="s">
        <v>115</v>
      </c>
      <c r="T119" s="277">
        <v>0</v>
      </c>
      <c r="U119" s="278"/>
      <c r="V119" s="32"/>
      <c r="W119" s="46">
        <v>26.5</v>
      </c>
      <c r="X119" s="97" t="s">
        <v>60</v>
      </c>
      <c r="Y119" s="98" t="s">
        <v>106</v>
      </c>
      <c r="Z119" s="98" t="s">
        <v>115</v>
      </c>
      <c r="AA119" s="277">
        <v>0</v>
      </c>
      <c r="AB119" s="278"/>
    </row>
    <row r="120" spans="2:28">
      <c r="B120" s="46">
        <v>26.75</v>
      </c>
      <c r="C120" s="41" t="s">
        <v>158</v>
      </c>
      <c r="D120" s="42">
        <v>0</v>
      </c>
      <c r="E120" s="42">
        <v>0</v>
      </c>
      <c r="F120" s="277">
        <v>0</v>
      </c>
      <c r="G120" s="278"/>
      <c r="H120" s="32"/>
      <c r="I120" s="46">
        <v>26.75</v>
      </c>
      <c r="J120" s="41" t="s">
        <v>71</v>
      </c>
      <c r="K120" s="42">
        <v>0</v>
      </c>
      <c r="L120" s="42">
        <v>0</v>
      </c>
      <c r="M120" s="277">
        <v>0</v>
      </c>
      <c r="N120" s="278"/>
      <c r="O120" s="32"/>
      <c r="P120" s="46">
        <v>26.75</v>
      </c>
      <c r="Q120" s="41" t="s">
        <v>60</v>
      </c>
      <c r="R120" s="42" t="s">
        <v>106</v>
      </c>
      <c r="S120" s="42" t="s">
        <v>115</v>
      </c>
      <c r="T120" s="277">
        <v>0</v>
      </c>
      <c r="U120" s="278"/>
      <c r="V120" s="32"/>
      <c r="W120" s="46">
        <v>26.75</v>
      </c>
      <c r="X120" s="97" t="s">
        <v>60</v>
      </c>
      <c r="Y120" s="98" t="s">
        <v>106</v>
      </c>
      <c r="Z120" s="98" t="s">
        <v>115</v>
      </c>
      <c r="AA120" s="277">
        <v>0</v>
      </c>
      <c r="AB120" s="278"/>
    </row>
    <row r="121" spans="2:28">
      <c r="B121" s="46">
        <v>27</v>
      </c>
      <c r="C121" s="41" t="s">
        <v>60</v>
      </c>
      <c r="D121" s="42" t="s">
        <v>107</v>
      </c>
      <c r="E121" s="42" t="s">
        <v>108</v>
      </c>
      <c r="F121" s="277">
        <v>0</v>
      </c>
      <c r="G121" s="278"/>
      <c r="H121" s="32"/>
      <c r="I121" s="46">
        <v>27</v>
      </c>
      <c r="J121" s="41" t="s">
        <v>63</v>
      </c>
      <c r="K121" s="42">
        <v>0</v>
      </c>
      <c r="L121" s="42">
        <v>0</v>
      </c>
      <c r="M121" s="277">
        <v>0</v>
      </c>
      <c r="N121" s="278"/>
      <c r="O121" s="32"/>
      <c r="P121" s="46">
        <v>27</v>
      </c>
      <c r="Q121" s="41" t="s">
        <v>60</v>
      </c>
      <c r="R121" s="42" t="s">
        <v>106</v>
      </c>
      <c r="S121" s="42" t="s">
        <v>115</v>
      </c>
      <c r="T121" s="277">
        <v>0</v>
      </c>
      <c r="U121" s="278"/>
      <c r="V121" s="32"/>
      <c r="W121" s="46">
        <v>27</v>
      </c>
      <c r="X121" s="97" t="s">
        <v>60</v>
      </c>
      <c r="Y121" s="98" t="s">
        <v>106</v>
      </c>
      <c r="Z121" s="98" t="s">
        <v>115</v>
      </c>
      <c r="AA121" s="277">
        <v>0</v>
      </c>
      <c r="AB121" s="278"/>
    </row>
    <row r="122" spans="2:28">
      <c r="B122" s="46">
        <v>27.25</v>
      </c>
      <c r="C122" s="41" t="s">
        <v>60</v>
      </c>
      <c r="D122" s="42" t="s">
        <v>106</v>
      </c>
      <c r="E122" s="42" t="s">
        <v>109</v>
      </c>
      <c r="F122" s="277">
        <v>0</v>
      </c>
      <c r="G122" s="278"/>
      <c r="H122" s="32"/>
      <c r="I122" s="46">
        <v>27.25</v>
      </c>
      <c r="J122" s="41" t="s">
        <v>63</v>
      </c>
      <c r="K122" s="42">
        <v>0</v>
      </c>
      <c r="L122" s="42">
        <v>0</v>
      </c>
      <c r="M122" s="277">
        <v>0</v>
      </c>
      <c r="N122" s="278"/>
      <c r="O122" s="32"/>
      <c r="P122" s="46">
        <v>27.25</v>
      </c>
      <c r="Q122" s="41" t="s">
        <v>60</v>
      </c>
      <c r="R122" s="42" t="s">
        <v>106</v>
      </c>
      <c r="S122" s="42" t="s">
        <v>115</v>
      </c>
      <c r="T122" s="277">
        <v>0</v>
      </c>
      <c r="U122" s="278"/>
      <c r="V122" s="32"/>
      <c r="W122" s="46">
        <v>27.25</v>
      </c>
      <c r="X122" s="97" t="s">
        <v>60</v>
      </c>
      <c r="Y122" s="98" t="s">
        <v>106</v>
      </c>
      <c r="Z122" s="98" t="s">
        <v>115</v>
      </c>
      <c r="AA122" s="277">
        <v>0</v>
      </c>
      <c r="AB122" s="278"/>
    </row>
    <row r="123" spans="2:28">
      <c r="B123" s="46">
        <v>27.5</v>
      </c>
      <c r="C123" s="41" t="s">
        <v>60</v>
      </c>
      <c r="D123" s="42" t="s">
        <v>106</v>
      </c>
      <c r="E123" s="42" t="s">
        <v>103</v>
      </c>
      <c r="F123" s="277">
        <v>0</v>
      </c>
      <c r="G123" s="278"/>
      <c r="H123" s="32"/>
      <c r="I123" s="46">
        <v>27.5</v>
      </c>
      <c r="J123" s="41" t="s">
        <v>63</v>
      </c>
      <c r="K123" s="42">
        <v>0</v>
      </c>
      <c r="L123" s="42">
        <v>0</v>
      </c>
      <c r="M123" s="277">
        <v>0</v>
      </c>
      <c r="N123" s="278"/>
      <c r="O123" s="32"/>
      <c r="P123" s="46">
        <v>27.5</v>
      </c>
      <c r="Q123" s="41" t="s">
        <v>60</v>
      </c>
      <c r="R123" s="42" t="s">
        <v>106</v>
      </c>
      <c r="S123" s="42" t="s">
        <v>115</v>
      </c>
      <c r="T123" s="277">
        <v>0</v>
      </c>
      <c r="U123" s="278"/>
      <c r="V123" s="32"/>
      <c r="W123" s="46">
        <v>27.5</v>
      </c>
      <c r="X123" s="97" t="s">
        <v>60</v>
      </c>
      <c r="Y123" s="98" t="s">
        <v>106</v>
      </c>
      <c r="Z123" s="98" t="s">
        <v>115</v>
      </c>
      <c r="AA123" s="277">
        <v>0</v>
      </c>
      <c r="AB123" s="278"/>
    </row>
    <row r="124" spans="2:28">
      <c r="B124" s="46">
        <v>27.75</v>
      </c>
      <c r="C124" s="41" t="s">
        <v>60</v>
      </c>
      <c r="D124" s="42" t="s">
        <v>106</v>
      </c>
      <c r="E124" s="42" t="s">
        <v>115</v>
      </c>
      <c r="F124" s="277">
        <v>0</v>
      </c>
      <c r="G124" s="278"/>
      <c r="H124" s="32"/>
      <c r="I124" s="46">
        <v>27.75</v>
      </c>
      <c r="J124" s="41" t="s">
        <v>63</v>
      </c>
      <c r="K124" s="42">
        <v>0</v>
      </c>
      <c r="L124" s="42">
        <v>0</v>
      </c>
      <c r="M124" s="277">
        <v>0</v>
      </c>
      <c r="N124" s="278"/>
      <c r="O124" s="32"/>
      <c r="P124" s="46">
        <v>27.75</v>
      </c>
      <c r="Q124" s="41" t="s">
        <v>60</v>
      </c>
      <c r="R124" s="42" t="s">
        <v>106</v>
      </c>
      <c r="S124" s="42" t="s">
        <v>115</v>
      </c>
      <c r="T124" s="277">
        <v>0</v>
      </c>
      <c r="U124" s="278"/>
      <c r="V124" s="32"/>
      <c r="W124" s="46">
        <v>27.75</v>
      </c>
      <c r="X124" s="97" t="s">
        <v>60</v>
      </c>
      <c r="Y124" s="98" t="s">
        <v>106</v>
      </c>
      <c r="Z124" s="98" t="s">
        <v>115</v>
      </c>
      <c r="AA124" s="277">
        <v>0</v>
      </c>
      <c r="AB124" s="278"/>
    </row>
    <row r="125" spans="2:28">
      <c r="B125" s="46">
        <v>28</v>
      </c>
      <c r="C125" s="41" t="s">
        <v>159</v>
      </c>
      <c r="D125" s="42">
        <v>0</v>
      </c>
      <c r="E125" s="42">
        <v>0</v>
      </c>
      <c r="F125" s="277">
        <v>0</v>
      </c>
      <c r="G125" s="278"/>
      <c r="H125" s="32"/>
      <c r="I125" s="46">
        <v>28</v>
      </c>
      <c r="J125" s="41" t="s">
        <v>63</v>
      </c>
      <c r="K125" s="42">
        <v>0</v>
      </c>
      <c r="L125" s="42">
        <v>0</v>
      </c>
      <c r="M125" s="277">
        <v>0</v>
      </c>
      <c r="N125" s="278"/>
      <c r="O125" s="32"/>
      <c r="P125" s="46">
        <v>28</v>
      </c>
      <c r="Q125" s="41" t="s">
        <v>60</v>
      </c>
      <c r="R125" s="42" t="s">
        <v>106</v>
      </c>
      <c r="S125" s="42" t="s">
        <v>115</v>
      </c>
      <c r="T125" s="277">
        <v>0</v>
      </c>
      <c r="U125" s="278"/>
      <c r="V125" s="32"/>
      <c r="W125" s="46">
        <v>28</v>
      </c>
      <c r="X125" s="97" t="s">
        <v>60</v>
      </c>
      <c r="Y125" s="98" t="s">
        <v>106</v>
      </c>
      <c r="Z125" s="98" t="s">
        <v>115</v>
      </c>
      <c r="AA125" s="277">
        <v>0</v>
      </c>
      <c r="AB125" s="278"/>
    </row>
    <row r="126" spans="2:28">
      <c r="B126" s="46">
        <v>28.25</v>
      </c>
      <c r="C126" s="41" t="s">
        <v>60</v>
      </c>
      <c r="D126" s="42" t="s">
        <v>106</v>
      </c>
      <c r="E126" s="42" t="s">
        <v>167</v>
      </c>
      <c r="F126" s="277">
        <v>0</v>
      </c>
      <c r="G126" s="278"/>
      <c r="H126" s="32"/>
      <c r="I126" s="46">
        <v>28.25</v>
      </c>
      <c r="J126" s="41" t="s">
        <v>63</v>
      </c>
      <c r="K126" s="42">
        <v>0</v>
      </c>
      <c r="L126" s="42">
        <v>0</v>
      </c>
      <c r="M126" s="277">
        <v>0</v>
      </c>
      <c r="N126" s="278"/>
      <c r="O126" s="32"/>
      <c r="P126" s="46">
        <v>28.25</v>
      </c>
      <c r="Q126" s="41" t="s">
        <v>60</v>
      </c>
      <c r="R126" s="42" t="s">
        <v>106</v>
      </c>
      <c r="S126" s="42" t="s">
        <v>115</v>
      </c>
      <c r="T126" s="277">
        <v>0</v>
      </c>
      <c r="U126" s="278"/>
      <c r="V126" s="32"/>
      <c r="W126" s="46">
        <v>28.25</v>
      </c>
      <c r="X126" s="97" t="s">
        <v>60</v>
      </c>
      <c r="Y126" s="98" t="s">
        <v>106</v>
      </c>
      <c r="Z126" s="98" t="s">
        <v>115</v>
      </c>
      <c r="AA126" s="277">
        <v>0</v>
      </c>
      <c r="AB126" s="278"/>
    </row>
    <row r="127" spans="2:28">
      <c r="B127" s="46">
        <v>28.5</v>
      </c>
      <c r="C127" s="41" t="s">
        <v>60</v>
      </c>
      <c r="D127" s="42" t="s">
        <v>106</v>
      </c>
      <c r="E127" s="42" t="s">
        <v>167</v>
      </c>
      <c r="F127" s="277">
        <v>0</v>
      </c>
      <c r="G127" s="278"/>
      <c r="H127" s="32"/>
      <c r="I127" s="46">
        <v>28.5</v>
      </c>
      <c r="J127" s="97" t="s">
        <v>60</v>
      </c>
      <c r="K127" s="98" t="s">
        <v>106</v>
      </c>
      <c r="L127" s="98" t="s">
        <v>176</v>
      </c>
      <c r="M127" s="277">
        <v>0</v>
      </c>
      <c r="N127" s="278"/>
      <c r="O127" s="32"/>
      <c r="P127" s="46">
        <v>28.5</v>
      </c>
      <c r="Q127" s="41" t="s">
        <v>60</v>
      </c>
      <c r="R127" s="42" t="s">
        <v>106</v>
      </c>
      <c r="S127" s="42" t="s">
        <v>115</v>
      </c>
      <c r="T127" s="277">
        <v>0</v>
      </c>
      <c r="U127" s="278"/>
      <c r="V127" s="32"/>
      <c r="W127" s="46">
        <v>28.5</v>
      </c>
      <c r="X127" s="97" t="s">
        <v>60</v>
      </c>
      <c r="Y127" s="98" t="s">
        <v>106</v>
      </c>
      <c r="Z127" s="98" t="s">
        <v>115</v>
      </c>
      <c r="AA127" s="277">
        <v>0</v>
      </c>
      <c r="AB127" s="278"/>
    </row>
    <row r="128" spans="2:28">
      <c r="B128" s="46">
        <v>28.75</v>
      </c>
      <c r="C128" s="41" t="s">
        <v>159</v>
      </c>
      <c r="D128" s="42">
        <v>0</v>
      </c>
      <c r="E128" s="42">
        <v>0</v>
      </c>
      <c r="F128" s="277">
        <v>0</v>
      </c>
      <c r="G128" s="278"/>
      <c r="H128" s="32"/>
      <c r="I128" s="46">
        <v>28.75</v>
      </c>
      <c r="J128" s="97" t="s">
        <v>60</v>
      </c>
      <c r="K128" s="98" t="s">
        <v>106</v>
      </c>
      <c r="L128" s="98" t="s">
        <v>176</v>
      </c>
      <c r="M128" s="277">
        <v>0</v>
      </c>
      <c r="N128" s="278"/>
      <c r="O128" s="32"/>
      <c r="P128" s="46">
        <v>28.75</v>
      </c>
      <c r="Q128" s="41" t="s">
        <v>60</v>
      </c>
      <c r="R128" s="42" t="s">
        <v>106</v>
      </c>
      <c r="S128" s="42" t="s">
        <v>115</v>
      </c>
      <c r="T128" s="277">
        <v>0</v>
      </c>
      <c r="U128" s="278"/>
      <c r="V128" s="32"/>
      <c r="W128" s="46">
        <v>28.75</v>
      </c>
      <c r="X128" s="97" t="s">
        <v>60</v>
      </c>
      <c r="Y128" s="98" t="s">
        <v>106</v>
      </c>
      <c r="Z128" s="98" t="s">
        <v>115</v>
      </c>
      <c r="AA128" s="277">
        <v>0</v>
      </c>
      <c r="AB128" s="278"/>
    </row>
    <row r="129" spans="2:28">
      <c r="B129" s="46">
        <v>29</v>
      </c>
      <c r="C129" s="41" t="s">
        <v>60</v>
      </c>
      <c r="D129" s="42" t="s">
        <v>106</v>
      </c>
      <c r="E129" s="42" t="s">
        <v>115</v>
      </c>
      <c r="F129" s="277">
        <v>0</v>
      </c>
      <c r="G129" s="278"/>
      <c r="H129" s="32"/>
      <c r="I129" s="46">
        <v>29</v>
      </c>
      <c r="J129" s="97" t="s">
        <v>60</v>
      </c>
      <c r="K129" s="98" t="s">
        <v>106</v>
      </c>
      <c r="L129" s="98" t="s">
        <v>176</v>
      </c>
      <c r="M129" s="277">
        <v>0</v>
      </c>
      <c r="N129" s="278"/>
      <c r="O129" s="32"/>
      <c r="P129" s="46">
        <v>29</v>
      </c>
      <c r="Q129" s="41" t="s">
        <v>60</v>
      </c>
      <c r="R129" s="42" t="s">
        <v>106</v>
      </c>
      <c r="S129" s="42" t="s">
        <v>115</v>
      </c>
      <c r="T129" s="277">
        <v>0</v>
      </c>
      <c r="U129" s="278"/>
      <c r="V129" s="32"/>
      <c r="W129" s="46">
        <v>29</v>
      </c>
      <c r="X129" s="97" t="s">
        <v>60</v>
      </c>
      <c r="Y129" s="98" t="s">
        <v>106</v>
      </c>
      <c r="Z129" s="98" t="s">
        <v>115</v>
      </c>
      <c r="AA129" s="277">
        <v>0</v>
      </c>
      <c r="AB129" s="278"/>
    </row>
    <row r="130" spans="2:28">
      <c r="B130" s="46">
        <v>29.25</v>
      </c>
      <c r="C130" s="41" t="s">
        <v>60</v>
      </c>
      <c r="D130" s="42" t="s">
        <v>106</v>
      </c>
      <c r="E130" s="42" t="s">
        <v>167</v>
      </c>
      <c r="F130" s="277">
        <v>0</v>
      </c>
      <c r="G130" s="278"/>
      <c r="H130" s="32"/>
      <c r="I130" s="46">
        <v>29.25</v>
      </c>
      <c r="J130" s="97" t="s">
        <v>60</v>
      </c>
      <c r="K130" s="98" t="s">
        <v>106</v>
      </c>
      <c r="L130" s="98" t="s">
        <v>176</v>
      </c>
      <c r="M130" s="277">
        <v>0</v>
      </c>
      <c r="N130" s="278"/>
      <c r="O130" s="32"/>
      <c r="P130" s="46">
        <v>29.25</v>
      </c>
      <c r="Q130" s="41" t="s">
        <v>60</v>
      </c>
      <c r="R130" s="42" t="s">
        <v>106</v>
      </c>
      <c r="S130" s="42" t="s">
        <v>115</v>
      </c>
      <c r="T130" s="277">
        <v>0</v>
      </c>
      <c r="U130" s="278"/>
      <c r="V130" s="32"/>
      <c r="W130" s="46">
        <v>29.25</v>
      </c>
      <c r="X130" s="41" t="s">
        <v>60</v>
      </c>
      <c r="Y130" s="42" t="s">
        <v>106</v>
      </c>
      <c r="Z130" s="42" t="s">
        <v>115</v>
      </c>
      <c r="AA130" s="277">
        <v>0</v>
      </c>
      <c r="AB130" s="278"/>
    </row>
    <row r="131" spans="2:28">
      <c r="B131" s="46">
        <v>29.5</v>
      </c>
      <c r="C131" s="41" t="s">
        <v>60</v>
      </c>
      <c r="D131" s="42" t="s">
        <v>106</v>
      </c>
      <c r="E131" s="42" t="s">
        <v>109</v>
      </c>
      <c r="F131" s="277">
        <v>0</v>
      </c>
      <c r="G131" s="278"/>
      <c r="H131" s="32"/>
      <c r="I131" s="46">
        <v>29.5</v>
      </c>
      <c r="J131" s="97" t="s">
        <v>60</v>
      </c>
      <c r="K131" s="98" t="s">
        <v>106</v>
      </c>
      <c r="L131" s="98" t="s">
        <v>176</v>
      </c>
      <c r="M131" s="277">
        <v>0</v>
      </c>
      <c r="N131" s="278"/>
      <c r="O131" s="32"/>
      <c r="P131" s="46">
        <v>29.5</v>
      </c>
      <c r="Q131" s="41" t="s">
        <v>60</v>
      </c>
      <c r="R131" s="42" t="s">
        <v>178</v>
      </c>
      <c r="S131" s="42" t="s">
        <v>115</v>
      </c>
      <c r="T131" s="277">
        <v>0</v>
      </c>
      <c r="U131" s="278"/>
      <c r="V131" s="32"/>
      <c r="W131" s="46">
        <v>29.5</v>
      </c>
      <c r="X131" s="41" t="s">
        <v>60</v>
      </c>
      <c r="Y131" s="42" t="s">
        <v>106</v>
      </c>
      <c r="Z131" s="42" t="s">
        <v>115</v>
      </c>
      <c r="AA131" s="277">
        <v>0</v>
      </c>
      <c r="AB131" s="278"/>
    </row>
    <row r="132" spans="2:28">
      <c r="B132" s="46">
        <v>29.75</v>
      </c>
      <c r="C132" s="41" t="s">
        <v>60</v>
      </c>
      <c r="D132" s="42" t="s">
        <v>107</v>
      </c>
      <c r="E132" s="42" t="s">
        <v>108</v>
      </c>
      <c r="F132" s="277">
        <v>0</v>
      </c>
      <c r="G132" s="278"/>
      <c r="H132" s="32"/>
      <c r="I132" s="46">
        <v>29.75</v>
      </c>
      <c r="J132" s="97" t="s">
        <v>60</v>
      </c>
      <c r="K132" s="98" t="s">
        <v>106</v>
      </c>
      <c r="L132" s="98" t="s">
        <v>176</v>
      </c>
      <c r="M132" s="277">
        <v>0</v>
      </c>
      <c r="N132" s="278"/>
      <c r="O132" s="32"/>
      <c r="P132" s="46">
        <v>29.75</v>
      </c>
      <c r="Q132" s="97" t="s">
        <v>60</v>
      </c>
      <c r="R132" s="98" t="s">
        <v>106</v>
      </c>
      <c r="S132" s="98" t="s">
        <v>115</v>
      </c>
      <c r="T132" s="277">
        <v>0</v>
      </c>
      <c r="U132" s="278"/>
      <c r="V132" s="32"/>
      <c r="W132" s="46">
        <v>29.75</v>
      </c>
      <c r="X132" s="41" t="s">
        <v>60</v>
      </c>
      <c r="Y132" s="42" t="s">
        <v>106</v>
      </c>
      <c r="Z132" s="42" t="s">
        <v>115</v>
      </c>
      <c r="AA132" s="277">
        <v>0</v>
      </c>
      <c r="AB132" s="278"/>
    </row>
    <row r="133" spans="2:28">
      <c r="B133" s="46">
        <v>30</v>
      </c>
      <c r="C133" s="41" t="s">
        <v>60</v>
      </c>
      <c r="D133" s="42" t="s">
        <v>106</v>
      </c>
      <c r="E133" s="42" t="s">
        <v>167</v>
      </c>
      <c r="F133" s="277">
        <v>0</v>
      </c>
      <c r="G133" s="278"/>
      <c r="H133" s="32"/>
      <c r="I133" s="46">
        <v>30</v>
      </c>
      <c r="J133" s="97" t="s">
        <v>60</v>
      </c>
      <c r="K133" s="98" t="s">
        <v>106</v>
      </c>
      <c r="L133" s="98" t="s">
        <v>176</v>
      </c>
      <c r="M133" s="277">
        <v>0</v>
      </c>
      <c r="N133" s="278"/>
      <c r="O133" s="32"/>
      <c r="P133" s="46">
        <v>30</v>
      </c>
      <c r="Q133" s="97" t="s">
        <v>60</v>
      </c>
      <c r="R133" s="98" t="s">
        <v>106</v>
      </c>
      <c r="S133" s="98" t="s">
        <v>115</v>
      </c>
      <c r="T133" s="277">
        <v>0</v>
      </c>
      <c r="U133" s="278"/>
      <c r="V133" s="32"/>
      <c r="W133" s="46">
        <v>30</v>
      </c>
      <c r="X133" s="41" t="s">
        <v>60</v>
      </c>
      <c r="Y133" s="42" t="s">
        <v>106</v>
      </c>
      <c r="Z133" s="42" t="s">
        <v>115</v>
      </c>
      <c r="AA133" s="277">
        <v>0</v>
      </c>
      <c r="AB133" s="278"/>
    </row>
    <row r="134" spans="2:28">
      <c r="B134" s="46">
        <v>30.25</v>
      </c>
      <c r="C134" s="41" t="s">
        <v>60</v>
      </c>
      <c r="D134" s="42" t="s">
        <v>106</v>
      </c>
      <c r="E134" s="42" t="s">
        <v>167</v>
      </c>
      <c r="F134" s="277">
        <v>0</v>
      </c>
      <c r="G134" s="278"/>
      <c r="H134" s="32"/>
      <c r="I134" s="46">
        <v>30.25</v>
      </c>
      <c r="J134" s="97" t="s">
        <v>60</v>
      </c>
      <c r="K134" s="98" t="s">
        <v>106</v>
      </c>
      <c r="L134" s="98" t="s">
        <v>176</v>
      </c>
      <c r="M134" s="277">
        <v>0</v>
      </c>
      <c r="N134" s="278"/>
      <c r="O134" s="32"/>
      <c r="P134" s="46">
        <v>30.25</v>
      </c>
      <c r="Q134" s="97" t="s">
        <v>60</v>
      </c>
      <c r="R134" s="98" t="s">
        <v>106</v>
      </c>
      <c r="S134" s="98" t="s">
        <v>115</v>
      </c>
      <c r="T134" s="277">
        <v>0</v>
      </c>
      <c r="U134" s="278"/>
      <c r="V134" s="32"/>
      <c r="W134" s="46">
        <v>30.25</v>
      </c>
      <c r="X134" s="41" t="s">
        <v>60</v>
      </c>
      <c r="Y134" s="42" t="s">
        <v>106</v>
      </c>
      <c r="Z134" s="42" t="s">
        <v>115</v>
      </c>
      <c r="AA134" s="277">
        <v>0</v>
      </c>
      <c r="AB134" s="278"/>
    </row>
    <row r="135" spans="2:28">
      <c r="B135" s="46">
        <v>30.5</v>
      </c>
      <c r="C135" s="41" t="s">
        <v>60</v>
      </c>
      <c r="D135" s="42" t="s">
        <v>107</v>
      </c>
      <c r="E135" s="42" t="s">
        <v>108</v>
      </c>
      <c r="F135" s="277">
        <v>0</v>
      </c>
      <c r="G135" s="278"/>
      <c r="H135" s="32"/>
      <c r="I135" s="46">
        <v>30.5</v>
      </c>
      <c r="J135" s="97" t="s">
        <v>60</v>
      </c>
      <c r="K135" s="98" t="s">
        <v>106</v>
      </c>
      <c r="L135" s="98" t="s">
        <v>176</v>
      </c>
      <c r="M135" s="277">
        <v>0</v>
      </c>
      <c r="N135" s="278"/>
      <c r="O135" s="32"/>
      <c r="P135" s="46">
        <v>30.5</v>
      </c>
      <c r="Q135" s="97" t="s">
        <v>60</v>
      </c>
      <c r="R135" s="98" t="s">
        <v>106</v>
      </c>
      <c r="S135" s="98" t="s">
        <v>115</v>
      </c>
      <c r="T135" s="277">
        <v>0</v>
      </c>
      <c r="U135" s="278"/>
      <c r="V135" s="32"/>
      <c r="W135" s="46">
        <v>30.5</v>
      </c>
      <c r="X135" s="41" t="s">
        <v>60</v>
      </c>
      <c r="Y135" s="42" t="s">
        <v>106</v>
      </c>
      <c r="Z135" s="42" t="s">
        <v>115</v>
      </c>
      <c r="AA135" s="277">
        <v>0</v>
      </c>
      <c r="AB135" s="278"/>
    </row>
    <row r="136" spans="2:28">
      <c r="B136" s="46">
        <v>30.75</v>
      </c>
      <c r="C136" s="41" t="s">
        <v>69</v>
      </c>
      <c r="D136" s="42">
        <v>0</v>
      </c>
      <c r="E136" s="42">
        <v>0</v>
      </c>
      <c r="F136" s="277">
        <v>0</v>
      </c>
      <c r="G136" s="278"/>
      <c r="H136" s="32"/>
      <c r="I136" s="46">
        <v>30.75</v>
      </c>
      <c r="J136" s="97" t="s">
        <v>60</v>
      </c>
      <c r="K136" s="98" t="s">
        <v>106</v>
      </c>
      <c r="L136" s="98" t="s">
        <v>176</v>
      </c>
      <c r="M136" s="277">
        <v>0</v>
      </c>
      <c r="N136" s="278"/>
      <c r="O136" s="32"/>
      <c r="P136" s="46">
        <v>30.75</v>
      </c>
      <c r="Q136" s="97" t="s">
        <v>60</v>
      </c>
      <c r="R136" s="98" t="s">
        <v>106</v>
      </c>
      <c r="S136" s="98" t="s">
        <v>115</v>
      </c>
      <c r="T136" s="277">
        <v>0</v>
      </c>
      <c r="U136" s="278"/>
      <c r="V136" s="32"/>
      <c r="W136" s="46">
        <v>30.75</v>
      </c>
      <c r="X136" s="41" t="s">
        <v>60</v>
      </c>
      <c r="Y136" s="42" t="s">
        <v>106</v>
      </c>
      <c r="Z136" s="42" t="s">
        <v>115</v>
      </c>
      <c r="AA136" s="277">
        <v>0</v>
      </c>
      <c r="AB136" s="278"/>
    </row>
    <row r="137" spans="2:28">
      <c r="B137" s="46">
        <v>31</v>
      </c>
      <c r="C137" s="41" t="s">
        <v>60</v>
      </c>
      <c r="D137" s="42" t="s">
        <v>107</v>
      </c>
      <c r="E137" s="42" t="s">
        <v>164</v>
      </c>
      <c r="F137" s="277">
        <v>0</v>
      </c>
      <c r="G137" s="278"/>
      <c r="H137" s="32"/>
      <c r="I137" s="46">
        <v>31</v>
      </c>
      <c r="J137" s="41" t="s">
        <v>159</v>
      </c>
      <c r="K137" s="42">
        <v>0</v>
      </c>
      <c r="L137" s="42">
        <v>0</v>
      </c>
      <c r="M137" s="277">
        <v>0</v>
      </c>
      <c r="N137" s="278"/>
      <c r="O137" s="32"/>
      <c r="P137" s="46">
        <v>31</v>
      </c>
      <c r="Q137" s="97" t="s">
        <v>60</v>
      </c>
      <c r="R137" s="98" t="s">
        <v>106</v>
      </c>
      <c r="S137" s="98" t="s">
        <v>115</v>
      </c>
      <c r="T137" s="277">
        <v>0</v>
      </c>
      <c r="U137" s="278"/>
      <c r="V137" s="32"/>
      <c r="W137" s="46">
        <v>31</v>
      </c>
      <c r="X137" s="41" t="s">
        <v>60</v>
      </c>
      <c r="Y137" s="42" t="s">
        <v>106</v>
      </c>
      <c r="Z137" s="42" t="s">
        <v>115</v>
      </c>
      <c r="AA137" s="277">
        <v>0</v>
      </c>
      <c r="AB137" s="278"/>
    </row>
    <row r="138" spans="2:28">
      <c r="B138" s="46">
        <v>31.25</v>
      </c>
      <c r="C138" s="41" t="s">
        <v>60</v>
      </c>
      <c r="D138" s="42" t="s">
        <v>107</v>
      </c>
      <c r="E138" s="42" t="s">
        <v>108</v>
      </c>
      <c r="F138" s="277">
        <v>0</v>
      </c>
      <c r="G138" s="278"/>
      <c r="H138" s="32"/>
      <c r="I138" s="46">
        <v>31.25</v>
      </c>
      <c r="J138" s="97" t="s">
        <v>60</v>
      </c>
      <c r="K138" s="98" t="s">
        <v>106</v>
      </c>
      <c r="L138" s="98" t="s">
        <v>186</v>
      </c>
      <c r="M138" s="277">
        <v>0</v>
      </c>
      <c r="N138" s="278"/>
      <c r="O138" s="32"/>
      <c r="P138" s="46">
        <v>31.25</v>
      </c>
      <c r="Q138" s="97" t="s">
        <v>60</v>
      </c>
      <c r="R138" s="98" t="s">
        <v>106</v>
      </c>
      <c r="S138" s="98" t="s">
        <v>115</v>
      </c>
      <c r="T138" s="277">
        <v>0</v>
      </c>
      <c r="U138" s="278"/>
      <c r="V138" s="32"/>
      <c r="W138" s="46">
        <v>31.25</v>
      </c>
      <c r="X138" s="41" t="s">
        <v>60</v>
      </c>
      <c r="Y138" s="42" t="s">
        <v>106</v>
      </c>
      <c r="Z138" s="42" t="s">
        <v>115</v>
      </c>
      <c r="AA138" s="277">
        <v>0</v>
      </c>
      <c r="AB138" s="278"/>
    </row>
    <row r="139" spans="2:28">
      <c r="B139" s="46">
        <v>31.5</v>
      </c>
      <c r="C139" s="41" t="s">
        <v>60</v>
      </c>
      <c r="D139" s="42" t="s">
        <v>107</v>
      </c>
      <c r="E139" s="42" t="s">
        <v>108</v>
      </c>
      <c r="F139" s="277">
        <v>0</v>
      </c>
      <c r="G139" s="278"/>
      <c r="H139" s="32"/>
      <c r="I139" s="46">
        <v>31.5</v>
      </c>
      <c r="J139" s="97" t="s">
        <v>60</v>
      </c>
      <c r="K139" s="98" t="s">
        <v>106</v>
      </c>
      <c r="L139" s="98" t="s">
        <v>186</v>
      </c>
      <c r="M139" s="277">
        <v>0</v>
      </c>
      <c r="N139" s="278"/>
      <c r="O139" s="32"/>
      <c r="P139" s="46">
        <v>31.5</v>
      </c>
      <c r="Q139" s="97" t="s">
        <v>60</v>
      </c>
      <c r="R139" s="98" t="s">
        <v>106</v>
      </c>
      <c r="S139" s="98" t="s">
        <v>115</v>
      </c>
      <c r="T139" s="277">
        <v>0</v>
      </c>
      <c r="U139" s="278"/>
      <c r="V139" s="32"/>
      <c r="W139" s="46">
        <v>31.5</v>
      </c>
      <c r="X139" s="41" t="s">
        <v>60</v>
      </c>
      <c r="Y139" s="42" t="s">
        <v>106</v>
      </c>
      <c r="Z139" s="42" t="s">
        <v>115</v>
      </c>
      <c r="AA139" s="277">
        <v>0</v>
      </c>
      <c r="AB139" s="278"/>
    </row>
    <row r="140" spans="2:28">
      <c r="B140" s="46">
        <v>31.75</v>
      </c>
      <c r="C140" s="41" t="s">
        <v>60</v>
      </c>
      <c r="D140" s="42" t="s">
        <v>106</v>
      </c>
      <c r="E140" s="42" t="s">
        <v>115</v>
      </c>
      <c r="F140" s="277">
        <v>0</v>
      </c>
      <c r="G140" s="278"/>
      <c r="H140" s="32"/>
      <c r="I140" s="46">
        <v>31.75</v>
      </c>
      <c r="J140" s="41" t="s">
        <v>159</v>
      </c>
      <c r="K140" s="42">
        <v>0</v>
      </c>
      <c r="L140" s="42">
        <v>0</v>
      </c>
      <c r="M140" s="277">
        <v>0</v>
      </c>
      <c r="N140" s="278"/>
      <c r="O140" s="32"/>
      <c r="P140" s="46">
        <v>31.75</v>
      </c>
      <c r="Q140" s="97" t="s">
        <v>60</v>
      </c>
      <c r="R140" s="98" t="s">
        <v>106</v>
      </c>
      <c r="S140" s="98" t="s">
        <v>115</v>
      </c>
      <c r="T140" s="277">
        <v>0</v>
      </c>
      <c r="U140" s="278"/>
      <c r="V140" s="32"/>
      <c r="W140" s="46">
        <v>31.75</v>
      </c>
      <c r="X140" s="41" t="s">
        <v>60</v>
      </c>
      <c r="Y140" s="42" t="s">
        <v>106</v>
      </c>
      <c r="Z140" s="42" t="s">
        <v>115</v>
      </c>
      <c r="AA140" s="277">
        <v>0</v>
      </c>
      <c r="AB140" s="278"/>
    </row>
    <row r="141" spans="2:28">
      <c r="B141" s="46">
        <v>32</v>
      </c>
      <c r="C141" s="41" t="s">
        <v>60</v>
      </c>
      <c r="D141" s="42" t="s">
        <v>106</v>
      </c>
      <c r="E141" s="42" t="s">
        <v>115</v>
      </c>
      <c r="F141" s="277">
        <v>0</v>
      </c>
      <c r="G141" s="278"/>
      <c r="H141" s="32"/>
      <c r="I141" s="46">
        <v>32</v>
      </c>
      <c r="J141" s="41" t="s">
        <v>159</v>
      </c>
      <c r="K141" s="42">
        <v>0</v>
      </c>
      <c r="L141" s="42">
        <v>0</v>
      </c>
      <c r="M141" s="277">
        <v>0</v>
      </c>
      <c r="N141" s="278"/>
      <c r="O141" s="32"/>
      <c r="P141" s="46">
        <v>32</v>
      </c>
      <c r="Q141" s="97" t="s">
        <v>60</v>
      </c>
      <c r="R141" s="98" t="s">
        <v>106</v>
      </c>
      <c r="S141" s="98" t="s">
        <v>115</v>
      </c>
      <c r="T141" s="277">
        <v>0</v>
      </c>
      <c r="U141" s="278"/>
      <c r="V141" s="32"/>
      <c r="W141" s="46">
        <v>32</v>
      </c>
      <c r="X141" s="41" t="s">
        <v>60</v>
      </c>
      <c r="Y141" s="42" t="s">
        <v>106</v>
      </c>
      <c r="Z141" s="42" t="s">
        <v>115</v>
      </c>
      <c r="AA141" s="277">
        <v>0</v>
      </c>
      <c r="AB141" s="278"/>
    </row>
    <row r="142" spans="2:28">
      <c r="B142" s="46">
        <v>32.25</v>
      </c>
      <c r="C142" s="41" t="s">
        <v>60</v>
      </c>
      <c r="D142" s="42" t="s">
        <v>106</v>
      </c>
      <c r="E142" s="42" t="s">
        <v>115</v>
      </c>
      <c r="F142" s="277">
        <v>0</v>
      </c>
      <c r="G142" s="278"/>
      <c r="H142" s="32"/>
      <c r="I142" s="46">
        <v>32.25</v>
      </c>
      <c r="J142" s="41" t="s">
        <v>159</v>
      </c>
      <c r="K142" s="42">
        <v>0</v>
      </c>
      <c r="L142" s="42">
        <v>0</v>
      </c>
      <c r="M142" s="277">
        <v>0</v>
      </c>
      <c r="N142" s="278"/>
      <c r="O142" s="32"/>
      <c r="P142" s="46">
        <v>32.25</v>
      </c>
      <c r="Q142" s="97" t="s">
        <v>60</v>
      </c>
      <c r="R142" s="98" t="s">
        <v>106</v>
      </c>
      <c r="S142" s="98" t="s">
        <v>115</v>
      </c>
      <c r="T142" s="277">
        <v>0</v>
      </c>
      <c r="U142" s="278"/>
      <c r="V142" s="32"/>
      <c r="W142" s="46">
        <v>32.25</v>
      </c>
      <c r="X142" s="41" t="s">
        <v>60</v>
      </c>
      <c r="Y142" s="42" t="s">
        <v>106</v>
      </c>
      <c r="Z142" s="42" t="s">
        <v>115</v>
      </c>
      <c r="AA142" s="277">
        <v>0</v>
      </c>
      <c r="AB142" s="278"/>
    </row>
    <row r="143" spans="2:28">
      <c r="B143" s="46">
        <v>32.5</v>
      </c>
      <c r="C143" s="41" t="s">
        <v>60</v>
      </c>
      <c r="D143" s="42" t="s">
        <v>106</v>
      </c>
      <c r="E143" s="42" t="s">
        <v>115</v>
      </c>
      <c r="F143" s="277">
        <v>0</v>
      </c>
      <c r="G143" s="278"/>
      <c r="H143" s="32"/>
      <c r="I143" s="46">
        <v>32.5</v>
      </c>
      <c r="J143" s="41" t="s">
        <v>60</v>
      </c>
      <c r="K143" s="42" t="s">
        <v>107</v>
      </c>
      <c r="L143" s="42" t="s">
        <v>108</v>
      </c>
      <c r="M143" s="277">
        <v>0</v>
      </c>
      <c r="N143" s="278"/>
      <c r="O143" s="32"/>
      <c r="P143" s="46">
        <v>32.5</v>
      </c>
      <c r="Q143" s="97" t="s">
        <v>60</v>
      </c>
      <c r="R143" s="98" t="s">
        <v>106</v>
      </c>
      <c r="S143" s="98" t="s">
        <v>115</v>
      </c>
      <c r="T143" s="277">
        <v>0</v>
      </c>
      <c r="U143" s="278"/>
      <c r="V143" s="32"/>
      <c r="W143" s="46">
        <v>32.5</v>
      </c>
      <c r="X143" s="41" t="s">
        <v>60</v>
      </c>
      <c r="Y143" s="42" t="s">
        <v>106</v>
      </c>
      <c r="Z143" s="42" t="s">
        <v>115</v>
      </c>
      <c r="AA143" s="277">
        <v>0</v>
      </c>
      <c r="AB143" s="278"/>
    </row>
    <row r="144" spans="2:28">
      <c r="B144" s="46">
        <v>32.75</v>
      </c>
      <c r="C144" s="41" t="s">
        <v>60</v>
      </c>
      <c r="D144" s="42" t="s">
        <v>106</v>
      </c>
      <c r="E144" s="42" t="s">
        <v>115</v>
      </c>
      <c r="F144" s="277">
        <v>0</v>
      </c>
      <c r="G144" s="278"/>
      <c r="H144" s="32"/>
      <c r="I144" s="46">
        <v>32.75</v>
      </c>
      <c r="J144" s="41" t="s">
        <v>158</v>
      </c>
      <c r="K144" s="42">
        <v>0</v>
      </c>
      <c r="L144" s="42">
        <v>0</v>
      </c>
      <c r="M144" s="277">
        <v>0</v>
      </c>
      <c r="N144" s="278"/>
      <c r="O144" s="32"/>
      <c r="P144" s="46">
        <v>32.75</v>
      </c>
      <c r="Q144" s="97" t="s">
        <v>60</v>
      </c>
      <c r="R144" s="98" t="s">
        <v>106</v>
      </c>
      <c r="S144" s="98" t="s">
        <v>115</v>
      </c>
      <c r="T144" s="277">
        <v>0</v>
      </c>
      <c r="U144" s="278"/>
      <c r="V144" s="32"/>
      <c r="W144" s="46">
        <v>32.75</v>
      </c>
      <c r="X144" s="41" t="s">
        <v>60</v>
      </c>
      <c r="Y144" s="42" t="s">
        <v>106</v>
      </c>
      <c r="Z144" s="42" t="s">
        <v>115</v>
      </c>
      <c r="AA144" s="277">
        <v>0</v>
      </c>
      <c r="AB144" s="278"/>
    </row>
    <row r="145" spans="2:28">
      <c r="B145" s="46">
        <v>33</v>
      </c>
      <c r="C145" s="41" t="s">
        <v>60</v>
      </c>
      <c r="D145" s="42" t="s">
        <v>106</v>
      </c>
      <c r="E145" s="42" t="s">
        <v>115</v>
      </c>
      <c r="F145" s="277">
        <v>0</v>
      </c>
      <c r="G145" s="278"/>
      <c r="H145" s="32"/>
      <c r="I145" s="46">
        <v>33</v>
      </c>
      <c r="J145" s="41" t="s">
        <v>66</v>
      </c>
      <c r="K145" s="42">
        <v>0</v>
      </c>
      <c r="L145" s="42">
        <v>0</v>
      </c>
      <c r="M145" s="277">
        <v>0</v>
      </c>
      <c r="N145" s="278"/>
      <c r="O145" s="32"/>
      <c r="P145" s="46">
        <v>33</v>
      </c>
      <c r="Q145" s="97" t="s">
        <v>60</v>
      </c>
      <c r="R145" s="98" t="s">
        <v>106</v>
      </c>
      <c r="S145" s="98" t="s">
        <v>115</v>
      </c>
      <c r="T145" s="277">
        <v>0</v>
      </c>
      <c r="U145" s="278"/>
      <c r="V145" s="32"/>
      <c r="W145" s="46">
        <v>33</v>
      </c>
      <c r="X145" s="41" t="s">
        <v>60</v>
      </c>
      <c r="Y145" s="42" t="s">
        <v>106</v>
      </c>
      <c r="Z145" s="42" t="s">
        <v>115</v>
      </c>
      <c r="AA145" s="277">
        <v>0</v>
      </c>
      <c r="AB145" s="278"/>
    </row>
    <row r="146" spans="2:28">
      <c r="B146" s="46">
        <v>33.25</v>
      </c>
      <c r="C146" s="41" t="s">
        <v>60</v>
      </c>
      <c r="D146" s="42" t="s">
        <v>106</v>
      </c>
      <c r="E146" s="42" t="s">
        <v>115</v>
      </c>
      <c r="F146" s="277">
        <v>0</v>
      </c>
      <c r="G146" s="278"/>
      <c r="H146" s="32"/>
      <c r="I146" s="46">
        <v>33.25</v>
      </c>
      <c r="J146" s="41" t="s">
        <v>60</v>
      </c>
      <c r="K146" s="42" t="s">
        <v>150</v>
      </c>
      <c r="L146" s="42" t="s">
        <v>110</v>
      </c>
      <c r="M146" s="277">
        <v>0</v>
      </c>
      <c r="N146" s="278"/>
      <c r="O146" s="32"/>
      <c r="P146" s="46">
        <v>33.25</v>
      </c>
      <c r="Q146" s="97" t="s">
        <v>60</v>
      </c>
      <c r="R146" s="98" t="s">
        <v>106</v>
      </c>
      <c r="S146" s="98" t="s">
        <v>115</v>
      </c>
      <c r="T146" s="277">
        <v>0</v>
      </c>
      <c r="U146" s="278"/>
      <c r="V146" s="32"/>
      <c r="W146" s="46">
        <v>33.25</v>
      </c>
      <c r="X146" s="97" t="s">
        <v>60</v>
      </c>
      <c r="Y146" s="98" t="s">
        <v>106</v>
      </c>
      <c r="Z146" s="98" t="s">
        <v>115</v>
      </c>
      <c r="AA146" s="277">
        <v>0</v>
      </c>
      <c r="AB146" s="278"/>
    </row>
    <row r="147" spans="2:28">
      <c r="B147" s="46">
        <v>33.5</v>
      </c>
      <c r="C147" s="41" t="s">
        <v>60</v>
      </c>
      <c r="D147" s="42" t="s">
        <v>106</v>
      </c>
      <c r="E147" s="42" t="s">
        <v>115</v>
      </c>
      <c r="F147" s="277">
        <v>0</v>
      </c>
      <c r="G147" s="278"/>
      <c r="H147" s="32"/>
      <c r="I147" s="46">
        <v>33.5</v>
      </c>
      <c r="J147" s="41" t="s">
        <v>60</v>
      </c>
      <c r="K147" s="42" t="s">
        <v>106</v>
      </c>
      <c r="L147" s="42" t="s">
        <v>109</v>
      </c>
      <c r="M147" s="277">
        <v>0</v>
      </c>
      <c r="N147" s="278"/>
      <c r="O147" s="32"/>
      <c r="P147" s="46">
        <v>33.5</v>
      </c>
      <c r="Q147" s="97" t="s">
        <v>60</v>
      </c>
      <c r="R147" s="98" t="s">
        <v>106</v>
      </c>
      <c r="S147" s="98" t="s">
        <v>115</v>
      </c>
      <c r="T147" s="277">
        <v>0</v>
      </c>
      <c r="U147" s="278"/>
      <c r="V147" s="32"/>
      <c r="W147" s="46">
        <v>33.5</v>
      </c>
      <c r="X147" s="97" t="s">
        <v>60</v>
      </c>
      <c r="Y147" s="98" t="s">
        <v>106</v>
      </c>
      <c r="Z147" s="98" t="s">
        <v>115</v>
      </c>
      <c r="AA147" s="277">
        <v>0</v>
      </c>
      <c r="AB147" s="278"/>
    </row>
    <row r="148" spans="2:28">
      <c r="B148" s="46">
        <v>33.75</v>
      </c>
      <c r="C148" s="41" t="s">
        <v>60</v>
      </c>
      <c r="D148" s="42" t="s">
        <v>106</v>
      </c>
      <c r="E148" s="42" t="s">
        <v>115</v>
      </c>
      <c r="F148" s="277">
        <v>0</v>
      </c>
      <c r="G148" s="278"/>
      <c r="H148" s="32"/>
      <c r="I148" s="46">
        <v>33.75</v>
      </c>
      <c r="J148" s="41" t="s">
        <v>60</v>
      </c>
      <c r="K148" s="42" t="s">
        <v>106</v>
      </c>
      <c r="L148" s="42" t="s">
        <v>186</v>
      </c>
      <c r="M148" s="277">
        <v>0</v>
      </c>
      <c r="N148" s="278"/>
      <c r="O148" s="32"/>
      <c r="P148" s="46">
        <v>33.75</v>
      </c>
      <c r="Q148" s="97" t="s">
        <v>60</v>
      </c>
      <c r="R148" s="98" t="s">
        <v>106</v>
      </c>
      <c r="S148" s="98" t="s">
        <v>115</v>
      </c>
      <c r="T148" s="277">
        <v>0</v>
      </c>
      <c r="U148" s="278"/>
      <c r="V148" s="32"/>
      <c r="W148" s="46">
        <v>33.75</v>
      </c>
      <c r="X148" s="97" t="s">
        <v>60</v>
      </c>
      <c r="Y148" s="98" t="s">
        <v>106</v>
      </c>
      <c r="Z148" s="98" t="s">
        <v>115</v>
      </c>
      <c r="AA148" s="277">
        <v>0</v>
      </c>
      <c r="AB148" s="278"/>
    </row>
    <row r="149" spans="2:28">
      <c r="B149" s="46">
        <v>34</v>
      </c>
      <c r="C149" s="41" t="s">
        <v>60</v>
      </c>
      <c r="D149" s="42" t="s">
        <v>106</v>
      </c>
      <c r="E149" s="42" t="s">
        <v>115</v>
      </c>
      <c r="F149" s="277">
        <v>0</v>
      </c>
      <c r="G149" s="278"/>
      <c r="H149" s="32"/>
      <c r="I149" s="46">
        <v>34</v>
      </c>
      <c r="J149" s="41" t="s">
        <v>71</v>
      </c>
      <c r="K149" s="42">
        <v>0</v>
      </c>
      <c r="L149" s="42">
        <v>0</v>
      </c>
      <c r="M149" s="277">
        <v>0</v>
      </c>
      <c r="N149" s="278"/>
      <c r="O149" s="32"/>
      <c r="P149" s="46">
        <v>34</v>
      </c>
      <c r="Q149" s="97" t="s">
        <v>60</v>
      </c>
      <c r="R149" s="98" t="s">
        <v>106</v>
      </c>
      <c r="S149" s="98" t="s">
        <v>115</v>
      </c>
      <c r="T149" s="277">
        <v>0</v>
      </c>
      <c r="U149" s="278"/>
      <c r="V149" s="32"/>
      <c r="W149" s="46">
        <v>34</v>
      </c>
      <c r="X149" s="97" t="s">
        <v>60</v>
      </c>
      <c r="Y149" s="98" t="s">
        <v>106</v>
      </c>
      <c r="Z149" s="98" t="s">
        <v>115</v>
      </c>
      <c r="AA149" s="277">
        <v>0</v>
      </c>
      <c r="AB149" s="278"/>
    </row>
    <row r="150" spans="2:28">
      <c r="B150" s="46">
        <v>34.25</v>
      </c>
      <c r="C150" s="41" t="s">
        <v>60</v>
      </c>
      <c r="D150" s="42" t="s">
        <v>106</v>
      </c>
      <c r="E150" s="42" t="s">
        <v>115</v>
      </c>
      <c r="F150" s="277">
        <v>0</v>
      </c>
      <c r="G150" s="278"/>
      <c r="H150" s="32"/>
      <c r="I150" s="46">
        <v>34.25</v>
      </c>
      <c r="J150" s="41" t="s">
        <v>60</v>
      </c>
      <c r="K150" s="42" t="s">
        <v>104</v>
      </c>
      <c r="L150" s="42" t="s">
        <v>103</v>
      </c>
      <c r="M150" s="277">
        <v>0</v>
      </c>
      <c r="N150" s="278"/>
      <c r="O150" s="32"/>
      <c r="P150" s="46">
        <v>34.25</v>
      </c>
      <c r="Q150" s="97" t="s">
        <v>60</v>
      </c>
      <c r="R150" s="98" t="s">
        <v>106</v>
      </c>
      <c r="S150" s="98" t="s">
        <v>115</v>
      </c>
      <c r="T150" s="277">
        <v>0</v>
      </c>
      <c r="U150" s="278"/>
      <c r="V150" s="32"/>
      <c r="W150" s="46">
        <v>34.25</v>
      </c>
      <c r="X150" s="97" t="s">
        <v>60</v>
      </c>
      <c r="Y150" s="98" t="s">
        <v>106</v>
      </c>
      <c r="Z150" s="98" t="s">
        <v>115</v>
      </c>
      <c r="AA150" s="277">
        <v>0</v>
      </c>
      <c r="AB150" s="278"/>
    </row>
    <row r="151" spans="2:28">
      <c r="B151" s="46">
        <v>34.5</v>
      </c>
      <c r="C151" s="41" t="s">
        <v>60</v>
      </c>
      <c r="D151" s="42" t="s">
        <v>106</v>
      </c>
      <c r="E151" s="42" t="s">
        <v>115</v>
      </c>
      <c r="F151" s="277">
        <v>0</v>
      </c>
      <c r="G151" s="278"/>
      <c r="H151" s="32"/>
      <c r="I151" s="46">
        <v>34.5</v>
      </c>
      <c r="J151" s="41" t="s">
        <v>60</v>
      </c>
      <c r="K151" s="42" t="s">
        <v>106</v>
      </c>
      <c r="L151" s="42" t="s">
        <v>186</v>
      </c>
      <c r="M151" s="277">
        <v>0</v>
      </c>
      <c r="N151" s="278"/>
      <c r="O151" s="32"/>
      <c r="P151" s="46">
        <v>34.5</v>
      </c>
      <c r="Q151" s="41" t="s">
        <v>60</v>
      </c>
      <c r="R151" s="42" t="s">
        <v>106</v>
      </c>
      <c r="S151" s="42" t="s">
        <v>109</v>
      </c>
      <c r="T151" s="277">
        <v>0</v>
      </c>
      <c r="U151" s="278"/>
      <c r="V151" s="32"/>
      <c r="W151" s="46">
        <v>34.5</v>
      </c>
      <c r="X151" s="41" t="s">
        <v>60</v>
      </c>
      <c r="Y151" s="42" t="s">
        <v>104</v>
      </c>
      <c r="Z151" s="42" t="s">
        <v>117</v>
      </c>
      <c r="AA151" s="277">
        <v>0</v>
      </c>
      <c r="AB151" s="278"/>
    </row>
    <row r="152" spans="2:28">
      <c r="B152" s="46">
        <v>34.75</v>
      </c>
      <c r="C152" s="41" t="s">
        <v>60</v>
      </c>
      <c r="D152" s="42" t="s">
        <v>106</v>
      </c>
      <c r="E152" s="42" t="s">
        <v>115</v>
      </c>
      <c r="F152" s="277">
        <v>0</v>
      </c>
      <c r="G152" s="278"/>
      <c r="H152" s="32"/>
      <c r="I152" s="46">
        <v>34.75</v>
      </c>
      <c r="J152" s="41" t="s">
        <v>60</v>
      </c>
      <c r="K152" s="42" t="s">
        <v>106</v>
      </c>
      <c r="L152" s="42" t="s">
        <v>186</v>
      </c>
      <c r="M152" s="277">
        <v>0</v>
      </c>
      <c r="N152" s="278"/>
      <c r="O152" s="32"/>
      <c r="P152" s="46">
        <v>34.75</v>
      </c>
      <c r="Q152" s="41" t="s">
        <v>60</v>
      </c>
      <c r="R152" s="42" t="s">
        <v>106</v>
      </c>
      <c r="S152" s="42" t="s">
        <v>109</v>
      </c>
      <c r="T152" s="277">
        <v>0</v>
      </c>
      <c r="U152" s="278"/>
      <c r="V152" s="32"/>
      <c r="W152" s="46">
        <v>34.75</v>
      </c>
      <c r="X152" s="41" t="s">
        <v>60</v>
      </c>
      <c r="Y152" s="42" t="s">
        <v>104</v>
      </c>
      <c r="Z152" s="42" t="s">
        <v>117</v>
      </c>
      <c r="AA152" s="277">
        <v>0</v>
      </c>
      <c r="AB152" s="278"/>
    </row>
    <row r="153" spans="2:28">
      <c r="B153" s="46">
        <v>35</v>
      </c>
      <c r="C153" s="41" t="s">
        <v>60</v>
      </c>
      <c r="D153" s="42" t="s">
        <v>106</v>
      </c>
      <c r="E153" s="42" t="s">
        <v>115</v>
      </c>
      <c r="F153" s="277">
        <v>0</v>
      </c>
      <c r="G153" s="278"/>
      <c r="H153" s="32"/>
      <c r="I153" s="46">
        <v>35</v>
      </c>
      <c r="J153" s="97" t="s">
        <v>60</v>
      </c>
      <c r="K153" s="98" t="s">
        <v>106</v>
      </c>
      <c r="L153" s="98" t="s">
        <v>186</v>
      </c>
      <c r="M153" s="277">
        <v>0</v>
      </c>
      <c r="N153" s="278"/>
      <c r="O153" s="32"/>
      <c r="P153" s="46">
        <v>35</v>
      </c>
      <c r="Q153" s="97" t="s">
        <v>60</v>
      </c>
      <c r="R153" s="98" t="s">
        <v>106</v>
      </c>
      <c r="S153" s="98" t="s">
        <v>115</v>
      </c>
      <c r="T153" s="277">
        <v>0</v>
      </c>
      <c r="U153" s="278"/>
      <c r="V153" s="32"/>
      <c r="W153" s="46">
        <v>35</v>
      </c>
      <c r="X153" s="41" t="s">
        <v>60</v>
      </c>
      <c r="Y153" s="42" t="s">
        <v>104</v>
      </c>
      <c r="Z153" s="42" t="s">
        <v>117</v>
      </c>
      <c r="AA153" s="277">
        <v>0</v>
      </c>
      <c r="AB153" s="278"/>
    </row>
    <row r="154" spans="2:28">
      <c r="B154" s="46">
        <v>35.25</v>
      </c>
      <c r="C154" s="41" t="s">
        <v>60</v>
      </c>
      <c r="D154" s="42" t="s">
        <v>113</v>
      </c>
      <c r="E154" s="42" t="s">
        <v>118</v>
      </c>
      <c r="F154" s="277">
        <v>0</v>
      </c>
      <c r="G154" s="278"/>
      <c r="H154" s="32"/>
      <c r="I154" s="46">
        <v>35.25</v>
      </c>
      <c r="J154" s="41" t="s">
        <v>60</v>
      </c>
      <c r="K154" s="42" t="s">
        <v>107</v>
      </c>
      <c r="L154" s="42" t="s">
        <v>164</v>
      </c>
      <c r="M154" s="277">
        <v>0</v>
      </c>
      <c r="N154" s="278"/>
      <c r="O154" s="32"/>
      <c r="P154" s="46">
        <v>35.25</v>
      </c>
      <c r="Q154" s="97" t="s">
        <v>60</v>
      </c>
      <c r="R154" s="98" t="s">
        <v>106</v>
      </c>
      <c r="S154" s="98" t="s">
        <v>115</v>
      </c>
      <c r="T154" s="277">
        <v>0</v>
      </c>
      <c r="U154" s="278"/>
      <c r="V154" s="32"/>
      <c r="W154" s="46">
        <v>35.25</v>
      </c>
      <c r="X154" s="41" t="s">
        <v>60</v>
      </c>
      <c r="Y154" s="42" t="s">
        <v>104</v>
      </c>
      <c r="Z154" s="42" t="s">
        <v>117</v>
      </c>
      <c r="AA154" s="277">
        <v>0</v>
      </c>
      <c r="AB154" s="278"/>
    </row>
    <row r="155" spans="2:28">
      <c r="B155" s="46">
        <v>35.5</v>
      </c>
      <c r="C155" s="41" t="s">
        <v>60</v>
      </c>
      <c r="D155" s="42" t="s">
        <v>113</v>
      </c>
      <c r="E155" s="42" t="s">
        <v>118</v>
      </c>
      <c r="F155" s="277">
        <v>0</v>
      </c>
      <c r="G155" s="278"/>
      <c r="H155" s="32"/>
      <c r="I155" s="46">
        <v>35.5</v>
      </c>
      <c r="J155" s="41" t="s">
        <v>159</v>
      </c>
      <c r="K155" s="42">
        <v>0</v>
      </c>
      <c r="L155" s="42">
        <v>0</v>
      </c>
      <c r="M155" s="277">
        <v>0</v>
      </c>
      <c r="N155" s="278"/>
      <c r="O155" s="32"/>
      <c r="P155" s="46">
        <v>35.5</v>
      </c>
      <c r="Q155" s="97" t="s">
        <v>60</v>
      </c>
      <c r="R155" s="98" t="s">
        <v>106</v>
      </c>
      <c r="S155" s="98" t="s">
        <v>115</v>
      </c>
      <c r="T155" s="277">
        <v>0</v>
      </c>
      <c r="U155" s="278"/>
      <c r="V155" s="32"/>
      <c r="W155" s="46">
        <v>35.5</v>
      </c>
      <c r="X155" s="97" t="s">
        <v>60</v>
      </c>
      <c r="Y155" s="98" t="s">
        <v>106</v>
      </c>
      <c r="Z155" s="98" t="s">
        <v>115</v>
      </c>
      <c r="AA155" s="277">
        <v>0</v>
      </c>
      <c r="AB155" s="278"/>
    </row>
    <row r="156" spans="2:28">
      <c r="B156" s="46">
        <v>35.75</v>
      </c>
      <c r="C156" s="41" t="s">
        <v>60</v>
      </c>
      <c r="D156" s="42" t="s">
        <v>113</v>
      </c>
      <c r="E156" s="42" t="s">
        <v>118</v>
      </c>
      <c r="F156" s="277">
        <v>0</v>
      </c>
      <c r="G156" s="278"/>
      <c r="H156" s="32"/>
      <c r="I156" s="46">
        <v>35.75</v>
      </c>
      <c r="J156" s="41" t="s">
        <v>159</v>
      </c>
      <c r="K156" s="42">
        <v>0</v>
      </c>
      <c r="L156" s="42">
        <v>0</v>
      </c>
      <c r="M156" s="277">
        <v>0</v>
      </c>
      <c r="N156" s="278"/>
      <c r="O156" s="32"/>
      <c r="P156" s="46">
        <v>35.75</v>
      </c>
      <c r="Q156" s="97" t="s">
        <v>60</v>
      </c>
      <c r="R156" s="98" t="s">
        <v>106</v>
      </c>
      <c r="S156" s="98" t="s">
        <v>115</v>
      </c>
      <c r="T156" s="277">
        <v>0</v>
      </c>
      <c r="U156" s="278"/>
      <c r="V156" s="32"/>
      <c r="W156" s="46">
        <v>35.75</v>
      </c>
      <c r="X156" s="97" t="s">
        <v>60</v>
      </c>
      <c r="Y156" s="98" t="s">
        <v>106</v>
      </c>
      <c r="Z156" s="98" t="s">
        <v>115</v>
      </c>
      <c r="AA156" s="277">
        <v>0</v>
      </c>
      <c r="AB156" s="278"/>
    </row>
    <row r="157" spans="2:28">
      <c r="B157" s="46">
        <v>36</v>
      </c>
      <c r="C157" s="41" t="s">
        <v>60</v>
      </c>
      <c r="D157" s="42" t="s">
        <v>113</v>
      </c>
      <c r="E157" s="42" t="s">
        <v>118</v>
      </c>
      <c r="F157" s="277">
        <v>0</v>
      </c>
      <c r="G157" s="278"/>
      <c r="H157" s="32"/>
      <c r="I157" s="46">
        <v>36</v>
      </c>
      <c r="J157" s="97" t="s">
        <v>60</v>
      </c>
      <c r="K157" s="98" t="s">
        <v>106</v>
      </c>
      <c r="L157" s="98" t="s">
        <v>186</v>
      </c>
      <c r="M157" s="277">
        <v>0</v>
      </c>
      <c r="N157" s="278"/>
      <c r="O157" s="32"/>
      <c r="P157" s="46">
        <v>36</v>
      </c>
      <c r="Q157" s="97" t="s">
        <v>60</v>
      </c>
      <c r="R157" s="98" t="s">
        <v>106</v>
      </c>
      <c r="S157" s="98" t="s">
        <v>115</v>
      </c>
      <c r="T157" s="277">
        <v>0</v>
      </c>
      <c r="U157" s="278"/>
      <c r="V157" s="32"/>
      <c r="W157" s="46">
        <v>36</v>
      </c>
      <c r="X157" s="97" t="s">
        <v>60</v>
      </c>
      <c r="Y157" s="98" t="s">
        <v>106</v>
      </c>
      <c r="Z157" s="98" t="s">
        <v>115</v>
      </c>
      <c r="AA157" s="277">
        <v>0</v>
      </c>
      <c r="AB157" s="278"/>
    </row>
    <row r="158" spans="2:28">
      <c r="B158" s="46">
        <v>36.25</v>
      </c>
      <c r="C158" s="41" t="s">
        <v>60</v>
      </c>
      <c r="D158" s="42" t="s">
        <v>113</v>
      </c>
      <c r="E158" s="42" t="s">
        <v>118</v>
      </c>
      <c r="F158" s="277">
        <v>0</v>
      </c>
      <c r="G158" s="278"/>
      <c r="H158" s="32"/>
      <c r="I158" s="46">
        <v>36.25</v>
      </c>
      <c r="J158" s="41" t="s">
        <v>158</v>
      </c>
      <c r="K158" s="42">
        <v>0</v>
      </c>
      <c r="L158" s="42">
        <v>0</v>
      </c>
      <c r="M158" s="277">
        <v>0</v>
      </c>
      <c r="N158" s="278"/>
      <c r="O158" s="32"/>
      <c r="P158" s="46">
        <v>36.25</v>
      </c>
      <c r="Q158" s="97" t="s">
        <v>60</v>
      </c>
      <c r="R158" s="98" t="s">
        <v>106</v>
      </c>
      <c r="S158" s="98" t="s">
        <v>115</v>
      </c>
      <c r="T158" s="277">
        <v>0</v>
      </c>
      <c r="U158" s="278"/>
      <c r="V158" s="32"/>
      <c r="W158" s="46">
        <v>36.25</v>
      </c>
      <c r="X158" s="97" t="s">
        <v>60</v>
      </c>
      <c r="Y158" s="98" t="s">
        <v>106</v>
      </c>
      <c r="Z158" s="98" t="s">
        <v>115</v>
      </c>
      <c r="AA158" s="277">
        <v>0</v>
      </c>
      <c r="AB158" s="278"/>
    </row>
    <row r="159" spans="2:28">
      <c r="B159" s="46">
        <v>36.5</v>
      </c>
      <c r="C159" s="41" t="s">
        <v>60</v>
      </c>
      <c r="D159" s="42" t="s">
        <v>113</v>
      </c>
      <c r="E159" s="42" t="s">
        <v>118</v>
      </c>
      <c r="F159" s="277">
        <v>0</v>
      </c>
      <c r="G159" s="278"/>
      <c r="H159" s="32"/>
      <c r="I159" s="46">
        <v>36.5</v>
      </c>
      <c r="J159" s="97" t="s">
        <v>60</v>
      </c>
      <c r="K159" s="98" t="s">
        <v>106</v>
      </c>
      <c r="L159" s="98" t="s">
        <v>186</v>
      </c>
      <c r="M159" s="277">
        <v>0</v>
      </c>
      <c r="N159" s="278"/>
      <c r="O159" s="32"/>
      <c r="P159" s="46">
        <v>36.5</v>
      </c>
      <c r="Q159" s="97" t="s">
        <v>60</v>
      </c>
      <c r="R159" s="98" t="s">
        <v>106</v>
      </c>
      <c r="S159" s="98" t="s">
        <v>115</v>
      </c>
      <c r="T159" s="277">
        <v>0</v>
      </c>
      <c r="U159" s="278"/>
      <c r="V159" s="32"/>
      <c r="W159" s="46">
        <v>36.5</v>
      </c>
      <c r="X159" s="41" t="s">
        <v>60</v>
      </c>
      <c r="Y159" s="42" t="s">
        <v>150</v>
      </c>
      <c r="Z159" s="42" t="s">
        <v>177</v>
      </c>
      <c r="AA159" s="277">
        <v>0</v>
      </c>
      <c r="AB159" s="278"/>
    </row>
    <row r="160" spans="2:28">
      <c r="B160" s="46">
        <v>36.75</v>
      </c>
      <c r="C160" s="41" t="s">
        <v>60</v>
      </c>
      <c r="D160" s="42" t="s">
        <v>113</v>
      </c>
      <c r="E160" s="42" t="s">
        <v>118</v>
      </c>
      <c r="F160" s="277">
        <v>0</v>
      </c>
      <c r="G160" s="278"/>
      <c r="H160" s="32"/>
      <c r="I160" s="46">
        <v>36.75</v>
      </c>
      <c r="J160" s="97" t="s">
        <v>60</v>
      </c>
      <c r="K160" s="98" t="s">
        <v>106</v>
      </c>
      <c r="L160" s="98" t="s">
        <v>186</v>
      </c>
      <c r="M160" s="277">
        <v>0</v>
      </c>
      <c r="N160" s="278"/>
      <c r="O160" s="32"/>
      <c r="P160" s="46">
        <v>36.75</v>
      </c>
      <c r="Q160" s="97" t="s">
        <v>60</v>
      </c>
      <c r="R160" s="98" t="s">
        <v>106</v>
      </c>
      <c r="S160" s="98" t="s">
        <v>115</v>
      </c>
      <c r="T160" s="277">
        <v>0</v>
      </c>
      <c r="U160" s="278"/>
      <c r="V160" s="32"/>
      <c r="W160" s="46">
        <v>36.75</v>
      </c>
      <c r="X160" s="41" t="s">
        <v>60</v>
      </c>
      <c r="Y160" s="42" t="s">
        <v>150</v>
      </c>
      <c r="Z160" s="42" t="s">
        <v>177</v>
      </c>
      <c r="AA160" s="277">
        <v>0</v>
      </c>
      <c r="AB160" s="278"/>
    </row>
    <row r="161" spans="2:28">
      <c r="B161" s="46">
        <v>37</v>
      </c>
      <c r="C161" s="41" t="s">
        <v>60</v>
      </c>
      <c r="D161" s="42" t="s">
        <v>113</v>
      </c>
      <c r="E161" s="42" t="s">
        <v>118</v>
      </c>
      <c r="F161" s="277">
        <v>0</v>
      </c>
      <c r="G161" s="278"/>
      <c r="H161" s="32"/>
      <c r="I161" s="46">
        <v>37</v>
      </c>
      <c r="J161" s="41" t="s">
        <v>60</v>
      </c>
      <c r="K161" s="42" t="s">
        <v>104</v>
      </c>
      <c r="L161" s="42" t="s">
        <v>103</v>
      </c>
      <c r="M161" s="277">
        <v>0</v>
      </c>
      <c r="N161" s="278"/>
      <c r="O161" s="32"/>
      <c r="P161" s="46">
        <v>37</v>
      </c>
      <c r="Q161" s="97" t="s">
        <v>60</v>
      </c>
      <c r="R161" s="98" t="s">
        <v>106</v>
      </c>
      <c r="S161" s="98" t="s">
        <v>115</v>
      </c>
      <c r="T161" s="277">
        <v>0</v>
      </c>
      <c r="U161" s="278"/>
      <c r="V161" s="32"/>
      <c r="W161" s="46">
        <v>37</v>
      </c>
      <c r="X161" s="41" t="s">
        <v>60</v>
      </c>
      <c r="Y161" s="42" t="s">
        <v>150</v>
      </c>
      <c r="Z161" s="42" t="s">
        <v>177</v>
      </c>
      <c r="AA161" s="277">
        <v>0</v>
      </c>
      <c r="AB161" s="278"/>
    </row>
    <row r="162" spans="2:28">
      <c r="B162" s="46">
        <v>37.25</v>
      </c>
      <c r="C162" s="41" t="s">
        <v>60</v>
      </c>
      <c r="D162" s="42" t="s">
        <v>113</v>
      </c>
      <c r="E162" s="42" t="s">
        <v>118</v>
      </c>
      <c r="F162" s="277">
        <v>0</v>
      </c>
      <c r="G162" s="278"/>
      <c r="H162" s="32"/>
      <c r="I162" s="46">
        <v>37.25</v>
      </c>
      <c r="J162" s="41" t="s">
        <v>69</v>
      </c>
      <c r="K162" s="42">
        <v>0</v>
      </c>
      <c r="L162" s="42">
        <v>0</v>
      </c>
      <c r="M162" s="277">
        <v>0</v>
      </c>
      <c r="N162" s="278"/>
      <c r="O162" s="32"/>
      <c r="P162" s="46">
        <v>37.25</v>
      </c>
      <c r="Q162" s="97" t="s">
        <v>60</v>
      </c>
      <c r="R162" s="98" t="s">
        <v>106</v>
      </c>
      <c r="S162" s="98" t="s">
        <v>115</v>
      </c>
      <c r="T162" s="277">
        <v>0</v>
      </c>
      <c r="U162" s="278"/>
      <c r="V162" s="32"/>
      <c r="W162" s="46">
        <v>37.25</v>
      </c>
      <c r="X162" s="41" t="s">
        <v>60</v>
      </c>
      <c r="Y162" s="42" t="s">
        <v>104</v>
      </c>
      <c r="Z162" s="42" t="s">
        <v>172</v>
      </c>
      <c r="AA162" s="277">
        <v>0</v>
      </c>
      <c r="AB162" s="278"/>
    </row>
    <row r="163" spans="2:28">
      <c r="B163" s="46">
        <v>37.5</v>
      </c>
      <c r="C163" s="41" t="s">
        <v>60</v>
      </c>
      <c r="D163" s="42" t="s">
        <v>113</v>
      </c>
      <c r="E163" s="42" t="s">
        <v>118</v>
      </c>
      <c r="F163" s="277">
        <v>0</v>
      </c>
      <c r="G163" s="278"/>
      <c r="H163" s="32"/>
      <c r="I163" s="46">
        <v>37.5</v>
      </c>
      <c r="J163" s="97" t="s">
        <v>60</v>
      </c>
      <c r="K163" s="98" t="s">
        <v>106</v>
      </c>
      <c r="L163" s="98" t="s">
        <v>186</v>
      </c>
      <c r="M163" s="277">
        <v>0</v>
      </c>
      <c r="N163" s="278"/>
      <c r="O163" s="32"/>
      <c r="P163" s="46">
        <v>37.5</v>
      </c>
      <c r="Q163" s="97" t="s">
        <v>60</v>
      </c>
      <c r="R163" s="98" t="s">
        <v>106</v>
      </c>
      <c r="S163" s="98" t="s">
        <v>115</v>
      </c>
      <c r="T163" s="277">
        <v>0</v>
      </c>
      <c r="U163" s="278"/>
      <c r="V163" s="32"/>
      <c r="W163" s="46">
        <v>37.5</v>
      </c>
      <c r="X163" s="41" t="s">
        <v>60</v>
      </c>
      <c r="Y163" s="42" t="s">
        <v>150</v>
      </c>
      <c r="Z163" s="42" t="s">
        <v>177</v>
      </c>
      <c r="AA163" s="277">
        <v>0</v>
      </c>
      <c r="AB163" s="278"/>
    </row>
    <row r="164" spans="2:28">
      <c r="B164" s="46">
        <v>37.75</v>
      </c>
      <c r="C164" s="41" t="s">
        <v>60</v>
      </c>
      <c r="D164" s="42" t="s">
        <v>113</v>
      </c>
      <c r="E164" s="42" t="s">
        <v>118</v>
      </c>
      <c r="F164" s="277">
        <v>0</v>
      </c>
      <c r="G164" s="278"/>
      <c r="H164" s="32"/>
      <c r="I164" s="46">
        <v>37.75</v>
      </c>
      <c r="J164" s="41" t="s">
        <v>60</v>
      </c>
      <c r="K164" s="42" t="s">
        <v>104</v>
      </c>
      <c r="L164" s="42" t="s">
        <v>119</v>
      </c>
      <c r="M164" s="277">
        <v>0</v>
      </c>
      <c r="N164" s="278"/>
      <c r="O164" s="32"/>
      <c r="P164" s="46">
        <v>37.75</v>
      </c>
      <c r="Q164" s="97" t="s">
        <v>60</v>
      </c>
      <c r="R164" s="98" t="s">
        <v>106</v>
      </c>
      <c r="S164" s="98" t="s">
        <v>115</v>
      </c>
      <c r="T164" s="277">
        <v>0</v>
      </c>
      <c r="U164" s="278"/>
      <c r="V164" s="32"/>
      <c r="W164" s="46">
        <v>37.75</v>
      </c>
      <c r="X164" s="41" t="s">
        <v>69</v>
      </c>
      <c r="Y164" s="42">
        <v>0</v>
      </c>
      <c r="Z164" s="42">
        <v>0</v>
      </c>
      <c r="AA164" s="277">
        <v>0</v>
      </c>
      <c r="AB164" s="278"/>
    </row>
    <row r="165" spans="2:28">
      <c r="B165" s="46">
        <v>38</v>
      </c>
      <c r="C165" s="41" t="s">
        <v>60</v>
      </c>
      <c r="D165" s="42" t="s">
        <v>113</v>
      </c>
      <c r="E165" s="42" t="s">
        <v>118</v>
      </c>
      <c r="F165" s="277">
        <v>0</v>
      </c>
      <c r="G165" s="278"/>
      <c r="H165" s="32"/>
      <c r="I165" s="46">
        <v>38</v>
      </c>
      <c r="J165" s="41" t="s">
        <v>60</v>
      </c>
      <c r="K165" s="42" t="s">
        <v>106</v>
      </c>
      <c r="L165" s="42" t="s">
        <v>103</v>
      </c>
      <c r="M165" s="277">
        <v>0</v>
      </c>
      <c r="N165" s="278"/>
      <c r="O165" s="32"/>
      <c r="P165" s="46">
        <v>38</v>
      </c>
      <c r="Q165" s="97" t="s">
        <v>60</v>
      </c>
      <c r="R165" s="98" t="s">
        <v>106</v>
      </c>
      <c r="S165" s="98" t="s">
        <v>115</v>
      </c>
      <c r="T165" s="277">
        <v>0</v>
      </c>
      <c r="U165" s="278"/>
      <c r="V165" s="32"/>
      <c r="W165" s="46">
        <v>38</v>
      </c>
      <c r="X165" s="41" t="s">
        <v>60</v>
      </c>
      <c r="Y165" s="42" t="s">
        <v>150</v>
      </c>
      <c r="Z165" s="42" t="s">
        <v>173</v>
      </c>
      <c r="AA165" s="277">
        <v>0</v>
      </c>
      <c r="AB165" s="278"/>
    </row>
    <row r="166" spans="2:28">
      <c r="B166" s="46">
        <v>38.25</v>
      </c>
      <c r="C166" s="41" t="s">
        <v>60</v>
      </c>
      <c r="D166" s="42" t="s">
        <v>113</v>
      </c>
      <c r="E166" s="42" t="s">
        <v>118</v>
      </c>
      <c r="F166" s="277">
        <v>0</v>
      </c>
      <c r="G166" s="278"/>
      <c r="H166" s="32"/>
      <c r="I166" s="46">
        <v>38.25</v>
      </c>
      <c r="J166" s="41" t="s">
        <v>60</v>
      </c>
      <c r="K166" s="42" t="s">
        <v>106</v>
      </c>
      <c r="L166" s="42" t="s">
        <v>103</v>
      </c>
      <c r="M166" s="277">
        <v>0</v>
      </c>
      <c r="N166" s="278"/>
      <c r="O166" s="32"/>
      <c r="P166" s="46">
        <v>38.25</v>
      </c>
      <c r="Q166" s="97" t="s">
        <v>60</v>
      </c>
      <c r="R166" s="98" t="s">
        <v>106</v>
      </c>
      <c r="S166" s="98" t="s">
        <v>115</v>
      </c>
      <c r="T166" s="277">
        <v>0</v>
      </c>
      <c r="U166" s="278"/>
      <c r="V166" s="32"/>
      <c r="W166" s="46">
        <v>38.25</v>
      </c>
      <c r="X166" s="41" t="s">
        <v>158</v>
      </c>
      <c r="Y166" s="42">
        <v>0</v>
      </c>
      <c r="Z166" s="42">
        <v>0</v>
      </c>
      <c r="AA166" s="277">
        <v>0</v>
      </c>
      <c r="AB166" s="278"/>
    </row>
    <row r="167" spans="2:28">
      <c r="B167" s="46">
        <v>38.5</v>
      </c>
      <c r="C167" s="41" t="s">
        <v>60</v>
      </c>
      <c r="D167" s="42" t="s">
        <v>113</v>
      </c>
      <c r="E167" s="42" t="s">
        <v>118</v>
      </c>
      <c r="F167" s="277">
        <v>0</v>
      </c>
      <c r="G167" s="278"/>
      <c r="H167" s="32"/>
      <c r="I167" s="46">
        <v>38.5</v>
      </c>
      <c r="J167" s="41" t="s">
        <v>69</v>
      </c>
      <c r="K167" s="42">
        <v>0</v>
      </c>
      <c r="L167" s="42">
        <v>0</v>
      </c>
      <c r="M167" s="277">
        <v>0</v>
      </c>
      <c r="N167" s="278"/>
      <c r="O167" s="32"/>
      <c r="P167" s="46">
        <v>38.5</v>
      </c>
      <c r="Q167" s="97" t="s">
        <v>60</v>
      </c>
      <c r="R167" s="98" t="s">
        <v>106</v>
      </c>
      <c r="S167" s="98" t="s">
        <v>115</v>
      </c>
      <c r="T167" s="277">
        <v>0</v>
      </c>
      <c r="U167" s="278"/>
      <c r="V167" s="32"/>
      <c r="W167" s="46">
        <v>38.5</v>
      </c>
      <c r="X167" s="97" t="s">
        <v>60</v>
      </c>
      <c r="Y167" s="98" t="s">
        <v>106</v>
      </c>
      <c r="Z167" s="98" t="s">
        <v>115</v>
      </c>
      <c r="AA167" s="277">
        <v>0</v>
      </c>
      <c r="AB167" s="278"/>
    </row>
    <row r="168" spans="2:28">
      <c r="B168" s="46">
        <v>38.75</v>
      </c>
      <c r="C168" s="41" t="s">
        <v>60</v>
      </c>
      <c r="D168" s="42" t="s">
        <v>113</v>
      </c>
      <c r="E168" s="42" t="s">
        <v>118</v>
      </c>
      <c r="F168" s="277">
        <v>0</v>
      </c>
      <c r="G168" s="278"/>
      <c r="H168" s="32"/>
      <c r="I168" s="46">
        <v>38.75</v>
      </c>
      <c r="J168" s="41" t="s">
        <v>71</v>
      </c>
      <c r="K168" s="42">
        <v>0</v>
      </c>
      <c r="L168" s="42">
        <v>0</v>
      </c>
      <c r="M168" s="277">
        <v>0</v>
      </c>
      <c r="N168" s="278"/>
      <c r="O168" s="32"/>
      <c r="P168" s="46">
        <v>38.75</v>
      </c>
      <c r="Q168" s="41" t="s">
        <v>60</v>
      </c>
      <c r="R168" s="42" t="s">
        <v>106</v>
      </c>
      <c r="S168" s="42" t="s">
        <v>163</v>
      </c>
      <c r="T168" s="277">
        <v>0</v>
      </c>
      <c r="U168" s="278"/>
      <c r="V168" s="32"/>
      <c r="W168" s="46">
        <v>38.75</v>
      </c>
      <c r="X168" s="41" t="s">
        <v>60</v>
      </c>
      <c r="Y168" s="42" t="s">
        <v>104</v>
      </c>
      <c r="Z168" s="42" t="s">
        <v>111</v>
      </c>
      <c r="AA168" s="277">
        <v>0</v>
      </c>
      <c r="AB168" s="278"/>
    </row>
    <row r="169" spans="2:28">
      <c r="B169" s="46">
        <v>39</v>
      </c>
      <c r="C169" s="41" t="s">
        <v>60</v>
      </c>
      <c r="D169" s="42" t="s">
        <v>113</v>
      </c>
      <c r="E169" s="42" t="s">
        <v>118</v>
      </c>
      <c r="F169" s="277">
        <v>0</v>
      </c>
      <c r="G169" s="278"/>
      <c r="H169" s="32"/>
      <c r="I169" s="46">
        <v>39</v>
      </c>
      <c r="J169" s="41" t="s">
        <v>60</v>
      </c>
      <c r="K169" s="42" t="s">
        <v>107</v>
      </c>
      <c r="L169" s="42" t="s">
        <v>166</v>
      </c>
      <c r="M169" s="277">
        <v>0</v>
      </c>
      <c r="N169" s="278"/>
      <c r="O169" s="32"/>
      <c r="P169" s="46">
        <v>39</v>
      </c>
      <c r="Q169" s="41" t="s">
        <v>71</v>
      </c>
      <c r="R169" s="42">
        <v>0</v>
      </c>
      <c r="S169" s="42">
        <v>0</v>
      </c>
      <c r="T169" s="277">
        <v>0</v>
      </c>
      <c r="U169" s="278"/>
      <c r="V169" s="32"/>
      <c r="W169" s="46">
        <v>39</v>
      </c>
      <c r="X169" s="41" t="s">
        <v>60</v>
      </c>
      <c r="Y169" s="42" t="s">
        <v>104</v>
      </c>
      <c r="Z169" s="42" t="s">
        <v>111</v>
      </c>
      <c r="AA169" s="277">
        <v>0</v>
      </c>
      <c r="AB169" s="278"/>
    </row>
    <row r="170" spans="2:28">
      <c r="B170" s="46">
        <v>39.25</v>
      </c>
      <c r="C170" s="41" t="s">
        <v>60</v>
      </c>
      <c r="D170" s="42" t="s">
        <v>113</v>
      </c>
      <c r="E170" s="42" t="s">
        <v>118</v>
      </c>
      <c r="F170" s="277">
        <v>0</v>
      </c>
      <c r="G170" s="278"/>
      <c r="H170" s="32"/>
      <c r="I170" s="46">
        <v>39.25</v>
      </c>
      <c r="J170" s="41" t="s">
        <v>60</v>
      </c>
      <c r="K170" s="42" t="s">
        <v>150</v>
      </c>
      <c r="L170" s="42" t="s">
        <v>163</v>
      </c>
      <c r="M170" s="277">
        <v>0</v>
      </c>
      <c r="N170" s="278"/>
      <c r="O170" s="32"/>
      <c r="P170" s="46">
        <v>39.25</v>
      </c>
      <c r="Q170" s="97" t="s">
        <v>60</v>
      </c>
      <c r="R170" s="98" t="s">
        <v>106</v>
      </c>
      <c r="S170" s="98" t="s">
        <v>115</v>
      </c>
      <c r="T170" s="277">
        <v>0</v>
      </c>
      <c r="U170" s="278"/>
      <c r="V170" s="32"/>
      <c r="W170" s="46">
        <v>39.25</v>
      </c>
      <c r="X170" s="41" t="s">
        <v>60</v>
      </c>
      <c r="Y170" s="42" t="s">
        <v>104</v>
      </c>
      <c r="Z170" s="42" t="s">
        <v>111</v>
      </c>
      <c r="AA170" s="277">
        <v>0</v>
      </c>
      <c r="AB170" s="278"/>
    </row>
    <row r="171" spans="2:28">
      <c r="B171" s="46">
        <v>39.5</v>
      </c>
      <c r="C171" s="41" t="s">
        <v>60</v>
      </c>
      <c r="D171" s="42" t="s">
        <v>113</v>
      </c>
      <c r="E171" s="42" t="s">
        <v>118</v>
      </c>
      <c r="F171" s="277">
        <v>0</v>
      </c>
      <c r="G171" s="278"/>
      <c r="H171" s="32"/>
      <c r="I171" s="46">
        <v>39.5</v>
      </c>
      <c r="J171" s="41" t="s">
        <v>60</v>
      </c>
      <c r="K171" s="42" t="s">
        <v>150</v>
      </c>
      <c r="L171" s="42" t="s">
        <v>163</v>
      </c>
      <c r="M171" s="277">
        <v>0</v>
      </c>
      <c r="N171" s="278"/>
      <c r="O171" s="32"/>
      <c r="P171" s="46">
        <v>39.5</v>
      </c>
      <c r="Q171" s="41" t="s">
        <v>60</v>
      </c>
      <c r="R171" s="42" t="s">
        <v>106</v>
      </c>
      <c r="S171" s="42" t="s">
        <v>109</v>
      </c>
      <c r="T171" s="277">
        <v>0</v>
      </c>
      <c r="U171" s="278"/>
      <c r="V171" s="32"/>
      <c r="W171" s="46">
        <v>39.5</v>
      </c>
      <c r="X171" s="41" t="s">
        <v>60</v>
      </c>
      <c r="Y171" s="42" t="s">
        <v>104</v>
      </c>
      <c r="Z171" s="42" t="s">
        <v>111</v>
      </c>
      <c r="AA171" s="277">
        <v>0</v>
      </c>
      <c r="AB171" s="278"/>
    </row>
    <row r="172" spans="2:28">
      <c r="B172" s="46">
        <v>39.75</v>
      </c>
      <c r="C172" s="41" t="s">
        <v>60</v>
      </c>
      <c r="D172" s="42" t="s">
        <v>113</v>
      </c>
      <c r="E172" s="42" t="s">
        <v>118</v>
      </c>
      <c r="F172" s="277">
        <v>0</v>
      </c>
      <c r="G172" s="278"/>
      <c r="H172" s="32"/>
      <c r="I172" s="46">
        <v>39.75</v>
      </c>
      <c r="J172" s="41" t="s">
        <v>71</v>
      </c>
      <c r="K172" s="42">
        <v>0</v>
      </c>
      <c r="L172" s="42">
        <v>0</v>
      </c>
      <c r="M172" s="277">
        <v>0</v>
      </c>
      <c r="N172" s="278"/>
      <c r="O172" s="32"/>
      <c r="P172" s="46">
        <v>39.75</v>
      </c>
      <c r="Q172" s="41" t="s">
        <v>60</v>
      </c>
      <c r="R172" s="42" t="s">
        <v>106</v>
      </c>
      <c r="S172" s="42" t="s">
        <v>109</v>
      </c>
      <c r="T172" s="277">
        <v>0</v>
      </c>
      <c r="U172" s="278"/>
      <c r="V172" s="32"/>
      <c r="W172" s="46">
        <v>39.75</v>
      </c>
      <c r="X172" s="41" t="s">
        <v>158</v>
      </c>
      <c r="Y172" s="42">
        <v>0</v>
      </c>
      <c r="Z172" s="42">
        <v>0</v>
      </c>
      <c r="AA172" s="277">
        <v>0</v>
      </c>
      <c r="AB172" s="278"/>
    </row>
    <row r="173" spans="2:28">
      <c r="B173" s="46">
        <v>40</v>
      </c>
      <c r="C173" s="41" t="s">
        <v>60</v>
      </c>
      <c r="D173" s="42" t="s">
        <v>113</v>
      </c>
      <c r="E173" s="42" t="s">
        <v>118</v>
      </c>
      <c r="F173" s="277">
        <v>0</v>
      </c>
      <c r="G173" s="278"/>
      <c r="H173" s="32"/>
      <c r="I173" s="46">
        <v>40</v>
      </c>
      <c r="J173" s="41" t="s">
        <v>71</v>
      </c>
      <c r="K173" s="42">
        <v>0</v>
      </c>
      <c r="L173" s="42">
        <v>0</v>
      </c>
      <c r="M173" s="277">
        <v>0</v>
      </c>
      <c r="N173" s="278"/>
      <c r="O173" s="32"/>
      <c r="P173" s="46">
        <v>40</v>
      </c>
      <c r="Q173" s="97" t="s">
        <v>60</v>
      </c>
      <c r="R173" s="98" t="s">
        <v>106</v>
      </c>
      <c r="S173" s="98" t="s">
        <v>115</v>
      </c>
      <c r="T173" s="277">
        <v>0</v>
      </c>
      <c r="U173" s="278"/>
      <c r="V173" s="32"/>
      <c r="W173" s="46">
        <v>40</v>
      </c>
      <c r="X173" s="97" t="s">
        <v>60</v>
      </c>
      <c r="Y173" s="98" t="s">
        <v>178</v>
      </c>
      <c r="Z173" s="98" t="s">
        <v>115</v>
      </c>
      <c r="AA173" s="277">
        <v>0</v>
      </c>
      <c r="AB173" s="278"/>
    </row>
    <row r="174" spans="2:28">
      <c r="B174" s="46">
        <v>40.25</v>
      </c>
      <c r="C174" s="41" t="s">
        <v>60</v>
      </c>
      <c r="D174" s="42" t="s">
        <v>113</v>
      </c>
      <c r="E174" s="42" t="s">
        <v>118</v>
      </c>
      <c r="F174" s="277">
        <v>0</v>
      </c>
      <c r="G174" s="278"/>
      <c r="H174" s="32"/>
      <c r="I174" s="46">
        <v>40.25</v>
      </c>
      <c r="J174" s="97" t="s">
        <v>60</v>
      </c>
      <c r="K174" s="98" t="s">
        <v>106</v>
      </c>
      <c r="L174" s="98" t="s">
        <v>186</v>
      </c>
      <c r="M174" s="277">
        <v>0</v>
      </c>
      <c r="N174" s="278"/>
      <c r="O174" s="32"/>
      <c r="P174" s="46">
        <v>40.25</v>
      </c>
      <c r="Q174" s="97" t="s">
        <v>60</v>
      </c>
      <c r="R174" s="98" t="s">
        <v>106</v>
      </c>
      <c r="S174" s="98" t="s">
        <v>115</v>
      </c>
      <c r="T174" s="277">
        <v>0</v>
      </c>
      <c r="U174" s="278"/>
      <c r="V174" s="32"/>
      <c r="W174" s="46">
        <v>40.25</v>
      </c>
      <c r="X174" s="97" t="s">
        <v>60</v>
      </c>
      <c r="Y174" s="98" t="s">
        <v>178</v>
      </c>
      <c r="Z174" s="98" t="s">
        <v>115</v>
      </c>
      <c r="AA174" s="277">
        <v>0</v>
      </c>
      <c r="AB174" s="278"/>
    </row>
    <row r="175" spans="2:28">
      <c r="B175" s="46">
        <v>40.5</v>
      </c>
      <c r="C175" s="41" t="s">
        <v>60</v>
      </c>
      <c r="D175" s="42" t="s">
        <v>113</v>
      </c>
      <c r="E175" s="42" t="s">
        <v>118</v>
      </c>
      <c r="F175" s="277">
        <v>0</v>
      </c>
      <c r="G175" s="278"/>
      <c r="H175" s="32"/>
      <c r="I175" s="46">
        <v>40.5</v>
      </c>
      <c r="J175" s="41" t="s">
        <v>66</v>
      </c>
      <c r="K175" s="42">
        <v>0</v>
      </c>
      <c r="L175" s="42">
        <v>0</v>
      </c>
      <c r="M175" s="277">
        <v>0</v>
      </c>
      <c r="N175" s="278"/>
      <c r="O175" s="32"/>
      <c r="P175" s="46">
        <v>40.5</v>
      </c>
      <c r="Q175" s="97" t="s">
        <v>60</v>
      </c>
      <c r="R175" s="98" t="s">
        <v>106</v>
      </c>
      <c r="S175" s="98" t="s">
        <v>115</v>
      </c>
      <c r="T175" s="277">
        <v>0</v>
      </c>
      <c r="U175" s="278"/>
      <c r="V175" s="32"/>
      <c r="W175" s="46">
        <v>40.5</v>
      </c>
      <c r="X175" s="97" t="s">
        <v>60</v>
      </c>
      <c r="Y175" s="98" t="s">
        <v>178</v>
      </c>
      <c r="Z175" s="98" t="s">
        <v>115</v>
      </c>
      <c r="AA175" s="277">
        <v>0</v>
      </c>
      <c r="AB175" s="278"/>
    </row>
    <row r="176" spans="2:28">
      <c r="B176" s="46">
        <v>40.75</v>
      </c>
      <c r="C176" s="41" t="s">
        <v>60</v>
      </c>
      <c r="D176" s="42" t="s">
        <v>106</v>
      </c>
      <c r="E176" s="42" t="s">
        <v>163</v>
      </c>
      <c r="F176" s="277">
        <v>0</v>
      </c>
      <c r="G176" s="278"/>
      <c r="H176" s="32"/>
      <c r="I176" s="46">
        <v>40.75</v>
      </c>
      <c r="J176" s="41" t="s">
        <v>60</v>
      </c>
      <c r="K176" s="42" t="s">
        <v>107</v>
      </c>
      <c r="L176" s="42" t="s">
        <v>108</v>
      </c>
      <c r="M176" s="277">
        <v>0</v>
      </c>
      <c r="N176" s="278"/>
      <c r="O176" s="32"/>
      <c r="P176" s="46">
        <v>40.75</v>
      </c>
      <c r="Q176" s="97" t="s">
        <v>60</v>
      </c>
      <c r="R176" s="98" t="s">
        <v>106</v>
      </c>
      <c r="S176" s="98" t="s">
        <v>115</v>
      </c>
      <c r="T176" s="277">
        <v>0</v>
      </c>
      <c r="U176" s="278"/>
      <c r="V176" s="32"/>
      <c r="W176" s="46">
        <v>40.75</v>
      </c>
      <c r="X176" s="97" t="s">
        <v>60</v>
      </c>
      <c r="Y176" s="98" t="s">
        <v>104</v>
      </c>
      <c r="Z176" s="98" t="s">
        <v>111</v>
      </c>
      <c r="AA176" s="277">
        <v>0</v>
      </c>
      <c r="AB176" s="278"/>
    </row>
    <row r="177" spans="2:28">
      <c r="B177" s="46">
        <v>41</v>
      </c>
      <c r="C177" s="41" t="s">
        <v>60</v>
      </c>
      <c r="D177" s="42" t="s">
        <v>113</v>
      </c>
      <c r="E177" s="42" t="s">
        <v>170</v>
      </c>
      <c r="F177" s="277">
        <v>0</v>
      </c>
      <c r="G177" s="278"/>
      <c r="H177" s="32"/>
      <c r="I177" s="46">
        <v>41</v>
      </c>
      <c r="J177" s="41" t="s">
        <v>74</v>
      </c>
      <c r="K177" s="42">
        <v>0</v>
      </c>
      <c r="L177" s="42">
        <v>0</v>
      </c>
      <c r="M177" s="277">
        <v>0</v>
      </c>
      <c r="N177" s="278"/>
      <c r="O177" s="32"/>
      <c r="P177" s="46">
        <v>41</v>
      </c>
      <c r="Q177" s="97" t="s">
        <v>60</v>
      </c>
      <c r="R177" s="98" t="s">
        <v>106</v>
      </c>
      <c r="S177" s="98" t="s">
        <v>115</v>
      </c>
      <c r="T177" s="277">
        <v>0</v>
      </c>
      <c r="U177" s="278"/>
      <c r="V177" s="32"/>
      <c r="W177" s="46">
        <v>41</v>
      </c>
      <c r="X177" s="41" t="s">
        <v>159</v>
      </c>
      <c r="Y177" s="42">
        <v>0</v>
      </c>
      <c r="Z177" s="42">
        <v>0</v>
      </c>
      <c r="AA177" s="277">
        <v>0</v>
      </c>
      <c r="AB177" s="278"/>
    </row>
    <row r="178" spans="2:28">
      <c r="B178" s="46">
        <v>41.25</v>
      </c>
      <c r="C178" s="41" t="s">
        <v>60</v>
      </c>
      <c r="D178" s="42" t="s">
        <v>106</v>
      </c>
      <c r="E178" s="42" t="s">
        <v>163</v>
      </c>
      <c r="F178" s="277">
        <v>0</v>
      </c>
      <c r="G178" s="278"/>
      <c r="H178" s="32"/>
      <c r="I178" s="46">
        <v>41.25</v>
      </c>
      <c r="J178" s="41" t="s">
        <v>74</v>
      </c>
      <c r="K178" s="42">
        <v>0</v>
      </c>
      <c r="L178" s="42">
        <v>0</v>
      </c>
      <c r="M178" s="277">
        <v>0</v>
      </c>
      <c r="N178" s="278"/>
      <c r="O178" s="32"/>
      <c r="P178" s="46">
        <v>41.25</v>
      </c>
      <c r="Q178" s="41" t="s">
        <v>159</v>
      </c>
      <c r="R178" s="42">
        <v>0</v>
      </c>
      <c r="S178" s="42">
        <v>0</v>
      </c>
      <c r="T178" s="277">
        <v>0</v>
      </c>
      <c r="U178" s="278"/>
      <c r="V178" s="32"/>
      <c r="W178" s="46">
        <v>41.25</v>
      </c>
      <c r="X178" s="41" t="s">
        <v>69</v>
      </c>
      <c r="Y178" s="42">
        <v>0</v>
      </c>
      <c r="Z178" s="42">
        <v>0</v>
      </c>
      <c r="AA178" s="277">
        <v>0</v>
      </c>
      <c r="AB178" s="278"/>
    </row>
    <row r="179" spans="2:28">
      <c r="B179" s="46">
        <v>41.5</v>
      </c>
      <c r="C179" s="41" t="s">
        <v>60</v>
      </c>
      <c r="D179" s="42" t="s">
        <v>106</v>
      </c>
      <c r="E179" s="42" t="s">
        <v>163</v>
      </c>
      <c r="F179" s="277">
        <v>0</v>
      </c>
      <c r="G179" s="278"/>
      <c r="H179" s="32"/>
      <c r="I179" s="46">
        <v>41.5</v>
      </c>
      <c r="J179" s="41" t="s">
        <v>159</v>
      </c>
      <c r="K179" s="42">
        <v>0</v>
      </c>
      <c r="L179" s="42">
        <v>0</v>
      </c>
      <c r="M179" s="277">
        <v>0</v>
      </c>
      <c r="N179" s="278"/>
      <c r="O179" s="32"/>
      <c r="P179" s="46">
        <v>41.5</v>
      </c>
      <c r="Q179" s="41" t="s">
        <v>158</v>
      </c>
      <c r="R179" s="42">
        <v>0</v>
      </c>
      <c r="S179" s="42">
        <v>0</v>
      </c>
      <c r="T179" s="277">
        <v>0</v>
      </c>
      <c r="U179" s="278"/>
      <c r="V179" s="32"/>
      <c r="W179" s="46">
        <v>41.5</v>
      </c>
      <c r="X179" s="41" t="s">
        <v>60</v>
      </c>
      <c r="Y179" s="42" t="s">
        <v>104</v>
      </c>
      <c r="Z179" s="42" t="s">
        <v>111</v>
      </c>
      <c r="AA179" s="277">
        <v>0</v>
      </c>
      <c r="AB179" s="278"/>
    </row>
    <row r="180" spans="2:28">
      <c r="B180" s="46">
        <v>41.75</v>
      </c>
      <c r="C180" s="41" t="s">
        <v>60</v>
      </c>
      <c r="D180" s="42" t="s">
        <v>106</v>
      </c>
      <c r="E180" s="42" t="s">
        <v>163</v>
      </c>
      <c r="F180" s="277">
        <v>0</v>
      </c>
      <c r="G180" s="278"/>
      <c r="H180" s="32"/>
      <c r="I180" s="46">
        <v>41.75</v>
      </c>
      <c r="J180" s="41" t="s">
        <v>74</v>
      </c>
      <c r="K180" s="42">
        <v>0</v>
      </c>
      <c r="L180" s="42">
        <v>0</v>
      </c>
      <c r="M180" s="277">
        <v>0</v>
      </c>
      <c r="N180" s="278"/>
      <c r="O180" s="32"/>
      <c r="P180" s="46">
        <v>41.75</v>
      </c>
      <c r="Q180" s="41" t="s">
        <v>159</v>
      </c>
      <c r="R180" s="42">
        <v>0</v>
      </c>
      <c r="S180" s="42">
        <v>0</v>
      </c>
      <c r="T180" s="277">
        <v>0</v>
      </c>
      <c r="U180" s="278"/>
      <c r="V180" s="32"/>
      <c r="W180" s="46">
        <v>41.75</v>
      </c>
      <c r="X180" s="41" t="s">
        <v>60</v>
      </c>
      <c r="Y180" s="42" t="s">
        <v>104</v>
      </c>
      <c r="Z180" s="42" t="s">
        <v>111</v>
      </c>
      <c r="AA180" s="277">
        <v>0</v>
      </c>
      <c r="AB180" s="278"/>
    </row>
    <row r="181" spans="2:28">
      <c r="B181" s="46">
        <v>42</v>
      </c>
      <c r="C181" s="41" t="s">
        <v>60</v>
      </c>
      <c r="D181" s="42" t="s">
        <v>106</v>
      </c>
      <c r="E181" s="42" t="s">
        <v>163</v>
      </c>
      <c r="F181" s="277">
        <v>0</v>
      </c>
      <c r="G181" s="278"/>
      <c r="H181" s="32"/>
      <c r="I181" s="46">
        <v>42</v>
      </c>
      <c r="J181" s="41" t="s">
        <v>60</v>
      </c>
      <c r="K181" s="42" t="s">
        <v>107</v>
      </c>
      <c r="L181" s="42" t="s">
        <v>166</v>
      </c>
      <c r="M181" s="277">
        <v>0</v>
      </c>
      <c r="N181" s="278"/>
      <c r="O181" s="32"/>
      <c r="P181" s="46">
        <v>42</v>
      </c>
      <c r="Q181" s="41" t="s">
        <v>159</v>
      </c>
      <c r="R181" s="42">
        <v>0</v>
      </c>
      <c r="S181" s="42">
        <v>0</v>
      </c>
      <c r="T181" s="277">
        <v>0</v>
      </c>
      <c r="U181" s="278"/>
      <c r="V181" s="32"/>
      <c r="W181" s="46">
        <v>42</v>
      </c>
      <c r="X181" s="97" t="s">
        <v>60</v>
      </c>
      <c r="Y181" s="98" t="s">
        <v>106</v>
      </c>
      <c r="Z181" s="98" t="s">
        <v>115</v>
      </c>
      <c r="AA181" s="277">
        <v>0</v>
      </c>
      <c r="AB181" s="278"/>
    </row>
    <row r="182" spans="2:28">
      <c r="B182" s="46">
        <v>42.25</v>
      </c>
      <c r="C182" s="41" t="s">
        <v>60</v>
      </c>
      <c r="D182" s="42" t="s">
        <v>106</v>
      </c>
      <c r="E182" s="42" t="s">
        <v>115</v>
      </c>
      <c r="F182" s="277">
        <v>0</v>
      </c>
      <c r="G182" s="278"/>
      <c r="H182" s="32"/>
      <c r="I182" s="46">
        <v>42.25</v>
      </c>
      <c r="J182" s="41" t="s">
        <v>74</v>
      </c>
      <c r="K182" s="42">
        <v>0</v>
      </c>
      <c r="L182" s="42">
        <v>0</v>
      </c>
      <c r="M182" s="277">
        <v>0</v>
      </c>
      <c r="N182" s="278"/>
      <c r="O182" s="32"/>
      <c r="P182" s="46">
        <v>42.25</v>
      </c>
      <c r="Q182" s="41" t="s">
        <v>159</v>
      </c>
      <c r="R182" s="42">
        <v>0</v>
      </c>
      <c r="S182" s="42">
        <v>0</v>
      </c>
      <c r="T182" s="277">
        <v>0</v>
      </c>
      <c r="U182" s="278"/>
      <c r="V182" s="32"/>
      <c r="W182" s="46">
        <v>42.25</v>
      </c>
      <c r="X182" s="97" t="s">
        <v>60</v>
      </c>
      <c r="Y182" s="98" t="s">
        <v>106</v>
      </c>
      <c r="Z182" s="98" t="s">
        <v>163</v>
      </c>
      <c r="AA182" s="277">
        <v>0</v>
      </c>
      <c r="AB182" s="278"/>
    </row>
    <row r="183" spans="2:28">
      <c r="B183" s="46">
        <v>42.5</v>
      </c>
      <c r="C183" s="41" t="s">
        <v>60</v>
      </c>
      <c r="D183" s="42" t="s">
        <v>107</v>
      </c>
      <c r="E183" s="42" t="s">
        <v>108</v>
      </c>
      <c r="F183" s="277">
        <v>0</v>
      </c>
      <c r="G183" s="278"/>
      <c r="H183" s="32"/>
      <c r="I183" s="46">
        <v>42.5</v>
      </c>
      <c r="J183" s="41" t="s">
        <v>158</v>
      </c>
      <c r="K183" s="42">
        <v>0</v>
      </c>
      <c r="L183" s="42">
        <v>0</v>
      </c>
      <c r="M183" s="277">
        <v>0</v>
      </c>
      <c r="N183" s="278"/>
      <c r="O183" s="32"/>
      <c r="P183" s="46">
        <v>42.5</v>
      </c>
      <c r="Q183" s="41" t="s">
        <v>159</v>
      </c>
      <c r="R183" s="42">
        <v>0</v>
      </c>
      <c r="S183" s="42">
        <v>0</v>
      </c>
      <c r="T183" s="277">
        <v>0</v>
      </c>
      <c r="U183" s="278"/>
      <c r="V183" s="32"/>
      <c r="W183" s="46">
        <v>42.5</v>
      </c>
      <c r="X183" s="41" t="s">
        <v>158</v>
      </c>
      <c r="Y183" s="42">
        <v>0</v>
      </c>
      <c r="Z183" s="42">
        <v>0</v>
      </c>
      <c r="AA183" s="277">
        <v>0</v>
      </c>
      <c r="AB183" s="278"/>
    </row>
    <row r="184" spans="2:28">
      <c r="B184" s="46">
        <v>42.75</v>
      </c>
      <c r="C184" s="41" t="s">
        <v>60</v>
      </c>
      <c r="D184" s="42" t="s">
        <v>106</v>
      </c>
      <c r="E184" s="42" t="s">
        <v>115</v>
      </c>
      <c r="F184" s="277">
        <v>0</v>
      </c>
      <c r="G184" s="278"/>
      <c r="H184" s="32"/>
      <c r="I184" s="46">
        <v>42.75</v>
      </c>
      <c r="J184" s="41" t="s">
        <v>74</v>
      </c>
      <c r="K184" s="42">
        <v>0</v>
      </c>
      <c r="L184" s="42">
        <v>0</v>
      </c>
      <c r="M184" s="277">
        <v>0</v>
      </c>
      <c r="N184" s="278"/>
      <c r="O184" s="32"/>
      <c r="P184" s="46">
        <v>42.75</v>
      </c>
      <c r="Q184" s="41" t="s">
        <v>159</v>
      </c>
      <c r="R184" s="42">
        <v>0</v>
      </c>
      <c r="S184" s="42">
        <v>0</v>
      </c>
      <c r="T184" s="277">
        <v>0</v>
      </c>
      <c r="U184" s="278"/>
      <c r="V184" s="32"/>
      <c r="W184" s="46">
        <v>42.75</v>
      </c>
      <c r="X184" s="97" t="s">
        <v>60</v>
      </c>
      <c r="Y184" s="98" t="s">
        <v>107</v>
      </c>
      <c r="Z184" s="98" t="s">
        <v>108</v>
      </c>
      <c r="AA184" s="277">
        <v>0</v>
      </c>
      <c r="AB184" s="278"/>
    </row>
    <row r="185" spans="2:28">
      <c r="B185" s="46">
        <v>43</v>
      </c>
      <c r="C185" s="41" t="s">
        <v>60</v>
      </c>
      <c r="D185" s="42" t="s">
        <v>106</v>
      </c>
      <c r="E185" s="42" t="s">
        <v>115</v>
      </c>
      <c r="F185" s="277">
        <v>0</v>
      </c>
      <c r="G185" s="278"/>
      <c r="H185" s="32"/>
      <c r="I185" s="46">
        <v>43</v>
      </c>
      <c r="J185" s="41" t="s">
        <v>74</v>
      </c>
      <c r="K185" s="42">
        <v>0</v>
      </c>
      <c r="L185" s="42">
        <v>0</v>
      </c>
      <c r="M185" s="277">
        <v>0</v>
      </c>
      <c r="N185" s="278"/>
      <c r="O185" s="32"/>
      <c r="P185" s="46">
        <v>43</v>
      </c>
      <c r="Q185" s="41" t="s">
        <v>158</v>
      </c>
      <c r="R185" s="42">
        <v>0</v>
      </c>
      <c r="S185" s="42">
        <v>0</v>
      </c>
      <c r="T185" s="277">
        <v>0</v>
      </c>
      <c r="U185" s="278"/>
      <c r="V185" s="32"/>
      <c r="W185" s="46">
        <v>43</v>
      </c>
      <c r="X185" s="41" t="s">
        <v>60</v>
      </c>
      <c r="Y185" s="42" t="s">
        <v>104</v>
      </c>
      <c r="Z185" s="42" t="s">
        <v>111</v>
      </c>
      <c r="AA185" s="277">
        <v>0</v>
      </c>
      <c r="AB185" s="278"/>
    </row>
    <row r="186" spans="2:28">
      <c r="B186" s="46">
        <v>43.25</v>
      </c>
      <c r="C186" s="41" t="s">
        <v>60</v>
      </c>
      <c r="D186" s="42" t="s">
        <v>107</v>
      </c>
      <c r="E186" s="42" t="s">
        <v>108</v>
      </c>
      <c r="F186" s="277">
        <v>0</v>
      </c>
      <c r="G186" s="278"/>
      <c r="H186" s="32"/>
      <c r="I186" s="46">
        <v>43.25</v>
      </c>
      <c r="J186" s="41" t="s">
        <v>71</v>
      </c>
      <c r="K186" s="42">
        <v>0</v>
      </c>
      <c r="L186" s="42">
        <v>0</v>
      </c>
      <c r="M186" s="277">
        <v>0</v>
      </c>
      <c r="N186" s="278"/>
      <c r="O186" s="32"/>
      <c r="P186" s="46">
        <v>43.25</v>
      </c>
      <c r="Q186" s="41" t="s">
        <v>158</v>
      </c>
      <c r="R186" s="42">
        <v>0</v>
      </c>
      <c r="S186" s="42">
        <v>0</v>
      </c>
      <c r="T186" s="277">
        <v>0</v>
      </c>
      <c r="U186" s="278"/>
      <c r="V186" s="32"/>
      <c r="W186" s="46">
        <v>43.25</v>
      </c>
      <c r="X186" s="41" t="s">
        <v>60</v>
      </c>
      <c r="Y186" s="42" t="s">
        <v>104</v>
      </c>
      <c r="Z186" s="42" t="s">
        <v>111</v>
      </c>
      <c r="AA186" s="277">
        <v>0</v>
      </c>
      <c r="AB186" s="278"/>
    </row>
    <row r="187" spans="2:28">
      <c r="B187" s="46">
        <v>43.5</v>
      </c>
      <c r="C187" s="41" t="s">
        <v>60</v>
      </c>
      <c r="D187" s="42" t="s">
        <v>106</v>
      </c>
      <c r="E187" s="42" t="s">
        <v>163</v>
      </c>
      <c r="F187" s="277">
        <v>0</v>
      </c>
      <c r="G187" s="278"/>
      <c r="H187" s="32"/>
      <c r="I187" s="46">
        <v>43.5</v>
      </c>
      <c r="J187" s="41" t="s">
        <v>60</v>
      </c>
      <c r="K187" s="42" t="s">
        <v>106</v>
      </c>
      <c r="L187" s="42" t="s">
        <v>163</v>
      </c>
      <c r="M187" s="277">
        <v>0</v>
      </c>
      <c r="N187" s="278"/>
      <c r="O187" s="32"/>
      <c r="P187" s="46">
        <v>43.5</v>
      </c>
      <c r="Q187" s="97" t="s">
        <v>60</v>
      </c>
      <c r="R187" s="98" t="s">
        <v>106</v>
      </c>
      <c r="S187" s="98" t="s">
        <v>115</v>
      </c>
      <c r="T187" s="277">
        <v>0</v>
      </c>
      <c r="U187" s="278"/>
      <c r="V187" s="32"/>
      <c r="W187" s="46">
        <v>43.5</v>
      </c>
      <c r="X187" s="41" t="s">
        <v>60</v>
      </c>
      <c r="Y187" s="42" t="s">
        <v>104</v>
      </c>
      <c r="Z187" s="42" t="s">
        <v>111</v>
      </c>
      <c r="AA187" s="277">
        <v>0</v>
      </c>
      <c r="AB187" s="278"/>
    </row>
    <row r="188" spans="2:28">
      <c r="B188" s="46">
        <v>43.75</v>
      </c>
      <c r="C188" s="41" t="s">
        <v>60</v>
      </c>
      <c r="D188" s="42" t="s">
        <v>106</v>
      </c>
      <c r="E188" s="42" t="s">
        <v>167</v>
      </c>
      <c r="F188" s="277">
        <v>0</v>
      </c>
      <c r="G188" s="278"/>
      <c r="H188" s="32"/>
      <c r="I188" s="46">
        <v>43.75</v>
      </c>
      <c r="J188" s="41" t="s">
        <v>71</v>
      </c>
      <c r="K188" s="42">
        <v>0</v>
      </c>
      <c r="L188" s="42">
        <v>0</v>
      </c>
      <c r="M188" s="277">
        <v>0</v>
      </c>
      <c r="N188" s="278"/>
      <c r="O188" s="32"/>
      <c r="P188" s="46">
        <v>43.75</v>
      </c>
      <c r="Q188" s="97" t="s">
        <v>60</v>
      </c>
      <c r="R188" s="98" t="s">
        <v>106</v>
      </c>
      <c r="S188" s="98" t="s">
        <v>115</v>
      </c>
      <c r="T188" s="277">
        <v>0</v>
      </c>
      <c r="U188" s="278"/>
      <c r="V188" s="32"/>
      <c r="W188" s="46">
        <v>43.75</v>
      </c>
      <c r="X188" s="41" t="s">
        <v>159</v>
      </c>
      <c r="Y188" s="42">
        <v>0</v>
      </c>
      <c r="Z188" s="42">
        <v>0</v>
      </c>
      <c r="AA188" s="277">
        <v>0</v>
      </c>
      <c r="AB188" s="278"/>
    </row>
    <row r="189" spans="2:28">
      <c r="B189" s="46">
        <v>44</v>
      </c>
      <c r="C189" s="41" t="s">
        <v>60</v>
      </c>
      <c r="D189" s="42" t="s">
        <v>106</v>
      </c>
      <c r="E189" s="42" t="s">
        <v>163</v>
      </c>
      <c r="F189" s="277">
        <v>0</v>
      </c>
      <c r="G189" s="278"/>
      <c r="H189" s="32"/>
      <c r="I189" s="46">
        <v>44</v>
      </c>
      <c r="J189" s="41" t="s">
        <v>71</v>
      </c>
      <c r="K189" s="42">
        <v>0</v>
      </c>
      <c r="L189" s="42">
        <v>0</v>
      </c>
      <c r="M189" s="277">
        <v>0</v>
      </c>
      <c r="N189" s="278"/>
      <c r="O189" s="32"/>
      <c r="P189" s="46">
        <v>44</v>
      </c>
      <c r="Q189" s="97" t="s">
        <v>60</v>
      </c>
      <c r="R189" s="98" t="s">
        <v>106</v>
      </c>
      <c r="S189" s="98" t="s">
        <v>115</v>
      </c>
      <c r="T189" s="277">
        <v>0</v>
      </c>
      <c r="U189" s="278"/>
      <c r="V189" s="32"/>
      <c r="W189" s="46">
        <v>44</v>
      </c>
      <c r="X189" s="41" t="s">
        <v>159</v>
      </c>
      <c r="Y189" s="42">
        <v>0</v>
      </c>
      <c r="Z189" s="42">
        <v>0</v>
      </c>
      <c r="AA189" s="277">
        <v>0</v>
      </c>
      <c r="AB189" s="278"/>
    </row>
    <row r="190" spans="2:28">
      <c r="B190" s="46">
        <v>44.25</v>
      </c>
      <c r="C190" s="41" t="s">
        <v>60</v>
      </c>
      <c r="D190" s="42" t="s">
        <v>106</v>
      </c>
      <c r="E190" s="42" t="s">
        <v>163</v>
      </c>
      <c r="F190" s="277">
        <v>0</v>
      </c>
      <c r="G190" s="278"/>
      <c r="H190" s="32"/>
      <c r="I190" s="46">
        <v>44.25</v>
      </c>
      <c r="J190" s="41" t="s">
        <v>71</v>
      </c>
      <c r="K190" s="42">
        <v>0</v>
      </c>
      <c r="L190" s="42">
        <v>0</v>
      </c>
      <c r="M190" s="277">
        <v>0</v>
      </c>
      <c r="N190" s="278"/>
      <c r="O190" s="32"/>
      <c r="P190" s="46">
        <v>44.25</v>
      </c>
      <c r="Q190" s="97" t="s">
        <v>60</v>
      </c>
      <c r="R190" s="98" t="s">
        <v>106</v>
      </c>
      <c r="S190" s="98" t="s">
        <v>115</v>
      </c>
      <c r="T190" s="277">
        <v>0</v>
      </c>
      <c r="U190" s="278"/>
      <c r="V190" s="32"/>
      <c r="W190" s="46">
        <v>44.25</v>
      </c>
      <c r="X190" s="41" t="s">
        <v>60</v>
      </c>
      <c r="Y190" s="42" t="s">
        <v>104</v>
      </c>
      <c r="Z190" s="42" t="s">
        <v>111</v>
      </c>
      <c r="AA190" s="277">
        <v>0</v>
      </c>
      <c r="AB190" s="278"/>
    </row>
    <row r="191" spans="2:28">
      <c r="B191" s="46">
        <v>44.5</v>
      </c>
      <c r="C191" s="41" t="s">
        <v>60</v>
      </c>
      <c r="D191" s="42" t="s">
        <v>106</v>
      </c>
      <c r="E191" s="42" t="s">
        <v>163</v>
      </c>
      <c r="F191" s="277">
        <v>0</v>
      </c>
      <c r="G191" s="278"/>
      <c r="H191" s="32"/>
      <c r="I191" s="46">
        <v>44.5</v>
      </c>
      <c r="J191" s="41" t="s">
        <v>71</v>
      </c>
      <c r="K191" s="42">
        <v>0</v>
      </c>
      <c r="L191" s="42">
        <v>0</v>
      </c>
      <c r="M191" s="277">
        <v>0</v>
      </c>
      <c r="N191" s="278"/>
      <c r="O191" s="32"/>
      <c r="P191" s="46">
        <v>44.5</v>
      </c>
      <c r="Q191" s="41" t="s">
        <v>158</v>
      </c>
      <c r="R191" s="42">
        <v>0</v>
      </c>
      <c r="S191" s="42">
        <v>0</v>
      </c>
      <c r="T191" s="277">
        <v>0</v>
      </c>
      <c r="U191" s="278"/>
      <c r="V191" s="32"/>
      <c r="W191" s="46">
        <v>44.5</v>
      </c>
      <c r="X191" s="41" t="s">
        <v>60</v>
      </c>
      <c r="Y191" s="42" t="s">
        <v>104</v>
      </c>
      <c r="Z191" s="42" t="s">
        <v>111</v>
      </c>
      <c r="AA191" s="277">
        <v>0</v>
      </c>
      <c r="AB191" s="278"/>
    </row>
    <row r="192" spans="2:28">
      <c r="B192" s="46">
        <v>44.75</v>
      </c>
      <c r="C192" s="41" t="s">
        <v>60</v>
      </c>
      <c r="D192" s="42" t="s">
        <v>106</v>
      </c>
      <c r="E192" s="42" t="s">
        <v>163</v>
      </c>
      <c r="F192" s="277">
        <v>0</v>
      </c>
      <c r="G192" s="278"/>
      <c r="H192" s="32"/>
      <c r="I192" s="46">
        <v>44.75</v>
      </c>
      <c r="J192" s="41" t="s">
        <v>60</v>
      </c>
      <c r="K192" s="42" t="s">
        <v>106</v>
      </c>
      <c r="L192" s="42" t="s">
        <v>163</v>
      </c>
      <c r="M192" s="277">
        <v>0</v>
      </c>
      <c r="N192" s="278"/>
      <c r="O192" s="32"/>
      <c r="P192" s="46">
        <v>44.75</v>
      </c>
      <c r="Q192" s="41" t="s">
        <v>159</v>
      </c>
      <c r="R192" s="42">
        <v>0</v>
      </c>
      <c r="S192" s="42">
        <v>0</v>
      </c>
      <c r="T192" s="277">
        <v>0</v>
      </c>
      <c r="U192" s="278"/>
      <c r="V192" s="32"/>
      <c r="W192" s="46">
        <v>44.75</v>
      </c>
      <c r="X192" s="97" t="s">
        <v>60</v>
      </c>
      <c r="Y192" s="98" t="s">
        <v>178</v>
      </c>
      <c r="Z192" s="98" t="s">
        <v>115</v>
      </c>
      <c r="AA192" s="277">
        <v>0</v>
      </c>
      <c r="AB192" s="278"/>
    </row>
    <row r="193" spans="2:28">
      <c r="B193" s="46">
        <v>45</v>
      </c>
      <c r="C193" s="41" t="s">
        <v>60</v>
      </c>
      <c r="D193" s="42" t="s">
        <v>106</v>
      </c>
      <c r="E193" s="42" t="s">
        <v>163</v>
      </c>
      <c r="F193" s="277">
        <v>0</v>
      </c>
      <c r="G193" s="278"/>
      <c r="H193" s="32"/>
      <c r="I193" s="46">
        <v>45</v>
      </c>
      <c r="J193" s="41" t="s">
        <v>71</v>
      </c>
      <c r="K193" s="42">
        <v>0</v>
      </c>
      <c r="L193" s="42">
        <v>0</v>
      </c>
      <c r="M193" s="277">
        <v>0</v>
      </c>
      <c r="N193" s="278"/>
      <c r="O193" s="32"/>
      <c r="P193" s="46">
        <v>45</v>
      </c>
      <c r="Q193" s="41" t="s">
        <v>159</v>
      </c>
      <c r="R193" s="42">
        <v>0</v>
      </c>
      <c r="S193" s="42">
        <v>0</v>
      </c>
      <c r="T193" s="277">
        <v>0</v>
      </c>
      <c r="U193" s="278"/>
      <c r="V193" s="32"/>
      <c r="W193" s="46">
        <v>45</v>
      </c>
      <c r="X193" s="41" t="s">
        <v>69</v>
      </c>
      <c r="Y193" s="42">
        <v>0</v>
      </c>
      <c r="Z193" s="42">
        <v>0</v>
      </c>
      <c r="AA193" s="277">
        <v>0</v>
      </c>
      <c r="AB193" s="278"/>
    </row>
    <row r="194" spans="2:28">
      <c r="B194" s="46">
        <v>45.25</v>
      </c>
      <c r="C194" s="41" t="s">
        <v>60</v>
      </c>
      <c r="D194" s="42" t="s">
        <v>106</v>
      </c>
      <c r="E194" s="42" t="s">
        <v>118</v>
      </c>
      <c r="F194" s="277">
        <v>0</v>
      </c>
      <c r="G194" s="278"/>
      <c r="H194" s="32"/>
      <c r="I194" s="46">
        <v>45.25</v>
      </c>
      <c r="J194" s="41" t="s">
        <v>74</v>
      </c>
      <c r="K194" s="42">
        <v>0</v>
      </c>
      <c r="L194" s="42">
        <v>0</v>
      </c>
      <c r="M194" s="277">
        <v>0</v>
      </c>
      <c r="N194" s="278"/>
      <c r="O194" s="32"/>
      <c r="P194" s="46">
        <v>45.25</v>
      </c>
      <c r="Q194" s="97" t="s">
        <v>60</v>
      </c>
      <c r="R194" s="98" t="s">
        <v>106</v>
      </c>
      <c r="S194" s="98" t="s">
        <v>115</v>
      </c>
      <c r="T194" s="277">
        <v>0</v>
      </c>
      <c r="U194" s="278"/>
      <c r="V194" s="32"/>
      <c r="W194" s="46">
        <v>45.25</v>
      </c>
      <c r="X194" s="97" t="s">
        <v>60</v>
      </c>
      <c r="Y194" s="98" t="s">
        <v>106</v>
      </c>
      <c r="Z194" s="98" t="s">
        <v>115</v>
      </c>
      <c r="AA194" s="277">
        <v>0</v>
      </c>
      <c r="AB194" s="278"/>
    </row>
    <row r="195" spans="2:28">
      <c r="B195" s="46">
        <v>45.5</v>
      </c>
      <c r="C195" s="41" t="s">
        <v>60</v>
      </c>
      <c r="D195" s="42" t="s">
        <v>107</v>
      </c>
      <c r="E195" s="42" t="s">
        <v>108</v>
      </c>
      <c r="F195" s="277">
        <v>0</v>
      </c>
      <c r="G195" s="278"/>
      <c r="H195" s="32"/>
      <c r="I195" s="46">
        <v>45.5</v>
      </c>
      <c r="J195" s="41" t="s">
        <v>74</v>
      </c>
      <c r="K195" s="42">
        <v>0</v>
      </c>
      <c r="L195" s="42">
        <v>0</v>
      </c>
      <c r="M195" s="277">
        <v>0</v>
      </c>
      <c r="N195" s="278"/>
      <c r="O195" s="32"/>
      <c r="P195" s="46">
        <v>45.5</v>
      </c>
      <c r="Q195" s="97" t="s">
        <v>60</v>
      </c>
      <c r="R195" s="98" t="s">
        <v>106</v>
      </c>
      <c r="S195" s="98" t="s">
        <v>115</v>
      </c>
      <c r="T195" s="277">
        <v>0</v>
      </c>
      <c r="U195" s="278"/>
      <c r="V195" s="32"/>
      <c r="W195" s="46">
        <v>45.5</v>
      </c>
      <c r="X195" s="97" t="s">
        <v>60</v>
      </c>
      <c r="Y195" s="98" t="s">
        <v>106</v>
      </c>
      <c r="Z195" s="98" t="s">
        <v>115</v>
      </c>
      <c r="AA195" s="277">
        <v>0</v>
      </c>
      <c r="AB195" s="278"/>
    </row>
    <row r="196" spans="2:28">
      <c r="B196" s="46">
        <v>45.75</v>
      </c>
      <c r="C196" s="41" t="s">
        <v>60</v>
      </c>
      <c r="D196" s="42" t="s">
        <v>106</v>
      </c>
      <c r="E196" s="42" t="s">
        <v>103</v>
      </c>
      <c r="F196" s="277">
        <v>0</v>
      </c>
      <c r="G196" s="278"/>
      <c r="H196" s="32"/>
      <c r="I196" s="46">
        <v>45.75</v>
      </c>
      <c r="J196" s="41" t="s">
        <v>74</v>
      </c>
      <c r="K196" s="42">
        <v>0</v>
      </c>
      <c r="L196" s="42">
        <v>0</v>
      </c>
      <c r="M196" s="277">
        <v>0</v>
      </c>
      <c r="N196" s="278"/>
      <c r="O196" s="32"/>
      <c r="P196" s="46">
        <v>45.75</v>
      </c>
      <c r="Q196" s="97" t="s">
        <v>60</v>
      </c>
      <c r="R196" s="98" t="s">
        <v>106</v>
      </c>
      <c r="S196" s="98" t="s">
        <v>115</v>
      </c>
      <c r="T196" s="277">
        <v>0</v>
      </c>
      <c r="U196" s="278"/>
      <c r="V196" s="32"/>
      <c r="W196" s="46">
        <v>45.75</v>
      </c>
      <c r="X196" s="97" t="s">
        <v>60</v>
      </c>
      <c r="Y196" s="98" t="s">
        <v>106</v>
      </c>
      <c r="Z196" s="98" t="s">
        <v>115</v>
      </c>
      <c r="AA196" s="277">
        <v>0</v>
      </c>
      <c r="AB196" s="278"/>
    </row>
    <row r="197" spans="2:28">
      <c r="B197" s="46">
        <v>46</v>
      </c>
      <c r="C197" s="41" t="s">
        <v>71</v>
      </c>
      <c r="D197" s="42">
        <v>0</v>
      </c>
      <c r="E197" s="42">
        <v>0</v>
      </c>
      <c r="F197" s="277">
        <v>0</v>
      </c>
      <c r="G197" s="278"/>
      <c r="H197" s="32"/>
      <c r="I197" s="46">
        <v>46</v>
      </c>
      <c r="J197" s="41" t="s">
        <v>74</v>
      </c>
      <c r="K197" s="42">
        <v>0</v>
      </c>
      <c r="L197" s="42">
        <v>0</v>
      </c>
      <c r="M197" s="277">
        <v>0</v>
      </c>
      <c r="N197" s="278"/>
      <c r="O197" s="32"/>
      <c r="P197" s="46">
        <v>46</v>
      </c>
      <c r="Q197" s="97" t="s">
        <v>60</v>
      </c>
      <c r="R197" s="98" t="s">
        <v>106</v>
      </c>
      <c r="S197" s="98" t="s">
        <v>115</v>
      </c>
      <c r="T197" s="277">
        <v>0</v>
      </c>
      <c r="U197" s="278"/>
      <c r="V197" s="32"/>
      <c r="W197" s="46">
        <v>46</v>
      </c>
      <c r="X197" s="97" t="s">
        <v>60</v>
      </c>
      <c r="Y197" s="98" t="s">
        <v>106</v>
      </c>
      <c r="Z197" s="98" t="s">
        <v>115</v>
      </c>
      <c r="AA197" s="277">
        <v>0</v>
      </c>
      <c r="AB197" s="278"/>
    </row>
    <row r="198" spans="2:28">
      <c r="B198" s="46">
        <v>46.25</v>
      </c>
      <c r="C198" s="41" t="s">
        <v>60</v>
      </c>
      <c r="D198" s="42" t="s">
        <v>104</v>
      </c>
      <c r="E198" s="42" t="s">
        <v>172</v>
      </c>
      <c r="F198" s="277">
        <v>0</v>
      </c>
      <c r="G198" s="278"/>
      <c r="H198" s="32"/>
      <c r="I198" s="46">
        <v>46.25</v>
      </c>
      <c r="J198" s="97" t="s">
        <v>74</v>
      </c>
      <c r="K198" s="98">
        <v>0</v>
      </c>
      <c r="L198" s="98">
        <v>0</v>
      </c>
      <c r="M198" s="277">
        <v>0</v>
      </c>
      <c r="N198" s="278"/>
      <c r="O198" s="32"/>
      <c r="P198" s="46">
        <v>46.25</v>
      </c>
      <c r="Q198" s="97" t="s">
        <v>60</v>
      </c>
      <c r="R198" s="98" t="s">
        <v>106</v>
      </c>
      <c r="S198" s="98" t="s">
        <v>115</v>
      </c>
      <c r="T198" s="277">
        <v>0</v>
      </c>
      <c r="U198" s="278"/>
      <c r="V198" s="32"/>
      <c r="W198" s="46">
        <v>46.25</v>
      </c>
      <c r="X198" s="97" t="s">
        <v>60</v>
      </c>
      <c r="Y198" s="98" t="s">
        <v>106</v>
      </c>
      <c r="Z198" s="98" t="s">
        <v>115</v>
      </c>
      <c r="AA198" s="277">
        <v>0</v>
      </c>
      <c r="AB198" s="278"/>
    </row>
    <row r="199" spans="2:28">
      <c r="B199" s="46">
        <v>46.5</v>
      </c>
      <c r="C199" s="41" t="s">
        <v>159</v>
      </c>
      <c r="D199" s="42">
        <v>0</v>
      </c>
      <c r="E199" s="42">
        <v>0</v>
      </c>
      <c r="F199" s="277">
        <v>0</v>
      </c>
      <c r="G199" s="278"/>
      <c r="H199" s="32"/>
      <c r="I199" s="46">
        <v>46.5</v>
      </c>
      <c r="J199" s="97" t="s">
        <v>74</v>
      </c>
      <c r="K199" s="98">
        <v>0</v>
      </c>
      <c r="L199" s="98">
        <v>0</v>
      </c>
      <c r="M199" s="277">
        <v>0</v>
      </c>
      <c r="N199" s="278"/>
      <c r="O199" s="32"/>
      <c r="P199" s="46">
        <v>46.5</v>
      </c>
      <c r="Q199" s="97" t="s">
        <v>60</v>
      </c>
      <c r="R199" s="98" t="s">
        <v>106</v>
      </c>
      <c r="S199" s="98" t="s">
        <v>115</v>
      </c>
      <c r="T199" s="277">
        <v>0</v>
      </c>
      <c r="U199" s="278"/>
      <c r="V199" s="32"/>
      <c r="W199" s="46">
        <v>46.5</v>
      </c>
      <c r="X199" s="97" t="s">
        <v>60</v>
      </c>
      <c r="Y199" s="98" t="s">
        <v>106</v>
      </c>
      <c r="Z199" s="98" t="s">
        <v>115</v>
      </c>
      <c r="AA199" s="277">
        <v>0</v>
      </c>
      <c r="AB199" s="278"/>
    </row>
    <row r="200" spans="2:28">
      <c r="B200" s="46">
        <v>46.75</v>
      </c>
      <c r="C200" s="41" t="s">
        <v>60</v>
      </c>
      <c r="D200" s="42" t="s">
        <v>106</v>
      </c>
      <c r="E200" s="42" t="s">
        <v>115</v>
      </c>
      <c r="F200" s="277">
        <v>0</v>
      </c>
      <c r="G200" s="278"/>
      <c r="H200" s="32"/>
      <c r="I200" s="46">
        <v>46.75</v>
      </c>
      <c r="J200" s="41" t="s">
        <v>60</v>
      </c>
      <c r="K200" s="42" t="s">
        <v>106</v>
      </c>
      <c r="L200" s="42" t="s">
        <v>163</v>
      </c>
      <c r="M200" s="277">
        <v>0</v>
      </c>
      <c r="N200" s="278"/>
      <c r="O200" s="32"/>
      <c r="P200" s="46">
        <v>46.75</v>
      </c>
      <c r="Q200" s="97" t="s">
        <v>60</v>
      </c>
      <c r="R200" s="98" t="s">
        <v>106</v>
      </c>
      <c r="S200" s="98" t="s">
        <v>115</v>
      </c>
      <c r="T200" s="277">
        <v>0</v>
      </c>
      <c r="U200" s="278"/>
      <c r="V200" s="32"/>
      <c r="W200" s="46">
        <v>46.75</v>
      </c>
      <c r="X200" s="41" t="s">
        <v>74</v>
      </c>
      <c r="Y200" s="42">
        <v>0</v>
      </c>
      <c r="Z200" s="42">
        <v>0</v>
      </c>
      <c r="AA200" s="277">
        <v>0</v>
      </c>
      <c r="AB200" s="278"/>
    </row>
    <row r="201" spans="2:28">
      <c r="B201" s="46">
        <v>47</v>
      </c>
      <c r="C201" s="41" t="s">
        <v>60</v>
      </c>
      <c r="D201" s="42" t="s">
        <v>107</v>
      </c>
      <c r="E201" s="42" t="s">
        <v>108</v>
      </c>
      <c r="F201" s="277">
        <v>0</v>
      </c>
      <c r="G201" s="278"/>
      <c r="H201" s="32"/>
      <c r="I201" s="46">
        <v>47</v>
      </c>
      <c r="J201" s="41" t="s">
        <v>60</v>
      </c>
      <c r="K201" s="42" t="s">
        <v>106</v>
      </c>
      <c r="L201" s="42" t="s">
        <v>163</v>
      </c>
      <c r="M201" s="277">
        <v>0</v>
      </c>
      <c r="N201" s="278"/>
      <c r="O201" s="32"/>
      <c r="P201" s="46">
        <v>47</v>
      </c>
      <c r="Q201" s="97" t="s">
        <v>60</v>
      </c>
      <c r="R201" s="98" t="s">
        <v>106</v>
      </c>
      <c r="S201" s="98" t="s">
        <v>115</v>
      </c>
      <c r="T201" s="277">
        <v>0</v>
      </c>
      <c r="U201" s="278"/>
      <c r="V201" s="32"/>
      <c r="W201" s="46">
        <v>47</v>
      </c>
      <c r="X201" s="41" t="s">
        <v>74</v>
      </c>
      <c r="Y201" s="42">
        <v>0</v>
      </c>
      <c r="Z201" s="42">
        <v>0</v>
      </c>
      <c r="AA201" s="277">
        <v>0</v>
      </c>
      <c r="AB201" s="278"/>
    </row>
    <row r="202" spans="2:28">
      <c r="B202" s="46">
        <v>47.25</v>
      </c>
      <c r="C202" s="41" t="s">
        <v>60</v>
      </c>
      <c r="D202" s="42" t="s">
        <v>107</v>
      </c>
      <c r="E202" s="42" t="s">
        <v>164</v>
      </c>
      <c r="F202" s="277">
        <v>0</v>
      </c>
      <c r="G202" s="278"/>
      <c r="H202" s="32"/>
      <c r="I202" s="46">
        <v>47.25</v>
      </c>
      <c r="J202" s="41" t="s">
        <v>60</v>
      </c>
      <c r="K202" s="42" t="s">
        <v>113</v>
      </c>
      <c r="L202" s="42" t="s">
        <v>170</v>
      </c>
      <c r="M202" s="277">
        <v>0</v>
      </c>
      <c r="N202" s="278"/>
      <c r="O202" s="32"/>
      <c r="P202" s="46">
        <v>47.25</v>
      </c>
      <c r="Q202" s="97" t="s">
        <v>60</v>
      </c>
      <c r="R202" s="98" t="s">
        <v>106</v>
      </c>
      <c r="S202" s="98" t="s">
        <v>115</v>
      </c>
      <c r="T202" s="277">
        <v>0</v>
      </c>
      <c r="U202" s="278"/>
      <c r="V202" s="32"/>
      <c r="W202" s="46">
        <v>47.25</v>
      </c>
      <c r="X202" s="41" t="s">
        <v>74</v>
      </c>
      <c r="Y202" s="42">
        <v>0</v>
      </c>
      <c r="Z202" s="42">
        <v>0</v>
      </c>
      <c r="AA202" s="277">
        <v>0</v>
      </c>
      <c r="AB202" s="278"/>
    </row>
    <row r="203" spans="2:28">
      <c r="B203" s="46">
        <v>47.5</v>
      </c>
      <c r="C203" s="41" t="s">
        <v>60</v>
      </c>
      <c r="D203" s="42" t="s">
        <v>106</v>
      </c>
      <c r="E203" s="42" t="s">
        <v>109</v>
      </c>
      <c r="F203" s="277">
        <v>0</v>
      </c>
      <c r="G203" s="278"/>
      <c r="H203" s="32"/>
      <c r="I203" s="46">
        <v>47.5</v>
      </c>
      <c r="J203" s="41" t="s">
        <v>60</v>
      </c>
      <c r="K203" s="42" t="s">
        <v>106</v>
      </c>
      <c r="L203" s="42" t="s">
        <v>163</v>
      </c>
      <c r="M203" s="277">
        <v>0</v>
      </c>
      <c r="N203" s="278"/>
      <c r="O203" s="32"/>
      <c r="P203" s="46">
        <v>47.5</v>
      </c>
      <c r="Q203" s="97" t="s">
        <v>60</v>
      </c>
      <c r="R203" s="98" t="s">
        <v>106</v>
      </c>
      <c r="S203" s="98" t="s">
        <v>115</v>
      </c>
      <c r="T203" s="277">
        <v>0</v>
      </c>
      <c r="U203" s="278"/>
      <c r="V203" s="32"/>
      <c r="W203" s="46">
        <v>47.5</v>
      </c>
      <c r="X203" s="41" t="s">
        <v>74</v>
      </c>
      <c r="Y203" s="42">
        <v>0</v>
      </c>
      <c r="Z203" s="42">
        <v>0</v>
      </c>
      <c r="AA203" s="277">
        <v>0</v>
      </c>
      <c r="AB203" s="278"/>
    </row>
    <row r="204" spans="2:28">
      <c r="B204" s="46">
        <v>47.75</v>
      </c>
      <c r="C204" s="41" t="s">
        <v>60</v>
      </c>
      <c r="D204" s="42" t="s">
        <v>106</v>
      </c>
      <c r="E204" s="42" t="s">
        <v>109</v>
      </c>
      <c r="F204" s="277">
        <v>0</v>
      </c>
      <c r="G204" s="278"/>
      <c r="H204" s="32"/>
      <c r="I204" s="46">
        <v>47.75</v>
      </c>
      <c r="J204" s="41" t="s">
        <v>60</v>
      </c>
      <c r="K204" s="42" t="s">
        <v>106</v>
      </c>
      <c r="L204" s="42" t="s">
        <v>163</v>
      </c>
      <c r="M204" s="277">
        <v>0</v>
      </c>
      <c r="N204" s="278"/>
      <c r="O204" s="32"/>
      <c r="P204" s="46">
        <v>47.75</v>
      </c>
      <c r="Q204" s="97" t="s">
        <v>60</v>
      </c>
      <c r="R204" s="98" t="s">
        <v>106</v>
      </c>
      <c r="S204" s="98" t="s">
        <v>115</v>
      </c>
      <c r="T204" s="277">
        <v>0</v>
      </c>
      <c r="U204" s="278"/>
      <c r="V204" s="32"/>
      <c r="W204" s="46">
        <v>47.75</v>
      </c>
      <c r="X204" s="41" t="s">
        <v>74</v>
      </c>
      <c r="Y204" s="42">
        <v>0</v>
      </c>
      <c r="Z204" s="42">
        <v>0</v>
      </c>
      <c r="AA204" s="277">
        <v>0</v>
      </c>
      <c r="AB204" s="278"/>
    </row>
    <row r="205" spans="2:28">
      <c r="B205" s="46">
        <v>48</v>
      </c>
      <c r="C205" s="41" t="s">
        <v>60</v>
      </c>
      <c r="D205" s="42" t="s">
        <v>106</v>
      </c>
      <c r="E205" s="42" t="s">
        <v>109</v>
      </c>
      <c r="F205" s="277">
        <v>0</v>
      </c>
      <c r="G205" s="278"/>
      <c r="H205" s="32"/>
      <c r="I205" s="46">
        <v>48</v>
      </c>
      <c r="J205" s="41" t="s">
        <v>60</v>
      </c>
      <c r="K205" s="42" t="s">
        <v>113</v>
      </c>
      <c r="L205" s="42" t="s">
        <v>170</v>
      </c>
      <c r="M205" s="277">
        <v>0</v>
      </c>
      <c r="N205" s="278"/>
      <c r="O205" s="32"/>
      <c r="P205" s="46">
        <v>48</v>
      </c>
      <c r="Q205" s="97" t="s">
        <v>60</v>
      </c>
      <c r="R205" s="98" t="s">
        <v>106</v>
      </c>
      <c r="S205" s="98" t="s">
        <v>115</v>
      </c>
      <c r="T205" s="277">
        <v>0</v>
      </c>
      <c r="U205" s="278"/>
      <c r="V205" s="32"/>
      <c r="W205" s="46">
        <v>48</v>
      </c>
      <c r="X205" s="41" t="s">
        <v>74</v>
      </c>
      <c r="Y205" s="42">
        <v>0</v>
      </c>
      <c r="Z205" s="42">
        <v>0</v>
      </c>
      <c r="AA205" s="277">
        <v>0</v>
      </c>
      <c r="AB205" s="278"/>
    </row>
    <row r="206" spans="2:28">
      <c r="B206" s="46">
        <v>48.25</v>
      </c>
      <c r="C206" s="41" t="s">
        <v>60</v>
      </c>
      <c r="D206" s="42" t="s">
        <v>107</v>
      </c>
      <c r="E206" s="42" t="s">
        <v>108</v>
      </c>
      <c r="F206" s="277">
        <v>0</v>
      </c>
      <c r="G206" s="278"/>
      <c r="H206" s="32"/>
      <c r="I206" s="46">
        <v>48.25</v>
      </c>
      <c r="J206" s="41" t="s">
        <v>60</v>
      </c>
      <c r="K206" s="42" t="s">
        <v>104</v>
      </c>
      <c r="L206" s="42" t="s">
        <v>103</v>
      </c>
      <c r="M206" s="277">
        <v>0</v>
      </c>
      <c r="N206" s="278"/>
      <c r="O206" s="32"/>
      <c r="P206" s="46">
        <v>48.25</v>
      </c>
      <c r="Q206" s="97" t="s">
        <v>60</v>
      </c>
      <c r="R206" s="98" t="s">
        <v>106</v>
      </c>
      <c r="S206" s="98" t="s">
        <v>115</v>
      </c>
      <c r="T206" s="277">
        <v>0</v>
      </c>
      <c r="U206" s="278"/>
      <c r="V206" s="32"/>
      <c r="W206" s="46">
        <v>48.25</v>
      </c>
      <c r="X206" s="41" t="s">
        <v>74</v>
      </c>
      <c r="Y206" s="42">
        <v>0</v>
      </c>
      <c r="Z206" s="42">
        <v>0</v>
      </c>
      <c r="AA206" s="277">
        <v>0</v>
      </c>
      <c r="AB206" s="278"/>
    </row>
    <row r="207" spans="2:28">
      <c r="B207" s="46">
        <v>48.5</v>
      </c>
      <c r="C207" s="41" t="s">
        <v>60</v>
      </c>
      <c r="D207" s="42" t="s">
        <v>106</v>
      </c>
      <c r="E207" s="42" t="s">
        <v>109</v>
      </c>
      <c r="F207" s="277">
        <v>0</v>
      </c>
      <c r="G207" s="278"/>
      <c r="H207" s="32"/>
      <c r="I207" s="46">
        <v>48.5</v>
      </c>
      <c r="J207" s="41" t="s">
        <v>60</v>
      </c>
      <c r="K207" s="42" t="s">
        <v>104</v>
      </c>
      <c r="L207" s="42" t="s">
        <v>103</v>
      </c>
      <c r="M207" s="277">
        <v>0</v>
      </c>
      <c r="N207" s="278"/>
      <c r="O207" s="32"/>
      <c r="P207" s="46">
        <v>48.5</v>
      </c>
      <c r="Q207" s="97" t="s">
        <v>60</v>
      </c>
      <c r="R207" s="98" t="s">
        <v>106</v>
      </c>
      <c r="S207" s="98" t="s">
        <v>115</v>
      </c>
      <c r="T207" s="277">
        <v>0</v>
      </c>
      <c r="U207" s="278"/>
      <c r="V207" s="32"/>
      <c r="W207" s="46">
        <v>48.5</v>
      </c>
      <c r="X207" s="41" t="s">
        <v>158</v>
      </c>
      <c r="Y207" s="42">
        <v>0</v>
      </c>
      <c r="Z207" s="42">
        <v>0</v>
      </c>
      <c r="AA207" s="277">
        <v>0</v>
      </c>
      <c r="AB207" s="278"/>
    </row>
    <row r="208" spans="2:28">
      <c r="B208" s="46">
        <v>48.75</v>
      </c>
      <c r="C208" s="41" t="s">
        <v>60</v>
      </c>
      <c r="D208" s="42" t="s">
        <v>106</v>
      </c>
      <c r="E208" s="42" t="s">
        <v>109</v>
      </c>
      <c r="F208" s="277">
        <v>0</v>
      </c>
      <c r="G208" s="278"/>
      <c r="H208" s="32"/>
      <c r="I208" s="46">
        <v>48.75</v>
      </c>
      <c r="J208" s="41" t="s">
        <v>60</v>
      </c>
      <c r="K208" s="42" t="s">
        <v>106</v>
      </c>
      <c r="L208" s="42" t="s">
        <v>186</v>
      </c>
      <c r="M208" s="277">
        <v>0</v>
      </c>
      <c r="N208" s="278"/>
      <c r="O208" s="32"/>
      <c r="P208" s="46">
        <v>48.75</v>
      </c>
      <c r="Q208" s="97" t="s">
        <v>60</v>
      </c>
      <c r="R208" s="98" t="s">
        <v>106</v>
      </c>
      <c r="S208" s="98" t="s">
        <v>115</v>
      </c>
      <c r="T208" s="277">
        <v>0</v>
      </c>
      <c r="U208" s="278"/>
      <c r="V208" s="32"/>
      <c r="W208" s="46">
        <v>48.75</v>
      </c>
      <c r="X208" s="41" t="s">
        <v>71</v>
      </c>
      <c r="Y208" s="42">
        <v>0</v>
      </c>
      <c r="Z208" s="42">
        <v>0</v>
      </c>
      <c r="AA208" s="277">
        <v>0</v>
      </c>
      <c r="AB208" s="278"/>
    </row>
    <row r="209" spans="2:28">
      <c r="B209" s="46">
        <v>49</v>
      </c>
      <c r="C209" s="41" t="s">
        <v>60</v>
      </c>
      <c r="D209" s="42" t="s">
        <v>106</v>
      </c>
      <c r="E209" s="42" t="s">
        <v>103</v>
      </c>
      <c r="F209" s="277">
        <v>0</v>
      </c>
      <c r="G209" s="278"/>
      <c r="H209" s="32"/>
      <c r="I209" s="46">
        <v>49</v>
      </c>
      <c r="J209" s="41" t="s">
        <v>60</v>
      </c>
      <c r="K209" s="42" t="s">
        <v>106</v>
      </c>
      <c r="L209" s="42" t="s">
        <v>109</v>
      </c>
      <c r="M209" s="277">
        <v>0</v>
      </c>
      <c r="N209" s="278"/>
      <c r="O209" s="32"/>
      <c r="P209" s="46">
        <v>49</v>
      </c>
      <c r="Q209" s="97" t="s">
        <v>60</v>
      </c>
      <c r="R209" s="98" t="s">
        <v>106</v>
      </c>
      <c r="S209" s="98" t="s">
        <v>115</v>
      </c>
      <c r="T209" s="277">
        <v>0</v>
      </c>
      <c r="U209" s="278"/>
      <c r="V209" s="32"/>
      <c r="W209" s="46">
        <v>49</v>
      </c>
      <c r="X209" s="41" t="s">
        <v>158</v>
      </c>
      <c r="Y209" s="42">
        <v>0</v>
      </c>
      <c r="Z209" s="42">
        <v>0</v>
      </c>
      <c r="AA209" s="277">
        <v>0</v>
      </c>
      <c r="AB209" s="278"/>
    </row>
    <row r="210" spans="2:28">
      <c r="B210" s="46">
        <v>49.25</v>
      </c>
      <c r="C210" s="41" t="s">
        <v>60</v>
      </c>
      <c r="D210" s="42" t="s">
        <v>106</v>
      </c>
      <c r="E210" s="42" t="s">
        <v>118</v>
      </c>
      <c r="F210" s="277">
        <v>0</v>
      </c>
      <c r="G210" s="278"/>
      <c r="H210" s="32"/>
      <c r="I210" s="46">
        <v>49.25</v>
      </c>
      <c r="J210" s="41" t="s">
        <v>60</v>
      </c>
      <c r="K210" s="42" t="s">
        <v>106</v>
      </c>
      <c r="L210" s="42" t="s">
        <v>109</v>
      </c>
      <c r="M210" s="277">
        <v>0</v>
      </c>
      <c r="N210" s="278"/>
      <c r="O210" s="32"/>
      <c r="P210" s="46">
        <v>49.25</v>
      </c>
      <c r="Q210" s="97" t="s">
        <v>60</v>
      </c>
      <c r="R210" s="98" t="s">
        <v>106</v>
      </c>
      <c r="S210" s="98" t="s">
        <v>115</v>
      </c>
      <c r="T210" s="277">
        <v>0</v>
      </c>
      <c r="U210" s="278"/>
      <c r="V210" s="32"/>
      <c r="W210" s="46">
        <v>49.25</v>
      </c>
      <c r="X210" s="41" t="s">
        <v>71</v>
      </c>
      <c r="Y210" s="42">
        <v>0</v>
      </c>
      <c r="Z210" s="42">
        <v>0</v>
      </c>
      <c r="AA210" s="277">
        <v>0</v>
      </c>
      <c r="AB210" s="278"/>
    </row>
    <row r="211" spans="2:28">
      <c r="B211" s="46">
        <v>49.5</v>
      </c>
      <c r="C211" s="41" t="s">
        <v>63</v>
      </c>
      <c r="D211" s="42">
        <v>0</v>
      </c>
      <c r="E211" s="42">
        <v>0</v>
      </c>
      <c r="F211" s="277">
        <v>0</v>
      </c>
      <c r="G211" s="278"/>
      <c r="H211" s="32"/>
      <c r="I211" s="46">
        <v>49.5</v>
      </c>
      <c r="J211" s="41" t="s">
        <v>60</v>
      </c>
      <c r="K211" s="42" t="s">
        <v>106</v>
      </c>
      <c r="L211" s="42" t="s">
        <v>109</v>
      </c>
      <c r="M211" s="277">
        <v>0</v>
      </c>
      <c r="N211" s="278"/>
      <c r="O211" s="32"/>
      <c r="P211" s="46">
        <v>49.5</v>
      </c>
      <c r="Q211" s="97" t="s">
        <v>60</v>
      </c>
      <c r="R211" s="98" t="s">
        <v>106</v>
      </c>
      <c r="S211" s="98" t="s">
        <v>115</v>
      </c>
      <c r="T211" s="277">
        <v>0</v>
      </c>
      <c r="U211" s="278"/>
      <c r="V211" s="32"/>
      <c r="W211" s="46">
        <v>49.5</v>
      </c>
      <c r="X211" s="41" t="s">
        <v>74</v>
      </c>
      <c r="Y211" s="42">
        <v>0</v>
      </c>
      <c r="Z211" s="42">
        <v>0</v>
      </c>
      <c r="AA211" s="277">
        <v>0</v>
      </c>
      <c r="AB211" s="278"/>
    </row>
    <row r="212" spans="2:28">
      <c r="B212" s="46">
        <v>49.75</v>
      </c>
      <c r="C212" s="41" t="s">
        <v>60</v>
      </c>
      <c r="D212" s="42" t="s">
        <v>107</v>
      </c>
      <c r="E212" s="42" t="s">
        <v>108</v>
      </c>
      <c r="F212" s="277">
        <v>0</v>
      </c>
      <c r="G212" s="278"/>
      <c r="H212" s="32"/>
      <c r="I212" s="46">
        <v>49.75</v>
      </c>
      <c r="J212" s="41" t="s">
        <v>158</v>
      </c>
      <c r="K212" s="42">
        <v>0</v>
      </c>
      <c r="L212" s="42">
        <v>0</v>
      </c>
      <c r="M212" s="277">
        <v>0</v>
      </c>
      <c r="N212" s="278"/>
      <c r="O212" s="32"/>
      <c r="P212" s="46">
        <v>49.75</v>
      </c>
      <c r="Q212" s="97" t="s">
        <v>60</v>
      </c>
      <c r="R212" s="98" t="s">
        <v>106</v>
      </c>
      <c r="S212" s="98" t="s">
        <v>115</v>
      </c>
      <c r="T212" s="277">
        <v>0</v>
      </c>
      <c r="U212" s="278"/>
      <c r="V212" s="32"/>
      <c r="W212" s="46">
        <v>49.75</v>
      </c>
      <c r="X212" s="41" t="s">
        <v>71</v>
      </c>
      <c r="Y212" s="42">
        <v>0</v>
      </c>
      <c r="Z212" s="42">
        <v>0</v>
      </c>
      <c r="AA212" s="277">
        <v>0</v>
      </c>
      <c r="AB212" s="278"/>
    </row>
    <row r="213" spans="2:28" ht="16" thickBot="1">
      <c r="B213" s="47">
        <v>50</v>
      </c>
      <c r="C213" s="43" t="s">
        <v>60</v>
      </c>
      <c r="D213" s="44" t="s">
        <v>106</v>
      </c>
      <c r="E213" s="44" t="s">
        <v>115</v>
      </c>
      <c r="F213" s="275">
        <v>0</v>
      </c>
      <c r="G213" s="276"/>
      <c r="H213" s="32"/>
      <c r="I213" s="47">
        <v>50</v>
      </c>
      <c r="J213" s="43" t="s">
        <v>60</v>
      </c>
      <c r="K213" s="44" t="s">
        <v>150</v>
      </c>
      <c r="L213" s="44" t="s">
        <v>177</v>
      </c>
      <c r="M213" s="275">
        <v>0</v>
      </c>
      <c r="N213" s="276"/>
      <c r="O213" s="32"/>
      <c r="P213" s="47">
        <v>50</v>
      </c>
      <c r="Q213" s="99" t="s">
        <v>60</v>
      </c>
      <c r="R213" s="100" t="s">
        <v>106</v>
      </c>
      <c r="S213" s="100" t="s">
        <v>115</v>
      </c>
      <c r="T213" s="275">
        <v>0</v>
      </c>
      <c r="U213" s="276"/>
      <c r="V213" s="32"/>
      <c r="W213" s="47">
        <v>50</v>
      </c>
      <c r="X213" s="43" t="s">
        <v>74</v>
      </c>
      <c r="Y213" s="44">
        <v>0</v>
      </c>
      <c r="Z213" s="44">
        <v>0</v>
      </c>
      <c r="AA213" s="275">
        <v>0</v>
      </c>
      <c r="AB213" s="276"/>
    </row>
    <row r="214" spans="2:28">
      <c r="C214" s="113"/>
      <c r="D214" s="113"/>
      <c r="E214" s="113"/>
      <c r="S214" s="106"/>
    </row>
    <row r="215" spans="2:28">
      <c r="C215" s="101"/>
      <c r="D215" s="101"/>
      <c r="E215" s="101"/>
      <c r="S215" s="105"/>
    </row>
    <row r="216" spans="2:28" ht="16" thickBot="1">
      <c r="C216" s="114"/>
      <c r="D216" s="114"/>
      <c r="E216" s="114"/>
      <c r="S216" s="107"/>
    </row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8" t="s">
        <v>81</v>
      </c>
      <c r="C220" s="96" t="s">
        <v>157</v>
      </c>
      <c r="D220" s="30" t="s">
        <v>82</v>
      </c>
      <c r="E220" s="31" t="s">
        <v>179</v>
      </c>
      <c r="F220" s="30" t="s">
        <v>83</v>
      </c>
      <c r="G220" s="29"/>
      <c r="H220" s="32"/>
      <c r="I220" s="28" t="s">
        <v>81</v>
      </c>
      <c r="J220" s="96" t="s">
        <v>157</v>
      </c>
      <c r="K220" s="30" t="s">
        <v>82</v>
      </c>
      <c r="L220" s="31"/>
      <c r="M220" s="30" t="s">
        <v>83</v>
      </c>
      <c r="N220" s="29"/>
      <c r="O220" s="32"/>
      <c r="P220" s="28" t="s">
        <v>81</v>
      </c>
      <c r="Q220" s="96" t="s">
        <v>157</v>
      </c>
      <c r="R220" s="30" t="s">
        <v>82</v>
      </c>
      <c r="S220" s="31" t="s">
        <v>190</v>
      </c>
      <c r="T220" s="30" t="s">
        <v>83</v>
      </c>
      <c r="U220" s="29"/>
      <c r="V220" s="32"/>
      <c r="W220" s="28" t="s">
        <v>81</v>
      </c>
      <c r="X220" s="96" t="s">
        <v>157</v>
      </c>
      <c r="Y220" s="30" t="s">
        <v>82</v>
      </c>
      <c r="Z220" s="31"/>
      <c r="AA220" s="30" t="s">
        <v>83</v>
      </c>
      <c r="AB220" s="29"/>
    </row>
    <row r="221" spans="2:28" ht="19" thickBot="1">
      <c r="B221" s="28" t="s">
        <v>85</v>
      </c>
      <c r="C221" s="33"/>
      <c r="D221" s="301" t="s">
        <v>87</v>
      </c>
      <c r="E221" s="302"/>
      <c r="F221" s="28" t="s">
        <v>88</v>
      </c>
      <c r="G221" s="29"/>
      <c r="H221" s="32"/>
      <c r="I221" s="28" t="s">
        <v>85</v>
      </c>
      <c r="J221" s="33"/>
      <c r="K221" s="301" t="s">
        <v>152</v>
      </c>
      <c r="L221" s="302"/>
      <c r="M221" s="28" t="s">
        <v>88</v>
      </c>
      <c r="N221" s="29"/>
      <c r="O221" s="32"/>
      <c r="P221" s="28" t="s">
        <v>85</v>
      </c>
      <c r="Q221" s="33"/>
      <c r="R221" s="301" t="s">
        <v>153</v>
      </c>
      <c r="S221" s="302"/>
      <c r="T221" s="28" t="s">
        <v>88</v>
      </c>
      <c r="U221" s="29"/>
      <c r="V221" s="32"/>
      <c r="W221" s="28" t="s">
        <v>85</v>
      </c>
      <c r="X221" s="33"/>
      <c r="Y221" s="301" t="s">
        <v>154</v>
      </c>
      <c r="Z221" s="302"/>
      <c r="AA221" s="28" t="s">
        <v>88</v>
      </c>
      <c r="AB221" s="29"/>
    </row>
    <row r="222" spans="2:28" ht="16" thickBot="1">
      <c r="B222" s="34" t="s">
        <v>90</v>
      </c>
      <c r="C222" s="287" t="s">
        <v>179</v>
      </c>
      <c r="D222" s="288"/>
      <c r="E222" s="288"/>
      <c r="F222" s="288"/>
      <c r="G222" s="289"/>
      <c r="H222" s="32"/>
      <c r="I222" s="34" t="s">
        <v>90</v>
      </c>
      <c r="J222" s="287"/>
      <c r="K222" s="288"/>
      <c r="L222" s="288"/>
      <c r="M222" s="288"/>
      <c r="N222" s="289"/>
      <c r="O222" s="32"/>
      <c r="P222" s="34" t="s">
        <v>90</v>
      </c>
      <c r="Q222" s="287" t="s">
        <v>190</v>
      </c>
      <c r="R222" s="288"/>
      <c r="S222" s="288"/>
      <c r="T222" s="288"/>
      <c r="U222" s="289"/>
      <c r="V222" s="32"/>
      <c r="W222" s="34" t="s">
        <v>90</v>
      </c>
      <c r="X222" s="287"/>
      <c r="Y222" s="288"/>
      <c r="Z222" s="288"/>
      <c r="AA222" s="288"/>
      <c r="AB222" s="289"/>
    </row>
    <row r="223" spans="2:28" ht="16" customHeight="1" thickBot="1">
      <c r="B223" s="89" t="s">
        <v>91</v>
      </c>
      <c r="C223" s="35" t="s">
        <v>92</v>
      </c>
      <c r="D223" s="36" t="s">
        <v>93</v>
      </c>
      <c r="E223" s="37" t="s">
        <v>94</v>
      </c>
      <c r="F223" s="290" t="s">
        <v>95</v>
      </c>
      <c r="G223" s="291"/>
      <c r="H223" s="32"/>
      <c r="I223" s="89" t="s">
        <v>91</v>
      </c>
      <c r="J223" s="35" t="s">
        <v>92</v>
      </c>
      <c r="K223" s="36" t="s">
        <v>93</v>
      </c>
      <c r="L223" s="37" t="s">
        <v>94</v>
      </c>
      <c r="M223" s="290" t="s">
        <v>95</v>
      </c>
      <c r="N223" s="291"/>
      <c r="O223" s="32"/>
      <c r="P223" s="89" t="s">
        <v>91</v>
      </c>
      <c r="Q223" s="35" t="s">
        <v>92</v>
      </c>
      <c r="R223" s="36" t="s">
        <v>93</v>
      </c>
      <c r="S223" s="37" t="s">
        <v>94</v>
      </c>
      <c r="T223" s="290" t="s">
        <v>95</v>
      </c>
      <c r="U223" s="291"/>
      <c r="V223" s="32"/>
      <c r="W223" s="89" t="s">
        <v>91</v>
      </c>
      <c r="X223" s="35" t="s">
        <v>92</v>
      </c>
      <c r="Y223" s="36" t="s">
        <v>93</v>
      </c>
      <c r="Z223" s="37" t="s">
        <v>94</v>
      </c>
      <c r="AA223" s="290" t="s">
        <v>95</v>
      </c>
      <c r="AB223" s="291"/>
    </row>
    <row r="224" spans="2:28">
      <c r="B224" s="45">
        <v>0</v>
      </c>
      <c r="C224" s="48" t="s">
        <v>60</v>
      </c>
      <c r="D224" s="90" t="s">
        <v>106</v>
      </c>
      <c r="E224" s="90" t="s">
        <v>118</v>
      </c>
      <c r="F224" s="285">
        <v>0</v>
      </c>
      <c r="G224" s="286"/>
      <c r="H224" s="32"/>
      <c r="I224" s="45">
        <v>0</v>
      </c>
      <c r="J224" s="48" t="s">
        <v>60</v>
      </c>
      <c r="K224" s="90" t="s">
        <v>106</v>
      </c>
      <c r="L224" s="90" t="s">
        <v>163</v>
      </c>
      <c r="M224" s="285">
        <v>0</v>
      </c>
      <c r="N224" s="286"/>
      <c r="O224" s="32"/>
      <c r="P224" s="45">
        <v>0</v>
      </c>
      <c r="Q224" s="48" t="s">
        <v>60</v>
      </c>
      <c r="R224" s="90" t="s">
        <v>106</v>
      </c>
      <c r="S224" s="90" t="s">
        <v>163</v>
      </c>
      <c r="T224" s="285">
        <v>0</v>
      </c>
      <c r="U224" s="286"/>
      <c r="V224" s="32"/>
      <c r="W224" s="45">
        <v>0</v>
      </c>
      <c r="X224" s="48" t="s">
        <v>60</v>
      </c>
      <c r="Y224" s="90" t="s">
        <v>106</v>
      </c>
      <c r="Z224" s="90" t="s">
        <v>115</v>
      </c>
      <c r="AA224" s="285">
        <v>0</v>
      </c>
      <c r="AB224" s="286"/>
    </row>
    <row r="225" spans="2:28">
      <c r="B225" s="46">
        <v>0.25</v>
      </c>
      <c r="C225" s="91" t="s">
        <v>60</v>
      </c>
      <c r="D225" s="92" t="s">
        <v>106</v>
      </c>
      <c r="E225" s="92" t="s">
        <v>180</v>
      </c>
      <c r="F225" s="277">
        <v>0</v>
      </c>
      <c r="G225" s="278"/>
      <c r="H225" s="32"/>
      <c r="I225" s="46">
        <v>0.25</v>
      </c>
      <c r="J225" s="91" t="s">
        <v>60</v>
      </c>
      <c r="K225" s="92" t="s">
        <v>106</v>
      </c>
      <c r="L225" s="92" t="s">
        <v>163</v>
      </c>
      <c r="M225" s="277">
        <v>0</v>
      </c>
      <c r="N225" s="278"/>
      <c r="O225" s="32"/>
      <c r="P225" s="46">
        <v>0.25</v>
      </c>
      <c r="Q225" s="91" t="s">
        <v>60</v>
      </c>
      <c r="R225" s="92" t="s">
        <v>106</v>
      </c>
      <c r="S225" s="92" t="s">
        <v>163</v>
      </c>
      <c r="T225" s="277">
        <v>0</v>
      </c>
      <c r="U225" s="278"/>
      <c r="V225" s="32"/>
      <c r="W225" s="46">
        <v>0.25</v>
      </c>
      <c r="X225" s="91" t="s">
        <v>60</v>
      </c>
      <c r="Y225" s="92" t="s">
        <v>106</v>
      </c>
      <c r="Z225" s="92" t="s">
        <v>115</v>
      </c>
      <c r="AA225" s="277">
        <v>0</v>
      </c>
      <c r="AB225" s="278"/>
    </row>
    <row r="226" spans="2:28">
      <c r="B226" s="46">
        <v>0.5</v>
      </c>
      <c r="C226" s="91" t="s">
        <v>60</v>
      </c>
      <c r="D226" s="92" t="s">
        <v>106</v>
      </c>
      <c r="E226" s="92" t="s">
        <v>180</v>
      </c>
      <c r="F226" s="277">
        <v>0</v>
      </c>
      <c r="G226" s="278"/>
      <c r="H226" s="32"/>
      <c r="I226" s="46">
        <v>0.5</v>
      </c>
      <c r="J226" s="91" t="s">
        <v>60</v>
      </c>
      <c r="K226" s="92" t="s">
        <v>106</v>
      </c>
      <c r="L226" s="92" t="s">
        <v>115</v>
      </c>
      <c r="M226" s="277">
        <v>0</v>
      </c>
      <c r="N226" s="278"/>
      <c r="O226" s="32"/>
      <c r="P226" s="46">
        <v>0.5</v>
      </c>
      <c r="Q226" s="91" t="s">
        <v>60</v>
      </c>
      <c r="R226" s="92" t="s">
        <v>106</v>
      </c>
      <c r="S226" s="92" t="s">
        <v>163</v>
      </c>
      <c r="T226" s="277">
        <v>0</v>
      </c>
      <c r="U226" s="278"/>
      <c r="V226" s="32"/>
      <c r="W226" s="46">
        <v>0.5</v>
      </c>
      <c r="X226" s="91" t="s">
        <v>60</v>
      </c>
      <c r="Y226" s="92" t="s">
        <v>106</v>
      </c>
      <c r="Z226" s="92" t="s">
        <v>176</v>
      </c>
      <c r="AA226" s="277">
        <v>0</v>
      </c>
      <c r="AB226" s="278"/>
    </row>
    <row r="227" spans="2:28">
      <c r="B227" s="46">
        <v>0.75</v>
      </c>
      <c r="C227" s="91" t="s">
        <v>60</v>
      </c>
      <c r="D227" s="92" t="s">
        <v>107</v>
      </c>
      <c r="E227" s="92" t="s">
        <v>108</v>
      </c>
      <c r="F227" s="277">
        <v>0</v>
      </c>
      <c r="G227" s="278"/>
      <c r="H227" s="32"/>
      <c r="I227" s="46">
        <v>0.75</v>
      </c>
      <c r="J227" s="91" t="s">
        <v>60</v>
      </c>
      <c r="K227" s="92" t="s">
        <v>113</v>
      </c>
      <c r="L227" s="92" t="s">
        <v>173</v>
      </c>
      <c r="M227" s="277">
        <v>0</v>
      </c>
      <c r="N227" s="278"/>
      <c r="O227" s="32"/>
      <c r="P227" s="46">
        <v>0.75</v>
      </c>
      <c r="Q227" s="91" t="s">
        <v>60</v>
      </c>
      <c r="R227" s="92" t="s">
        <v>150</v>
      </c>
      <c r="S227" s="92" t="s">
        <v>172</v>
      </c>
      <c r="T227" s="277">
        <v>0</v>
      </c>
      <c r="U227" s="278"/>
      <c r="V227" s="32"/>
      <c r="W227" s="46">
        <v>0.75</v>
      </c>
      <c r="X227" s="91" t="s">
        <v>69</v>
      </c>
      <c r="Y227" s="92">
        <v>0</v>
      </c>
      <c r="Z227" s="92">
        <v>0</v>
      </c>
      <c r="AA227" s="277">
        <v>0</v>
      </c>
      <c r="AB227" s="278"/>
    </row>
    <row r="228" spans="2:28">
      <c r="B228" s="46">
        <v>1</v>
      </c>
      <c r="C228" s="91" t="s">
        <v>71</v>
      </c>
      <c r="D228" s="92">
        <v>0</v>
      </c>
      <c r="E228" s="92">
        <v>0</v>
      </c>
      <c r="F228" s="277">
        <v>0</v>
      </c>
      <c r="G228" s="278"/>
      <c r="H228" s="32"/>
      <c r="I228" s="46">
        <v>1</v>
      </c>
      <c r="J228" s="91" t="s">
        <v>60</v>
      </c>
      <c r="K228" s="92" t="s">
        <v>113</v>
      </c>
      <c r="L228" s="92" t="s">
        <v>173</v>
      </c>
      <c r="M228" s="277">
        <v>0</v>
      </c>
      <c r="N228" s="278"/>
      <c r="O228" s="32"/>
      <c r="P228" s="46">
        <v>1</v>
      </c>
      <c r="Q228" s="91" t="s">
        <v>66</v>
      </c>
      <c r="R228" s="92">
        <v>0</v>
      </c>
      <c r="S228" s="92">
        <v>0</v>
      </c>
      <c r="T228" s="277">
        <v>0</v>
      </c>
      <c r="U228" s="278"/>
      <c r="V228" s="32"/>
      <c r="W228" s="46">
        <v>1</v>
      </c>
      <c r="X228" s="91" t="s">
        <v>60</v>
      </c>
      <c r="Y228" s="92" t="s">
        <v>113</v>
      </c>
      <c r="Z228" s="92" t="s">
        <v>170</v>
      </c>
      <c r="AA228" s="277">
        <v>0</v>
      </c>
      <c r="AB228" s="278"/>
    </row>
    <row r="229" spans="2:28">
      <c r="B229" s="46">
        <v>1.25</v>
      </c>
      <c r="C229" s="91" t="s">
        <v>74</v>
      </c>
      <c r="D229" s="92">
        <v>0</v>
      </c>
      <c r="E229" s="92">
        <v>0</v>
      </c>
      <c r="F229" s="277">
        <v>0</v>
      </c>
      <c r="G229" s="278"/>
      <c r="H229" s="32"/>
      <c r="I229" s="46">
        <v>1.25</v>
      </c>
      <c r="J229" s="91" t="s">
        <v>60</v>
      </c>
      <c r="K229" s="92" t="s">
        <v>104</v>
      </c>
      <c r="L229" s="92" t="s">
        <v>103</v>
      </c>
      <c r="M229" s="277">
        <v>0</v>
      </c>
      <c r="N229" s="278"/>
      <c r="O229" s="32"/>
      <c r="P229" s="46">
        <v>1.25</v>
      </c>
      <c r="Q229" s="91" t="s">
        <v>60</v>
      </c>
      <c r="R229" s="92" t="s">
        <v>107</v>
      </c>
      <c r="S229" s="92" t="s">
        <v>108</v>
      </c>
      <c r="T229" s="277">
        <v>0</v>
      </c>
      <c r="U229" s="278"/>
      <c r="V229" s="32"/>
      <c r="W229" s="46">
        <v>1.25</v>
      </c>
      <c r="X229" s="91" t="s">
        <v>60</v>
      </c>
      <c r="Y229" s="92" t="s">
        <v>104</v>
      </c>
      <c r="Z229" s="92" t="s">
        <v>117</v>
      </c>
      <c r="AA229" s="277">
        <v>0</v>
      </c>
      <c r="AB229" s="278"/>
    </row>
    <row r="230" spans="2:28">
      <c r="B230" s="46">
        <v>1.5</v>
      </c>
      <c r="C230" s="91" t="s">
        <v>60</v>
      </c>
      <c r="D230" s="92" t="s">
        <v>106</v>
      </c>
      <c r="E230" s="92" t="s">
        <v>163</v>
      </c>
      <c r="F230" s="277">
        <v>0</v>
      </c>
      <c r="G230" s="278"/>
      <c r="H230" s="32"/>
      <c r="I230" s="46">
        <v>1.5</v>
      </c>
      <c r="J230" s="91" t="s">
        <v>60</v>
      </c>
      <c r="K230" s="92" t="s">
        <v>104</v>
      </c>
      <c r="L230" s="92" t="s">
        <v>103</v>
      </c>
      <c r="M230" s="277">
        <v>0</v>
      </c>
      <c r="N230" s="278"/>
      <c r="O230" s="32"/>
      <c r="P230" s="46">
        <v>1.5</v>
      </c>
      <c r="Q230" s="91" t="s">
        <v>60</v>
      </c>
      <c r="R230" s="92" t="s">
        <v>107</v>
      </c>
      <c r="S230" s="92" t="s">
        <v>108</v>
      </c>
      <c r="T230" s="277">
        <v>0</v>
      </c>
      <c r="U230" s="278"/>
      <c r="V230" s="32"/>
      <c r="W230" s="46">
        <v>1.5</v>
      </c>
      <c r="X230" s="91" t="s">
        <v>60</v>
      </c>
      <c r="Y230" s="92" t="s">
        <v>104</v>
      </c>
      <c r="Z230" s="92" t="s">
        <v>117</v>
      </c>
      <c r="AA230" s="277">
        <v>0</v>
      </c>
      <c r="AB230" s="278"/>
    </row>
    <row r="231" spans="2:28">
      <c r="B231" s="46">
        <v>1.75</v>
      </c>
      <c r="C231" s="91" t="s">
        <v>60</v>
      </c>
      <c r="D231" s="92" t="s">
        <v>106</v>
      </c>
      <c r="E231" s="92" t="s">
        <v>163</v>
      </c>
      <c r="F231" s="277">
        <v>0</v>
      </c>
      <c r="G231" s="278"/>
      <c r="H231" s="32"/>
      <c r="I231" s="46">
        <v>1.75</v>
      </c>
      <c r="J231" s="91" t="s">
        <v>60</v>
      </c>
      <c r="K231" s="92" t="s">
        <v>104</v>
      </c>
      <c r="L231" s="92" t="s">
        <v>103</v>
      </c>
      <c r="M231" s="277">
        <v>0</v>
      </c>
      <c r="N231" s="278"/>
      <c r="O231" s="32"/>
      <c r="P231" s="46">
        <v>1.75</v>
      </c>
      <c r="Q231" s="91" t="s">
        <v>159</v>
      </c>
      <c r="R231" s="92">
        <v>0</v>
      </c>
      <c r="S231" s="92">
        <v>0</v>
      </c>
      <c r="T231" s="277">
        <v>0</v>
      </c>
      <c r="U231" s="278"/>
      <c r="V231" s="32"/>
      <c r="W231" s="46">
        <v>1.75</v>
      </c>
      <c r="X231" s="91" t="s">
        <v>60</v>
      </c>
      <c r="Y231" s="92" t="s">
        <v>150</v>
      </c>
      <c r="Z231" s="92" t="s">
        <v>172</v>
      </c>
      <c r="AA231" s="277">
        <v>0</v>
      </c>
      <c r="AB231" s="278"/>
    </row>
    <row r="232" spans="2:28">
      <c r="B232" s="46">
        <v>2</v>
      </c>
      <c r="C232" s="91" t="s">
        <v>159</v>
      </c>
      <c r="D232" s="92">
        <v>0</v>
      </c>
      <c r="E232" s="92">
        <v>0</v>
      </c>
      <c r="F232" s="277">
        <v>0</v>
      </c>
      <c r="G232" s="278"/>
      <c r="H232" s="32"/>
      <c r="I232" s="46">
        <v>2</v>
      </c>
      <c r="J232" s="91" t="s">
        <v>60</v>
      </c>
      <c r="K232" s="92" t="s">
        <v>107</v>
      </c>
      <c r="L232" s="92" t="s">
        <v>108</v>
      </c>
      <c r="M232" s="277">
        <v>0</v>
      </c>
      <c r="N232" s="278"/>
      <c r="O232" s="32"/>
      <c r="P232" s="46">
        <v>2</v>
      </c>
      <c r="Q232" s="91" t="s">
        <v>60</v>
      </c>
      <c r="R232" s="92" t="s">
        <v>106</v>
      </c>
      <c r="S232" s="92" t="s">
        <v>163</v>
      </c>
      <c r="T232" s="277">
        <v>0</v>
      </c>
      <c r="U232" s="278"/>
      <c r="V232" s="32"/>
      <c r="W232" s="46">
        <v>2</v>
      </c>
      <c r="X232" s="91" t="s">
        <v>69</v>
      </c>
      <c r="Y232" s="92">
        <v>0</v>
      </c>
      <c r="Z232" s="92">
        <v>0</v>
      </c>
      <c r="AA232" s="277">
        <v>0</v>
      </c>
      <c r="AB232" s="278"/>
    </row>
    <row r="233" spans="2:28">
      <c r="B233" s="46">
        <v>2.25</v>
      </c>
      <c r="C233" s="91" t="s">
        <v>60</v>
      </c>
      <c r="D233" s="92" t="s">
        <v>106</v>
      </c>
      <c r="E233" s="92" t="s">
        <v>163</v>
      </c>
      <c r="F233" s="277">
        <v>0</v>
      </c>
      <c r="G233" s="278"/>
      <c r="H233" s="32"/>
      <c r="I233" s="46">
        <v>2.25</v>
      </c>
      <c r="J233" s="91" t="s">
        <v>158</v>
      </c>
      <c r="K233" s="92">
        <v>0</v>
      </c>
      <c r="L233" s="92">
        <v>0</v>
      </c>
      <c r="M233" s="277">
        <v>0</v>
      </c>
      <c r="N233" s="278"/>
      <c r="O233" s="32"/>
      <c r="P233" s="46">
        <v>2.25</v>
      </c>
      <c r="Q233" s="91" t="s">
        <v>60</v>
      </c>
      <c r="R233" s="92" t="s">
        <v>106</v>
      </c>
      <c r="S233" s="92" t="s">
        <v>163</v>
      </c>
      <c r="T233" s="277">
        <v>0</v>
      </c>
      <c r="U233" s="278"/>
      <c r="V233" s="32"/>
      <c r="W233" s="46">
        <v>2.25</v>
      </c>
      <c r="X233" s="91" t="s">
        <v>159</v>
      </c>
      <c r="Y233" s="92">
        <v>0</v>
      </c>
      <c r="Z233" s="92">
        <v>0</v>
      </c>
      <c r="AA233" s="277">
        <v>0</v>
      </c>
      <c r="AB233" s="278"/>
    </row>
    <row r="234" spans="2:28">
      <c r="B234" s="46">
        <v>2.5</v>
      </c>
      <c r="C234" s="91" t="s">
        <v>60</v>
      </c>
      <c r="D234" s="92" t="s">
        <v>106</v>
      </c>
      <c r="E234" s="92" t="s">
        <v>163</v>
      </c>
      <c r="F234" s="277">
        <v>0</v>
      </c>
      <c r="G234" s="278"/>
      <c r="H234" s="32"/>
      <c r="I234" s="46">
        <v>2.5</v>
      </c>
      <c r="J234" s="91" t="s">
        <v>60</v>
      </c>
      <c r="K234" s="92" t="s">
        <v>106</v>
      </c>
      <c r="L234" s="92" t="s">
        <v>163</v>
      </c>
      <c r="M234" s="277">
        <v>0</v>
      </c>
      <c r="N234" s="278"/>
      <c r="O234" s="32"/>
      <c r="P234" s="46">
        <v>2.5</v>
      </c>
      <c r="Q234" s="91" t="s">
        <v>60</v>
      </c>
      <c r="R234" s="92" t="s">
        <v>106</v>
      </c>
      <c r="S234" s="92" t="s">
        <v>163</v>
      </c>
      <c r="T234" s="277">
        <v>0</v>
      </c>
      <c r="U234" s="278"/>
      <c r="V234" s="32"/>
      <c r="W234" s="46">
        <v>2.5</v>
      </c>
      <c r="X234" s="91" t="s">
        <v>60</v>
      </c>
      <c r="Y234" s="92" t="s">
        <v>150</v>
      </c>
      <c r="Z234" s="92" t="s">
        <v>172</v>
      </c>
      <c r="AA234" s="277">
        <v>0</v>
      </c>
      <c r="AB234" s="278"/>
    </row>
    <row r="235" spans="2:28">
      <c r="B235" s="46">
        <v>2.75</v>
      </c>
      <c r="C235" s="91" t="s">
        <v>69</v>
      </c>
      <c r="D235" s="92">
        <v>0</v>
      </c>
      <c r="E235" s="92">
        <v>0</v>
      </c>
      <c r="F235" s="277">
        <v>0</v>
      </c>
      <c r="G235" s="278"/>
      <c r="H235" s="32"/>
      <c r="I235" s="46">
        <v>2.75</v>
      </c>
      <c r="J235" s="91" t="s">
        <v>60</v>
      </c>
      <c r="K235" s="92" t="s">
        <v>106</v>
      </c>
      <c r="L235" s="92" t="s">
        <v>163</v>
      </c>
      <c r="M235" s="277">
        <v>0</v>
      </c>
      <c r="N235" s="278"/>
      <c r="O235" s="32"/>
      <c r="P235" s="46">
        <v>2.75</v>
      </c>
      <c r="Q235" s="91" t="s">
        <v>60</v>
      </c>
      <c r="R235" s="92" t="s">
        <v>106</v>
      </c>
      <c r="S235" s="92" t="s">
        <v>163</v>
      </c>
      <c r="T235" s="277">
        <v>0</v>
      </c>
      <c r="U235" s="278"/>
      <c r="V235" s="32"/>
      <c r="W235" s="46">
        <v>2.75</v>
      </c>
      <c r="X235" s="91" t="s">
        <v>60</v>
      </c>
      <c r="Y235" s="92" t="s">
        <v>150</v>
      </c>
      <c r="Z235" s="92" t="s">
        <v>172</v>
      </c>
      <c r="AA235" s="277">
        <v>0</v>
      </c>
      <c r="AB235" s="278"/>
    </row>
    <row r="236" spans="2:28">
      <c r="B236" s="46">
        <v>3</v>
      </c>
      <c r="C236" s="91" t="s">
        <v>69</v>
      </c>
      <c r="D236" s="92">
        <v>0</v>
      </c>
      <c r="E236" s="92">
        <v>0</v>
      </c>
      <c r="F236" s="277">
        <v>0</v>
      </c>
      <c r="G236" s="278"/>
      <c r="H236" s="32"/>
      <c r="I236" s="46">
        <v>3</v>
      </c>
      <c r="J236" s="91" t="s">
        <v>60</v>
      </c>
      <c r="K236" s="92" t="s">
        <v>106</v>
      </c>
      <c r="L236" s="92" t="s">
        <v>103</v>
      </c>
      <c r="M236" s="277">
        <v>0</v>
      </c>
      <c r="N236" s="278"/>
      <c r="O236" s="32"/>
      <c r="P236" s="46">
        <v>3</v>
      </c>
      <c r="Q236" s="91" t="s">
        <v>60</v>
      </c>
      <c r="R236" s="92" t="s">
        <v>106</v>
      </c>
      <c r="S236" s="92" t="s">
        <v>163</v>
      </c>
      <c r="T236" s="277">
        <v>0</v>
      </c>
      <c r="U236" s="278"/>
      <c r="V236" s="32"/>
      <c r="W236" s="46">
        <v>3</v>
      </c>
      <c r="X236" s="91" t="s">
        <v>60</v>
      </c>
      <c r="Y236" s="92" t="s">
        <v>150</v>
      </c>
      <c r="Z236" s="92" t="s">
        <v>172</v>
      </c>
      <c r="AA236" s="277">
        <v>0</v>
      </c>
      <c r="AB236" s="278"/>
    </row>
    <row r="237" spans="2:28">
      <c r="B237" s="46">
        <v>3.25</v>
      </c>
      <c r="C237" s="91" t="s">
        <v>60</v>
      </c>
      <c r="D237" s="92" t="s">
        <v>107</v>
      </c>
      <c r="E237" s="92" t="s">
        <v>181</v>
      </c>
      <c r="F237" s="277">
        <v>0</v>
      </c>
      <c r="G237" s="278"/>
      <c r="H237" s="32"/>
      <c r="I237" s="46">
        <v>3.25</v>
      </c>
      <c r="J237" s="91" t="s">
        <v>60</v>
      </c>
      <c r="K237" s="92" t="s">
        <v>106</v>
      </c>
      <c r="L237" s="92" t="s">
        <v>103</v>
      </c>
      <c r="M237" s="277">
        <v>0</v>
      </c>
      <c r="N237" s="278"/>
      <c r="O237" s="32"/>
      <c r="P237" s="46">
        <v>3.25</v>
      </c>
      <c r="Q237" s="91" t="s">
        <v>60</v>
      </c>
      <c r="R237" s="92" t="s">
        <v>106</v>
      </c>
      <c r="S237" s="92" t="s">
        <v>163</v>
      </c>
      <c r="T237" s="277">
        <v>0</v>
      </c>
      <c r="U237" s="278"/>
      <c r="V237" s="32"/>
      <c r="W237" s="46">
        <v>3.25</v>
      </c>
      <c r="X237" s="91" t="s">
        <v>60</v>
      </c>
      <c r="Y237" s="92" t="s">
        <v>150</v>
      </c>
      <c r="Z237" s="92" t="s">
        <v>110</v>
      </c>
      <c r="AA237" s="277">
        <v>0</v>
      </c>
      <c r="AB237" s="278"/>
    </row>
    <row r="238" spans="2:28">
      <c r="B238" s="46">
        <v>3.5</v>
      </c>
      <c r="C238" s="91" t="s">
        <v>60</v>
      </c>
      <c r="D238" s="92" t="s">
        <v>107</v>
      </c>
      <c r="E238" s="92" t="s">
        <v>166</v>
      </c>
      <c r="F238" s="277">
        <v>0</v>
      </c>
      <c r="G238" s="278"/>
      <c r="H238" s="32"/>
      <c r="I238" s="46">
        <v>3.5</v>
      </c>
      <c r="J238" s="91" t="s">
        <v>60</v>
      </c>
      <c r="K238" s="92" t="s">
        <v>106</v>
      </c>
      <c r="L238" s="92" t="s">
        <v>115</v>
      </c>
      <c r="M238" s="277">
        <v>0</v>
      </c>
      <c r="N238" s="278"/>
      <c r="O238" s="32"/>
      <c r="P238" s="46">
        <v>3.5</v>
      </c>
      <c r="Q238" s="91" t="s">
        <v>60</v>
      </c>
      <c r="R238" s="92" t="s">
        <v>106</v>
      </c>
      <c r="S238" s="92" t="s">
        <v>163</v>
      </c>
      <c r="T238" s="277">
        <v>0</v>
      </c>
      <c r="U238" s="278"/>
      <c r="V238" s="32"/>
      <c r="W238" s="46">
        <v>3.5</v>
      </c>
      <c r="X238" s="91" t="s">
        <v>60</v>
      </c>
      <c r="Y238" s="92" t="s">
        <v>150</v>
      </c>
      <c r="Z238" s="92" t="s">
        <v>110</v>
      </c>
      <c r="AA238" s="277">
        <v>0</v>
      </c>
      <c r="AB238" s="278"/>
    </row>
    <row r="239" spans="2:28">
      <c r="B239" s="46">
        <v>3.75</v>
      </c>
      <c r="C239" s="91" t="s">
        <v>60</v>
      </c>
      <c r="D239" s="92" t="s">
        <v>106</v>
      </c>
      <c r="E239" s="92" t="s">
        <v>171</v>
      </c>
      <c r="F239" s="277">
        <v>0</v>
      </c>
      <c r="G239" s="278"/>
      <c r="H239" s="32"/>
      <c r="I239" s="46">
        <v>3.75</v>
      </c>
      <c r="J239" s="91" t="s">
        <v>60</v>
      </c>
      <c r="K239" s="92" t="s">
        <v>106</v>
      </c>
      <c r="L239" s="92" t="s">
        <v>115</v>
      </c>
      <c r="M239" s="277">
        <v>0</v>
      </c>
      <c r="N239" s="278"/>
      <c r="O239" s="32"/>
      <c r="P239" s="46">
        <v>3.75</v>
      </c>
      <c r="Q239" s="91" t="s">
        <v>60</v>
      </c>
      <c r="R239" s="92" t="s">
        <v>106</v>
      </c>
      <c r="S239" s="92" t="s">
        <v>186</v>
      </c>
      <c r="T239" s="277">
        <v>0</v>
      </c>
      <c r="U239" s="278"/>
      <c r="V239" s="32"/>
      <c r="W239" s="46">
        <v>3.75</v>
      </c>
      <c r="X239" s="91" t="s">
        <v>60</v>
      </c>
      <c r="Y239" s="92" t="s">
        <v>106</v>
      </c>
      <c r="Z239" s="92" t="s">
        <v>103</v>
      </c>
      <c r="AA239" s="277">
        <v>0</v>
      </c>
      <c r="AB239" s="278"/>
    </row>
    <row r="240" spans="2:28">
      <c r="B240" s="46">
        <v>4</v>
      </c>
      <c r="C240" s="91" t="s">
        <v>71</v>
      </c>
      <c r="D240" s="92">
        <v>0</v>
      </c>
      <c r="E240" s="92">
        <v>0</v>
      </c>
      <c r="F240" s="277">
        <v>0</v>
      </c>
      <c r="G240" s="278"/>
      <c r="H240" s="32"/>
      <c r="I240" s="46">
        <v>4</v>
      </c>
      <c r="J240" s="91" t="s">
        <v>60</v>
      </c>
      <c r="K240" s="92" t="s">
        <v>104</v>
      </c>
      <c r="L240" s="92" t="s">
        <v>103</v>
      </c>
      <c r="M240" s="277">
        <v>0</v>
      </c>
      <c r="N240" s="278"/>
      <c r="O240" s="32"/>
      <c r="P240" s="46">
        <v>4</v>
      </c>
      <c r="Q240" s="91" t="s">
        <v>159</v>
      </c>
      <c r="R240" s="92">
        <v>0</v>
      </c>
      <c r="S240" s="92">
        <v>0</v>
      </c>
      <c r="T240" s="277">
        <v>0</v>
      </c>
      <c r="U240" s="278"/>
      <c r="V240" s="32"/>
      <c r="W240" s="46">
        <v>4</v>
      </c>
      <c r="X240" s="91" t="s">
        <v>74</v>
      </c>
      <c r="Y240" s="92">
        <v>0</v>
      </c>
      <c r="Z240" s="92">
        <v>0</v>
      </c>
      <c r="AA240" s="277">
        <v>0</v>
      </c>
      <c r="AB240" s="278"/>
    </row>
    <row r="241" spans="2:28">
      <c r="B241" s="46">
        <v>4.25</v>
      </c>
      <c r="C241" s="91" t="s">
        <v>158</v>
      </c>
      <c r="D241" s="92">
        <v>0</v>
      </c>
      <c r="E241" s="92">
        <v>0</v>
      </c>
      <c r="F241" s="277">
        <v>0</v>
      </c>
      <c r="G241" s="278"/>
      <c r="H241" s="32"/>
      <c r="I241" s="46">
        <v>4.25</v>
      </c>
      <c r="J241" s="91" t="s">
        <v>60</v>
      </c>
      <c r="K241" s="92" t="s">
        <v>106</v>
      </c>
      <c r="L241" s="92" t="s">
        <v>171</v>
      </c>
      <c r="M241" s="277">
        <v>0</v>
      </c>
      <c r="N241" s="278"/>
      <c r="O241" s="32"/>
      <c r="P241" s="46">
        <v>4.25</v>
      </c>
      <c r="Q241" s="91" t="s">
        <v>159</v>
      </c>
      <c r="R241" s="92">
        <v>0</v>
      </c>
      <c r="S241" s="92">
        <v>0</v>
      </c>
      <c r="T241" s="277">
        <v>0</v>
      </c>
      <c r="U241" s="278"/>
      <c r="V241" s="32"/>
      <c r="W241" s="46">
        <v>4.25</v>
      </c>
      <c r="X241" s="91" t="s">
        <v>74</v>
      </c>
      <c r="Y241" s="92">
        <v>0</v>
      </c>
      <c r="Z241" s="92">
        <v>0</v>
      </c>
      <c r="AA241" s="277">
        <v>0</v>
      </c>
      <c r="AB241" s="278"/>
    </row>
    <row r="242" spans="2:28">
      <c r="B242" s="46">
        <v>4.5</v>
      </c>
      <c r="C242" s="91" t="s">
        <v>60</v>
      </c>
      <c r="D242" s="92" t="s">
        <v>104</v>
      </c>
      <c r="E242" s="92" t="s">
        <v>119</v>
      </c>
      <c r="F242" s="277">
        <v>0</v>
      </c>
      <c r="G242" s="278"/>
      <c r="H242" s="32"/>
      <c r="I242" s="46">
        <v>4.5</v>
      </c>
      <c r="J242" s="91" t="s">
        <v>60</v>
      </c>
      <c r="K242" s="92" t="s">
        <v>107</v>
      </c>
      <c r="L242" s="92" t="s">
        <v>108</v>
      </c>
      <c r="M242" s="277">
        <v>0</v>
      </c>
      <c r="N242" s="278"/>
      <c r="O242" s="32"/>
      <c r="P242" s="46">
        <v>4.5</v>
      </c>
      <c r="Q242" s="91" t="s">
        <v>60</v>
      </c>
      <c r="R242" s="92" t="s">
        <v>106</v>
      </c>
      <c r="S242" s="92" t="s">
        <v>163</v>
      </c>
      <c r="T242" s="277">
        <v>0</v>
      </c>
      <c r="U242" s="278"/>
      <c r="V242" s="32"/>
      <c r="W242" s="46">
        <v>4.5</v>
      </c>
      <c r="X242" s="91" t="s">
        <v>74</v>
      </c>
      <c r="Y242" s="92">
        <v>0</v>
      </c>
      <c r="Z242" s="92">
        <v>0</v>
      </c>
      <c r="AA242" s="277">
        <v>0</v>
      </c>
      <c r="AB242" s="278"/>
    </row>
    <row r="243" spans="2:28">
      <c r="B243" s="46">
        <v>4.75</v>
      </c>
      <c r="C243" s="91" t="s">
        <v>158</v>
      </c>
      <c r="D243" s="92">
        <v>0</v>
      </c>
      <c r="E243" s="92">
        <v>0</v>
      </c>
      <c r="F243" s="277">
        <v>0</v>
      </c>
      <c r="G243" s="278"/>
      <c r="H243" s="32"/>
      <c r="I243" s="46">
        <v>4.75</v>
      </c>
      <c r="J243" s="91" t="s">
        <v>159</v>
      </c>
      <c r="K243" s="92">
        <v>0</v>
      </c>
      <c r="L243" s="92">
        <v>0</v>
      </c>
      <c r="M243" s="277">
        <v>0</v>
      </c>
      <c r="N243" s="278"/>
      <c r="O243" s="32"/>
      <c r="P243" s="46">
        <v>4.75</v>
      </c>
      <c r="Q243" s="91" t="s">
        <v>60</v>
      </c>
      <c r="R243" s="92" t="s">
        <v>150</v>
      </c>
      <c r="S243" s="92" t="s">
        <v>172</v>
      </c>
      <c r="T243" s="277">
        <v>0</v>
      </c>
      <c r="U243" s="278"/>
      <c r="V243" s="32"/>
      <c r="W243" s="46">
        <v>4.75</v>
      </c>
      <c r="X243" s="91" t="s">
        <v>74</v>
      </c>
      <c r="Y243" s="92">
        <v>0</v>
      </c>
      <c r="Z243" s="92">
        <v>0</v>
      </c>
      <c r="AA243" s="277">
        <v>0</v>
      </c>
      <c r="AB243" s="278"/>
    </row>
    <row r="244" spans="2:28">
      <c r="B244" s="46">
        <v>5</v>
      </c>
      <c r="C244" s="91" t="s">
        <v>60</v>
      </c>
      <c r="D244" s="92" t="s">
        <v>106</v>
      </c>
      <c r="E244" s="92" t="s">
        <v>171</v>
      </c>
      <c r="F244" s="277">
        <v>0</v>
      </c>
      <c r="G244" s="278"/>
      <c r="H244" s="32"/>
      <c r="I244" s="46">
        <v>5</v>
      </c>
      <c r="J244" s="91" t="s">
        <v>60</v>
      </c>
      <c r="K244" s="92" t="s">
        <v>107</v>
      </c>
      <c r="L244" s="92" t="s">
        <v>108</v>
      </c>
      <c r="M244" s="277">
        <v>0</v>
      </c>
      <c r="N244" s="278"/>
      <c r="O244" s="32"/>
      <c r="P244" s="46">
        <v>5</v>
      </c>
      <c r="Q244" s="91" t="s">
        <v>60</v>
      </c>
      <c r="R244" s="92" t="s">
        <v>150</v>
      </c>
      <c r="S244" s="92" t="s">
        <v>172</v>
      </c>
      <c r="T244" s="277">
        <v>0</v>
      </c>
      <c r="U244" s="278"/>
      <c r="V244" s="32"/>
      <c r="W244" s="46">
        <v>5</v>
      </c>
      <c r="X244" s="91" t="s">
        <v>74</v>
      </c>
      <c r="Y244" s="92">
        <v>0</v>
      </c>
      <c r="Z244" s="92">
        <v>0</v>
      </c>
      <c r="AA244" s="277">
        <v>0</v>
      </c>
      <c r="AB244" s="278"/>
    </row>
    <row r="245" spans="2:28">
      <c r="B245" s="46">
        <v>5.25</v>
      </c>
      <c r="C245" s="91" t="s">
        <v>60</v>
      </c>
      <c r="D245" s="92" t="s">
        <v>106</v>
      </c>
      <c r="E245" s="92" t="s">
        <v>171</v>
      </c>
      <c r="F245" s="277">
        <v>0</v>
      </c>
      <c r="G245" s="278"/>
      <c r="H245" s="32"/>
      <c r="I245" s="46">
        <v>5.25</v>
      </c>
      <c r="J245" s="91" t="s">
        <v>60</v>
      </c>
      <c r="K245" s="92" t="s">
        <v>106</v>
      </c>
      <c r="L245" s="92" t="s">
        <v>163</v>
      </c>
      <c r="M245" s="277">
        <v>0</v>
      </c>
      <c r="N245" s="278"/>
      <c r="O245" s="32"/>
      <c r="P245" s="46">
        <v>5.25</v>
      </c>
      <c r="Q245" s="91" t="s">
        <v>60</v>
      </c>
      <c r="R245" s="92" t="s">
        <v>106</v>
      </c>
      <c r="S245" s="92" t="s">
        <v>103</v>
      </c>
      <c r="T245" s="277">
        <v>0</v>
      </c>
      <c r="U245" s="278"/>
      <c r="V245" s="32"/>
      <c r="W245" s="46">
        <v>5.25</v>
      </c>
      <c r="X245" s="91" t="s">
        <v>74</v>
      </c>
      <c r="Y245" s="92">
        <v>0</v>
      </c>
      <c r="Z245" s="92">
        <v>0</v>
      </c>
      <c r="AA245" s="277">
        <v>0</v>
      </c>
      <c r="AB245" s="278"/>
    </row>
    <row r="246" spans="2:28">
      <c r="B246" s="46">
        <v>5.5</v>
      </c>
      <c r="C246" s="91" t="s">
        <v>158</v>
      </c>
      <c r="D246" s="92">
        <v>0</v>
      </c>
      <c r="E246" s="92">
        <v>0</v>
      </c>
      <c r="F246" s="277">
        <v>0</v>
      </c>
      <c r="G246" s="278"/>
      <c r="H246" s="32"/>
      <c r="I246" s="46">
        <v>5.5</v>
      </c>
      <c r="J246" s="91" t="s">
        <v>71</v>
      </c>
      <c r="K246" s="92">
        <v>0</v>
      </c>
      <c r="L246" s="92">
        <v>0</v>
      </c>
      <c r="M246" s="277">
        <v>0</v>
      </c>
      <c r="N246" s="278"/>
      <c r="O246" s="32"/>
      <c r="P246" s="46">
        <v>5.5</v>
      </c>
      <c r="Q246" s="91" t="s">
        <v>66</v>
      </c>
      <c r="R246" s="92">
        <v>0</v>
      </c>
      <c r="S246" s="92">
        <v>0</v>
      </c>
      <c r="T246" s="277">
        <v>0</v>
      </c>
      <c r="U246" s="278"/>
      <c r="V246" s="32"/>
      <c r="W246" s="46">
        <v>5.5</v>
      </c>
      <c r="X246" s="91" t="s">
        <v>74</v>
      </c>
      <c r="Y246" s="92">
        <v>0</v>
      </c>
      <c r="Z246" s="92">
        <v>0</v>
      </c>
      <c r="AA246" s="277">
        <v>0</v>
      </c>
      <c r="AB246" s="278"/>
    </row>
    <row r="247" spans="2:28">
      <c r="B247" s="46">
        <v>5.75</v>
      </c>
      <c r="C247" s="91" t="s">
        <v>60</v>
      </c>
      <c r="D247" s="92" t="s">
        <v>106</v>
      </c>
      <c r="E247" s="92" t="s">
        <v>171</v>
      </c>
      <c r="F247" s="277">
        <v>0</v>
      </c>
      <c r="G247" s="278"/>
      <c r="H247" s="32"/>
      <c r="I247" s="46">
        <v>5.75</v>
      </c>
      <c r="J247" s="91" t="s">
        <v>66</v>
      </c>
      <c r="K247" s="92">
        <v>0</v>
      </c>
      <c r="L247" s="92">
        <v>0</v>
      </c>
      <c r="M247" s="277">
        <v>0</v>
      </c>
      <c r="N247" s="278"/>
      <c r="O247" s="32"/>
      <c r="P247" s="46">
        <v>5.75</v>
      </c>
      <c r="Q247" s="91" t="s">
        <v>60</v>
      </c>
      <c r="R247" s="92" t="s">
        <v>107</v>
      </c>
      <c r="S247" s="92" t="s">
        <v>121</v>
      </c>
      <c r="T247" s="277">
        <v>0</v>
      </c>
      <c r="U247" s="278"/>
      <c r="V247" s="32"/>
      <c r="W247" s="46">
        <v>5.75</v>
      </c>
      <c r="X247" s="91" t="s">
        <v>74</v>
      </c>
      <c r="Y247" s="92">
        <v>0</v>
      </c>
      <c r="Z247" s="92">
        <v>0</v>
      </c>
      <c r="AA247" s="277">
        <v>0</v>
      </c>
      <c r="AB247" s="278"/>
    </row>
    <row r="248" spans="2:28">
      <c r="B248" s="46">
        <v>6</v>
      </c>
      <c r="C248" s="91" t="s">
        <v>60</v>
      </c>
      <c r="D248" s="92" t="s">
        <v>107</v>
      </c>
      <c r="E248" s="92" t="s">
        <v>108</v>
      </c>
      <c r="F248" s="277">
        <v>0</v>
      </c>
      <c r="G248" s="278"/>
      <c r="H248" s="32"/>
      <c r="I248" s="46">
        <v>6</v>
      </c>
      <c r="J248" s="91" t="s">
        <v>66</v>
      </c>
      <c r="K248" s="92">
        <v>0</v>
      </c>
      <c r="L248" s="92">
        <v>0</v>
      </c>
      <c r="M248" s="277">
        <v>0</v>
      </c>
      <c r="N248" s="278"/>
      <c r="O248" s="32"/>
      <c r="P248" s="46">
        <v>6</v>
      </c>
      <c r="Q248" s="91" t="s">
        <v>66</v>
      </c>
      <c r="R248" s="92">
        <v>0</v>
      </c>
      <c r="S248" s="92">
        <v>0</v>
      </c>
      <c r="T248" s="277">
        <v>0</v>
      </c>
      <c r="U248" s="278"/>
      <c r="V248" s="32"/>
      <c r="W248" s="46">
        <v>6</v>
      </c>
      <c r="X248" s="91" t="s">
        <v>69</v>
      </c>
      <c r="Y248" s="92">
        <v>0</v>
      </c>
      <c r="Z248" s="92">
        <v>0</v>
      </c>
      <c r="AA248" s="277">
        <v>0</v>
      </c>
      <c r="AB248" s="278"/>
    </row>
    <row r="249" spans="2:28">
      <c r="B249" s="46">
        <v>6.25</v>
      </c>
      <c r="C249" s="91" t="s">
        <v>60</v>
      </c>
      <c r="D249" s="92" t="s">
        <v>107</v>
      </c>
      <c r="E249" s="92" t="s">
        <v>108</v>
      </c>
      <c r="F249" s="277">
        <v>0</v>
      </c>
      <c r="G249" s="278"/>
      <c r="H249" s="32"/>
      <c r="I249" s="46">
        <v>6.25</v>
      </c>
      <c r="J249" s="91" t="s">
        <v>60</v>
      </c>
      <c r="K249" s="92" t="s">
        <v>106</v>
      </c>
      <c r="L249" s="92" t="s">
        <v>163</v>
      </c>
      <c r="M249" s="277">
        <v>0</v>
      </c>
      <c r="N249" s="278"/>
      <c r="O249" s="32"/>
      <c r="P249" s="46">
        <v>6.25</v>
      </c>
      <c r="Q249" s="91" t="s">
        <v>69</v>
      </c>
      <c r="R249" s="92">
        <v>0</v>
      </c>
      <c r="S249" s="92">
        <v>0</v>
      </c>
      <c r="T249" s="277">
        <v>0</v>
      </c>
      <c r="U249" s="278"/>
      <c r="V249" s="32"/>
      <c r="W249" s="46">
        <v>6.25</v>
      </c>
      <c r="X249" s="91" t="s">
        <v>74</v>
      </c>
      <c r="Y249" s="92">
        <v>0</v>
      </c>
      <c r="Z249" s="92">
        <v>0</v>
      </c>
      <c r="AA249" s="277">
        <v>0</v>
      </c>
      <c r="AB249" s="278"/>
    </row>
    <row r="250" spans="2:28">
      <c r="B250" s="46">
        <v>6.5</v>
      </c>
      <c r="C250" s="91" t="s">
        <v>74</v>
      </c>
      <c r="D250" s="92">
        <v>0</v>
      </c>
      <c r="E250" s="92">
        <v>0</v>
      </c>
      <c r="F250" s="277">
        <v>0</v>
      </c>
      <c r="G250" s="278"/>
      <c r="H250" s="32"/>
      <c r="I250" s="46">
        <v>6.5</v>
      </c>
      <c r="J250" s="91" t="s">
        <v>60</v>
      </c>
      <c r="K250" s="92" t="s">
        <v>106</v>
      </c>
      <c r="L250" s="92" t="s">
        <v>118</v>
      </c>
      <c r="M250" s="277">
        <v>0</v>
      </c>
      <c r="N250" s="278"/>
      <c r="O250" s="32"/>
      <c r="P250" s="46">
        <v>6.5</v>
      </c>
      <c r="Q250" s="91" t="s">
        <v>158</v>
      </c>
      <c r="R250" s="92">
        <v>0</v>
      </c>
      <c r="S250" s="92">
        <v>0</v>
      </c>
      <c r="T250" s="277">
        <v>0</v>
      </c>
      <c r="U250" s="278"/>
      <c r="V250" s="32"/>
      <c r="W250" s="46">
        <v>6.5</v>
      </c>
      <c r="X250" s="91" t="s">
        <v>74</v>
      </c>
      <c r="Y250" s="92">
        <v>0</v>
      </c>
      <c r="Z250" s="92">
        <v>0</v>
      </c>
      <c r="AA250" s="277">
        <v>0</v>
      </c>
      <c r="AB250" s="278"/>
    </row>
    <row r="251" spans="2:28">
      <c r="B251" s="46">
        <v>6.75</v>
      </c>
      <c r="C251" s="91" t="s">
        <v>74</v>
      </c>
      <c r="D251" s="92">
        <v>0</v>
      </c>
      <c r="E251" s="92">
        <v>0</v>
      </c>
      <c r="F251" s="277">
        <v>0</v>
      </c>
      <c r="G251" s="278"/>
      <c r="H251" s="32"/>
      <c r="I251" s="46">
        <v>6.75</v>
      </c>
      <c r="J251" s="91" t="s">
        <v>60</v>
      </c>
      <c r="K251" s="92" t="s">
        <v>106</v>
      </c>
      <c r="L251" s="92" t="s">
        <v>118</v>
      </c>
      <c r="M251" s="277">
        <v>0</v>
      </c>
      <c r="N251" s="278"/>
      <c r="O251" s="32"/>
      <c r="P251" s="46">
        <v>6.75</v>
      </c>
      <c r="Q251" s="91" t="s">
        <v>60</v>
      </c>
      <c r="R251" s="92" t="s">
        <v>106</v>
      </c>
      <c r="S251" s="92" t="s">
        <v>163</v>
      </c>
      <c r="T251" s="277">
        <v>0</v>
      </c>
      <c r="U251" s="278"/>
      <c r="V251" s="32"/>
      <c r="W251" s="46">
        <v>6.75</v>
      </c>
      <c r="X251" s="91" t="s">
        <v>74</v>
      </c>
      <c r="Y251" s="92">
        <v>0</v>
      </c>
      <c r="Z251" s="92">
        <v>0</v>
      </c>
      <c r="AA251" s="277">
        <v>0</v>
      </c>
      <c r="AB251" s="278"/>
    </row>
    <row r="252" spans="2:28">
      <c r="B252" s="46">
        <v>7</v>
      </c>
      <c r="C252" s="91" t="s">
        <v>159</v>
      </c>
      <c r="D252" s="92">
        <v>0</v>
      </c>
      <c r="E252" s="92">
        <v>0</v>
      </c>
      <c r="F252" s="277">
        <v>0</v>
      </c>
      <c r="G252" s="278"/>
      <c r="H252" s="32"/>
      <c r="I252" s="46">
        <v>7</v>
      </c>
      <c r="J252" s="91" t="s">
        <v>60</v>
      </c>
      <c r="K252" s="92" t="s">
        <v>104</v>
      </c>
      <c r="L252" s="92" t="s">
        <v>103</v>
      </c>
      <c r="M252" s="277">
        <v>0</v>
      </c>
      <c r="N252" s="278"/>
      <c r="O252" s="32"/>
      <c r="P252" s="46">
        <v>7</v>
      </c>
      <c r="Q252" s="91" t="s">
        <v>60</v>
      </c>
      <c r="R252" s="92" t="s">
        <v>106</v>
      </c>
      <c r="S252" s="92" t="s">
        <v>163</v>
      </c>
      <c r="T252" s="277">
        <v>0</v>
      </c>
      <c r="U252" s="278"/>
      <c r="V252" s="32"/>
      <c r="W252" s="46">
        <v>7</v>
      </c>
      <c r="X252" s="91" t="s">
        <v>74</v>
      </c>
      <c r="Y252" s="92">
        <v>0</v>
      </c>
      <c r="Z252" s="92">
        <v>0</v>
      </c>
      <c r="AA252" s="277">
        <v>0</v>
      </c>
      <c r="AB252" s="278"/>
    </row>
    <row r="253" spans="2:28">
      <c r="B253" s="46">
        <v>7.25</v>
      </c>
      <c r="C253" s="91" t="s">
        <v>60</v>
      </c>
      <c r="D253" s="92" t="s">
        <v>106</v>
      </c>
      <c r="E253" s="92" t="s">
        <v>171</v>
      </c>
      <c r="F253" s="277">
        <v>0</v>
      </c>
      <c r="G253" s="278"/>
      <c r="H253" s="32"/>
      <c r="I253" s="46">
        <v>7.25</v>
      </c>
      <c r="J253" s="91" t="s">
        <v>60</v>
      </c>
      <c r="K253" s="92" t="s">
        <v>106</v>
      </c>
      <c r="L253" s="92" t="s">
        <v>115</v>
      </c>
      <c r="M253" s="277">
        <v>0</v>
      </c>
      <c r="N253" s="278"/>
      <c r="O253" s="32"/>
      <c r="P253" s="46">
        <v>7.25</v>
      </c>
      <c r="Q253" s="91" t="s">
        <v>159</v>
      </c>
      <c r="R253" s="92">
        <v>0</v>
      </c>
      <c r="S253" s="92">
        <v>0</v>
      </c>
      <c r="T253" s="277">
        <v>0</v>
      </c>
      <c r="U253" s="278"/>
      <c r="V253" s="32"/>
      <c r="W253" s="46">
        <v>7.25</v>
      </c>
      <c r="X253" s="91" t="s">
        <v>74</v>
      </c>
      <c r="Y253" s="92">
        <v>0</v>
      </c>
      <c r="Z253" s="92">
        <v>0</v>
      </c>
      <c r="AA253" s="277">
        <v>0</v>
      </c>
      <c r="AB253" s="278"/>
    </row>
    <row r="254" spans="2:28">
      <c r="B254" s="46">
        <v>7.5</v>
      </c>
      <c r="C254" s="91" t="s">
        <v>60</v>
      </c>
      <c r="D254" s="92" t="s">
        <v>107</v>
      </c>
      <c r="E254" s="92" t="s">
        <v>108</v>
      </c>
      <c r="F254" s="277">
        <v>0</v>
      </c>
      <c r="G254" s="278"/>
      <c r="H254" s="32"/>
      <c r="I254" s="46">
        <v>7.5</v>
      </c>
      <c r="J254" s="91" t="s">
        <v>60</v>
      </c>
      <c r="K254" s="92" t="s">
        <v>106</v>
      </c>
      <c r="L254" s="92" t="s">
        <v>115</v>
      </c>
      <c r="M254" s="277">
        <v>0</v>
      </c>
      <c r="N254" s="278"/>
      <c r="O254" s="32"/>
      <c r="P254" s="46">
        <v>7.5</v>
      </c>
      <c r="Q254" s="91" t="s">
        <v>60</v>
      </c>
      <c r="R254" s="92" t="s">
        <v>106</v>
      </c>
      <c r="S254" s="92" t="s">
        <v>163</v>
      </c>
      <c r="T254" s="277">
        <v>0</v>
      </c>
      <c r="U254" s="278"/>
      <c r="V254" s="32"/>
      <c r="W254" s="46">
        <v>7.5</v>
      </c>
      <c r="X254" s="91" t="s">
        <v>74</v>
      </c>
      <c r="Y254" s="92">
        <v>0</v>
      </c>
      <c r="Z254" s="92">
        <v>0</v>
      </c>
      <c r="AA254" s="277">
        <v>0</v>
      </c>
      <c r="AB254" s="278"/>
    </row>
    <row r="255" spans="2:28">
      <c r="B255" s="46">
        <v>7.75</v>
      </c>
      <c r="C255" s="91" t="s">
        <v>60</v>
      </c>
      <c r="D255" s="92" t="s">
        <v>107</v>
      </c>
      <c r="E255" s="92" t="s">
        <v>108</v>
      </c>
      <c r="F255" s="277">
        <v>0</v>
      </c>
      <c r="G255" s="278"/>
      <c r="H255" s="32"/>
      <c r="I255" s="46">
        <v>7.75</v>
      </c>
      <c r="J255" s="91" t="s">
        <v>60</v>
      </c>
      <c r="K255" s="92" t="s">
        <v>106</v>
      </c>
      <c r="L255" s="92" t="s">
        <v>115</v>
      </c>
      <c r="M255" s="277">
        <v>0</v>
      </c>
      <c r="N255" s="278"/>
      <c r="O255" s="32"/>
      <c r="P255" s="46">
        <v>7.75</v>
      </c>
      <c r="Q255" s="91" t="s">
        <v>71</v>
      </c>
      <c r="R255" s="92">
        <v>0</v>
      </c>
      <c r="S255" s="92">
        <v>0</v>
      </c>
      <c r="T255" s="277">
        <v>0</v>
      </c>
      <c r="U255" s="278"/>
      <c r="V255" s="32"/>
      <c r="W255" s="46">
        <v>7.75</v>
      </c>
      <c r="X255" s="91" t="s">
        <v>74</v>
      </c>
      <c r="Y255" s="92">
        <v>0</v>
      </c>
      <c r="Z255" s="92">
        <v>0</v>
      </c>
      <c r="AA255" s="277">
        <v>0</v>
      </c>
      <c r="AB255" s="278"/>
    </row>
    <row r="256" spans="2:28">
      <c r="B256" s="46">
        <v>8</v>
      </c>
      <c r="C256" s="91" t="s">
        <v>60</v>
      </c>
      <c r="D256" s="92" t="s">
        <v>107</v>
      </c>
      <c r="E256" s="92" t="s">
        <v>108</v>
      </c>
      <c r="F256" s="277">
        <v>0</v>
      </c>
      <c r="G256" s="278"/>
      <c r="H256" s="32"/>
      <c r="I256" s="46">
        <v>8</v>
      </c>
      <c r="J256" s="91" t="s">
        <v>60</v>
      </c>
      <c r="K256" s="92" t="s">
        <v>106</v>
      </c>
      <c r="L256" s="92" t="s">
        <v>115</v>
      </c>
      <c r="M256" s="277">
        <v>0</v>
      </c>
      <c r="N256" s="278"/>
      <c r="O256" s="32"/>
      <c r="P256" s="46">
        <v>8</v>
      </c>
      <c r="Q256" s="91" t="s">
        <v>60</v>
      </c>
      <c r="R256" s="92" t="s">
        <v>107</v>
      </c>
      <c r="S256" s="92" t="s">
        <v>108</v>
      </c>
      <c r="T256" s="277">
        <v>0</v>
      </c>
      <c r="U256" s="278"/>
      <c r="V256" s="32"/>
      <c r="W256" s="46">
        <v>8</v>
      </c>
      <c r="X256" s="91" t="s">
        <v>69</v>
      </c>
      <c r="Y256" s="92">
        <v>0</v>
      </c>
      <c r="Z256" s="92">
        <v>0</v>
      </c>
      <c r="AA256" s="277">
        <v>0</v>
      </c>
      <c r="AB256" s="278"/>
    </row>
    <row r="257" spans="2:28">
      <c r="B257" s="46">
        <v>8.25</v>
      </c>
      <c r="C257" s="91" t="s">
        <v>60</v>
      </c>
      <c r="D257" s="92" t="s">
        <v>106</v>
      </c>
      <c r="E257" s="92" t="s">
        <v>163</v>
      </c>
      <c r="F257" s="277">
        <v>0</v>
      </c>
      <c r="G257" s="278"/>
      <c r="H257" s="32"/>
      <c r="I257" s="46">
        <v>8.25</v>
      </c>
      <c r="J257" s="91" t="s">
        <v>60</v>
      </c>
      <c r="K257" s="92" t="s">
        <v>106</v>
      </c>
      <c r="L257" s="92" t="s">
        <v>118</v>
      </c>
      <c r="M257" s="277">
        <v>0</v>
      </c>
      <c r="N257" s="278"/>
      <c r="O257" s="32"/>
      <c r="P257" s="46">
        <v>8.25</v>
      </c>
      <c r="Q257" s="91" t="s">
        <v>60</v>
      </c>
      <c r="R257" s="92" t="s">
        <v>106</v>
      </c>
      <c r="S257" s="92" t="s">
        <v>163</v>
      </c>
      <c r="T257" s="277">
        <v>0</v>
      </c>
      <c r="U257" s="278"/>
      <c r="V257" s="32"/>
      <c r="W257" s="46">
        <v>8.25</v>
      </c>
      <c r="X257" s="91" t="s">
        <v>69</v>
      </c>
      <c r="Y257" s="92">
        <v>0</v>
      </c>
      <c r="Z257" s="92">
        <v>0</v>
      </c>
      <c r="AA257" s="277">
        <v>0</v>
      </c>
      <c r="AB257" s="278"/>
    </row>
    <row r="258" spans="2:28">
      <c r="B258" s="46">
        <v>8.5</v>
      </c>
      <c r="C258" s="91" t="s">
        <v>158</v>
      </c>
      <c r="D258" s="92">
        <v>0</v>
      </c>
      <c r="E258" s="92">
        <v>0</v>
      </c>
      <c r="F258" s="277">
        <v>0</v>
      </c>
      <c r="G258" s="278"/>
      <c r="H258" s="32"/>
      <c r="I258" s="46">
        <v>8.5</v>
      </c>
      <c r="J258" s="91" t="s">
        <v>60</v>
      </c>
      <c r="K258" s="92" t="s">
        <v>106</v>
      </c>
      <c r="L258" s="92" t="s">
        <v>118</v>
      </c>
      <c r="M258" s="277">
        <v>0</v>
      </c>
      <c r="N258" s="278"/>
      <c r="O258" s="32"/>
      <c r="P258" s="46">
        <v>8.5</v>
      </c>
      <c r="Q258" s="91" t="s">
        <v>60</v>
      </c>
      <c r="R258" s="92" t="s">
        <v>106</v>
      </c>
      <c r="S258" s="92" t="s">
        <v>163</v>
      </c>
      <c r="T258" s="277">
        <v>0</v>
      </c>
      <c r="U258" s="278"/>
      <c r="V258" s="32"/>
      <c r="W258" s="46">
        <v>8.5</v>
      </c>
      <c r="X258" s="91" t="s">
        <v>60</v>
      </c>
      <c r="Y258" s="92" t="s">
        <v>104</v>
      </c>
      <c r="Z258" s="92" t="s">
        <v>192</v>
      </c>
      <c r="AA258" s="277">
        <v>0</v>
      </c>
      <c r="AB258" s="278"/>
    </row>
    <row r="259" spans="2:28">
      <c r="B259" s="46">
        <v>8.75</v>
      </c>
      <c r="C259" s="91" t="s">
        <v>60</v>
      </c>
      <c r="D259" s="92" t="s">
        <v>107</v>
      </c>
      <c r="E259" s="92" t="s">
        <v>108</v>
      </c>
      <c r="F259" s="277">
        <v>0</v>
      </c>
      <c r="G259" s="278"/>
      <c r="H259" s="32"/>
      <c r="I259" s="46">
        <v>8.75</v>
      </c>
      <c r="J259" s="91" t="s">
        <v>60</v>
      </c>
      <c r="K259" s="92" t="s">
        <v>106</v>
      </c>
      <c r="L259" s="92" t="s">
        <v>118</v>
      </c>
      <c r="M259" s="277">
        <v>0</v>
      </c>
      <c r="N259" s="278"/>
      <c r="O259" s="32"/>
      <c r="P259" s="46">
        <v>8.75</v>
      </c>
      <c r="Q259" s="91" t="s">
        <v>71</v>
      </c>
      <c r="R259" s="92">
        <v>0</v>
      </c>
      <c r="S259" s="92">
        <v>0</v>
      </c>
      <c r="T259" s="277">
        <v>0</v>
      </c>
      <c r="U259" s="278"/>
      <c r="V259" s="32"/>
      <c r="W259" s="46">
        <v>8.75</v>
      </c>
      <c r="X259" s="91" t="s">
        <v>60</v>
      </c>
      <c r="Y259" s="92" t="s">
        <v>104</v>
      </c>
      <c r="Z259" s="92" t="s">
        <v>192</v>
      </c>
      <c r="AA259" s="277">
        <v>0</v>
      </c>
      <c r="AB259" s="278"/>
    </row>
    <row r="260" spans="2:28">
      <c r="B260" s="46">
        <v>9</v>
      </c>
      <c r="C260" s="91" t="s">
        <v>159</v>
      </c>
      <c r="D260" s="92">
        <v>0</v>
      </c>
      <c r="E260" s="92">
        <v>0</v>
      </c>
      <c r="F260" s="277">
        <v>0</v>
      </c>
      <c r="G260" s="278"/>
      <c r="H260" s="32"/>
      <c r="I260" s="46">
        <v>9</v>
      </c>
      <c r="J260" s="91" t="s">
        <v>60</v>
      </c>
      <c r="K260" s="92" t="s">
        <v>106</v>
      </c>
      <c r="L260" s="92" t="s">
        <v>118</v>
      </c>
      <c r="M260" s="277">
        <v>0</v>
      </c>
      <c r="N260" s="278"/>
      <c r="O260" s="32"/>
      <c r="P260" s="46">
        <v>9</v>
      </c>
      <c r="Q260" s="91" t="s">
        <v>71</v>
      </c>
      <c r="R260" s="92">
        <v>0</v>
      </c>
      <c r="S260" s="92">
        <v>0</v>
      </c>
      <c r="T260" s="277">
        <v>0</v>
      </c>
      <c r="U260" s="278"/>
      <c r="V260" s="32"/>
      <c r="W260" s="46">
        <v>9</v>
      </c>
      <c r="X260" s="91" t="s">
        <v>69</v>
      </c>
      <c r="Y260" s="92">
        <v>0</v>
      </c>
      <c r="Z260" s="92">
        <v>0</v>
      </c>
      <c r="AA260" s="277">
        <v>0</v>
      </c>
      <c r="AB260" s="278"/>
    </row>
    <row r="261" spans="2:28">
      <c r="B261" s="46">
        <v>9.25</v>
      </c>
      <c r="C261" s="91" t="s">
        <v>60</v>
      </c>
      <c r="D261" s="92" t="s">
        <v>106</v>
      </c>
      <c r="E261" s="92" t="s">
        <v>171</v>
      </c>
      <c r="F261" s="277">
        <v>0</v>
      </c>
      <c r="G261" s="278"/>
      <c r="H261" s="32"/>
      <c r="I261" s="46">
        <v>9.25</v>
      </c>
      <c r="J261" s="91" t="s">
        <v>60</v>
      </c>
      <c r="K261" s="92" t="s">
        <v>106</v>
      </c>
      <c r="L261" s="92" t="s">
        <v>118</v>
      </c>
      <c r="M261" s="277">
        <v>0</v>
      </c>
      <c r="N261" s="278"/>
      <c r="O261" s="32"/>
      <c r="P261" s="46">
        <v>9.25</v>
      </c>
      <c r="Q261" s="91" t="s">
        <v>71</v>
      </c>
      <c r="R261" s="92">
        <v>0</v>
      </c>
      <c r="S261" s="92">
        <v>0</v>
      </c>
      <c r="T261" s="277">
        <v>0</v>
      </c>
      <c r="U261" s="278"/>
      <c r="V261" s="32"/>
      <c r="W261" s="46">
        <v>9.25</v>
      </c>
      <c r="X261" s="91" t="s">
        <v>69</v>
      </c>
      <c r="Y261" s="92">
        <v>0</v>
      </c>
      <c r="Z261" s="92">
        <v>0</v>
      </c>
      <c r="AA261" s="277">
        <v>0</v>
      </c>
      <c r="AB261" s="278"/>
    </row>
    <row r="262" spans="2:28">
      <c r="B262" s="46">
        <v>9.5</v>
      </c>
      <c r="C262" s="91" t="s">
        <v>74</v>
      </c>
      <c r="D262" s="92">
        <v>0</v>
      </c>
      <c r="E262" s="92">
        <v>0</v>
      </c>
      <c r="F262" s="277">
        <v>0</v>
      </c>
      <c r="G262" s="278"/>
      <c r="H262" s="32"/>
      <c r="I262" s="46">
        <v>9.5</v>
      </c>
      <c r="J262" s="91" t="s">
        <v>60</v>
      </c>
      <c r="K262" s="92" t="s">
        <v>106</v>
      </c>
      <c r="L262" s="92" t="s">
        <v>118</v>
      </c>
      <c r="M262" s="277">
        <v>0</v>
      </c>
      <c r="N262" s="278"/>
      <c r="O262" s="32"/>
      <c r="P262" s="46">
        <v>9.5</v>
      </c>
      <c r="Q262" s="91" t="s">
        <v>71</v>
      </c>
      <c r="R262" s="92">
        <v>0</v>
      </c>
      <c r="S262" s="92">
        <v>0</v>
      </c>
      <c r="T262" s="277">
        <v>0</v>
      </c>
      <c r="U262" s="278"/>
      <c r="V262" s="32"/>
      <c r="W262" s="46">
        <v>9.5</v>
      </c>
      <c r="X262" s="91" t="s">
        <v>69</v>
      </c>
      <c r="Y262" s="92">
        <v>0</v>
      </c>
      <c r="Z262" s="92">
        <v>0</v>
      </c>
      <c r="AA262" s="277">
        <v>0</v>
      </c>
      <c r="AB262" s="278"/>
    </row>
    <row r="263" spans="2:28">
      <c r="B263" s="46">
        <v>9.75</v>
      </c>
      <c r="C263" s="91" t="s">
        <v>69</v>
      </c>
      <c r="D263" s="92">
        <v>0</v>
      </c>
      <c r="E263" s="92">
        <v>0</v>
      </c>
      <c r="F263" s="277">
        <v>0</v>
      </c>
      <c r="G263" s="278"/>
      <c r="H263" s="32"/>
      <c r="I263" s="46">
        <v>9.75</v>
      </c>
      <c r="J263" s="91" t="s">
        <v>60</v>
      </c>
      <c r="K263" s="92" t="s">
        <v>106</v>
      </c>
      <c r="L263" s="92" t="s">
        <v>163</v>
      </c>
      <c r="M263" s="277">
        <v>0</v>
      </c>
      <c r="N263" s="278"/>
      <c r="O263" s="32"/>
      <c r="P263" s="46">
        <v>9.75</v>
      </c>
      <c r="Q263" s="91" t="s">
        <v>71</v>
      </c>
      <c r="R263" s="92">
        <v>0</v>
      </c>
      <c r="S263" s="92">
        <v>0</v>
      </c>
      <c r="T263" s="277">
        <v>0</v>
      </c>
      <c r="U263" s="278"/>
      <c r="V263" s="32"/>
      <c r="W263" s="46">
        <v>9.75</v>
      </c>
      <c r="X263" s="91" t="s">
        <v>60</v>
      </c>
      <c r="Y263" s="92" t="s">
        <v>104</v>
      </c>
      <c r="Z263" s="92" t="s">
        <v>192</v>
      </c>
      <c r="AA263" s="277">
        <v>0</v>
      </c>
      <c r="AB263" s="278"/>
    </row>
    <row r="264" spans="2:28">
      <c r="B264" s="46">
        <v>10</v>
      </c>
      <c r="C264" s="91" t="s">
        <v>60</v>
      </c>
      <c r="D264" s="92" t="s">
        <v>106</v>
      </c>
      <c r="E264" s="92" t="s">
        <v>115</v>
      </c>
      <c r="F264" s="277">
        <v>0</v>
      </c>
      <c r="G264" s="278"/>
      <c r="H264" s="32"/>
      <c r="I264" s="46">
        <v>10</v>
      </c>
      <c r="J264" s="91" t="s">
        <v>60</v>
      </c>
      <c r="K264" s="92" t="s">
        <v>106</v>
      </c>
      <c r="L264" s="92" t="s">
        <v>118</v>
      </c>
      <c r="M264" s="277">
        <v>0</v>
      </c>
      <c r="N264" s="278"/>
      <c r="O264" s="32"/>
      <c r="P264" s="46">
        <v>10</v>
      </c>
      <c r="Q264" s="91" t="s">
        <v>71</v>
      </c>
      <c r="R264" s="92">
        <v>0</v>
      </c>
      <c r="S264" s="92">
        <v>0</v>
      </c>
      <c r="T264" s="277">
        <v>0</v>
      </c>
      <c r="U264" s="278"/>
      <c r="V264" s="32"/>
      <c r="W264" s="46">
        <v>10</v>
      </c>
      <c r="X264" s="91" t="s">
        <v>60</v>
      </c>
      <c r="Y264" s="92" t="s">
        <v>113</v>
      </c>
      <c r="Z264" s="92" t="s">
        <v>170</v>
      </c>
      <c r="AA264" s="277">
        <v>0</v>
      </c>
      <c r="AB264" s="278"/>
    </row>
    <row r="265" spans="2:28">
      <c r="B265" s="46">
        <v>10.25</v>
      </c>
      <c r="C265" s="91" t="s">
        <v>60</v>
      </c>
      <c r="D265" s="92" t="s">
        <v>107</v>
      </c>
      <c r="E265" s="92" t="s">
        <v>166</v>
      </c>
      <c r="F265" s="277">
        <v>0</v>
      </c>
      <c r="G265" s="278"/>
      <c r="H265" s="32"/>
      <c r="I265" s="46">
        <v>10.25</v>
      </c>
      <c r="J265" s="91" t="s">
        <v>71</v>
      </c>
      <c r="K265" s="92">
        <v>0</v>
      </c>
      <c r="L265" s="92">
        <v>0</v>
      </c>
      <c r="M265" s="277">
        <v>0</v>
      </c>
      <c r="N265" s="278"/>
      <c r="O265" s="32"/>
      <c r="P265" s="46">
        <v>10.25</v>
      </c>
      <c r="Q265" s="91" t="s">
        <v>60</v>
      </c>
      <c r="R265" s="92" t="s">
        <v>106</v>
      </c>
      <c r="S265" s="92" t="s">
        <v>163</v>
      </c>
      <c r="T265" s="277">
        <v>0</v>
      </c>
      <c r="U265" s="278"/>
      <c r="V265" s="32"/>
      <c r="W265" s="46">
        <v>10.25</v>
      </c>
      <c r="X265" s="91" t="s">
        <v>74</v>
      </c>
      <c r="Y265" s="92">
        <v>0</v>
      </c>
      <c r="Z265" s="92">
        <v>0</v>
      </c>
      <c r="AA265" s="277">
        <v>0</v>
      </c>
      <c r="AB265" s="278"/>
    </row>
    <row r="266" spans="2:28">
      <c r="B266" s="46">
        <v>10.5</v>
      </c>
      <c r="C266" s="91" t="s">
        <v>69</v>
      </c>
      <c r="D266" s="92">
        <v>0</v>
      </c>
      <c r="E266" s="92">
        <v>0</v>
      </c>
      <c r="F266" s="277">
        <v>0</v>
      </c>
      <c r="G266" s="278"/>
      <c r="H266" s="32"/>
      <c r="I266" s="46">
        <v>10.5</v>
      </c>
      <c r="J266" s="91" t="s">
        <v>71</v>
      </c>
      <c r="K266" s="92">
        <v>0</v>
      </c>
      <c r="L266" s="92">
        <v>0</v>
      </c>
      <c r="M266" s="277">
        <v>0</v>
      </c>
      <c r="N266" s="278"/>
      <c r="O266" s="32"/>
      <c r="P266" s="46">
        <v>10.5</v>
      </c>
      <c r="Q266" s="91" t="s">
        <v>71</v>
      </c>
      <c r="R266" s="92">
        <v>0</v>
      </c>
      <c r="S266" s="92">
        <v>0</v>
      </c>
      <c r="T266" s="277">
        <v>0</v>
      </c>
      <c r="U266" s="278"/>
      <c r="V266" s="32"/>
      <c r="W266" s="46">
        <v>10.5</v>
      </c>
      <c r="X266" s="91" t="s">
        <v>69</v>
      </c>
      <c r="Y266" s="92">
        <v>0</v>
      </c>
      <c r="Z266" s="92">
        <v>0</v>
      </c>
      <c r="AA266" s="277">
        <v>0</v>
      </c>
      <c r="AB266" s="278"/>
    </row>
    <row r="267" spans="2:28">
      <c r="B267" s="46">
        <v>10.75</v>
      </c>
      <c r="C267" s="91" t="s">
        <v>71</v>
      </c>
      <c r="D267" s="92">
        <v>0</v>
      </c>
      <c r="E267" s="92">
        <v>0</v>
      </c>
      <c r="F267" s="277">
        <v>0</v>
      </c>
      <c r="G267" s="278"/>
      <c r="H267" s="32"/>
      <c r="I267" s="46">
        <v>10.75</v>
      </c>
      <c r="J267" s="91" t="s">
        <v>71</v>
      </c>
      <c r="K267" s="92">
        <v>0</v>
      </c>
      <c r="L267" s="92">
        <v>0</v>
      </c>
      <c r="M267" s="277">
        <v>0</v>
      </c>
      <c r="N267" s="278"/>
      <c r="O267" s="32"/>
      <c r="P267" s="46">
        <v>10.75</v>
      </c>
      <c r="Q267" s="91" t="s">
        <v>74</v>
      </c>
      <c r="R267" s="92">
        <v>0</v>
      </c>
      <c r="S267" s="92">
        <v>0</v>
      </c>
      <c r="T267" s="277">
        <v>0</v>
      </c>
      <c r="U267" s="278"/>
      <c r="V267" s="32"/>
      <c r="W267" s="46">
        <v>10.75</v>
      </c>
      <c r="X267" s="91" t="s">
        <v>158</v>
      </c>
      <c r="Y267" s="92">
        <v>0</v>
      </c>
      <c r="Z267" s="92">
        <v>0</v>
      </c>
      <c r="AA267" s="277">
        <v>0</v>
      </c>
      <c r="AB267" s="278"/>
    </row>
    <row r="268" spans="2:28">
      <c r="B268" s="46">
        <v>11</v>
      </c>
      <c r="C268" s="91" t="s">
        <v>60</v>
      </c>
      <c r="D268" s="92" t="s">
        <v>106</v>
      </c>
      <c r="E268" s="92" t="s">
        <v>171</v>
      </c>
      <c r="F268" s="277">
        <v>0</v>
      </c>
      <c r="G268" s="278"/>
      <c r="H268" s="32"/>
      <c r="I268" s="46">
        <v>11</v>
      </c>
      <c r="J268" s="91" t="s">
        <v>60</v>
      </c>
      <c r="K268" s="92" t="s">
        <v>106</v>
      </c>
      <c r="L268" s="92" t="s">
        <v>118</v>
      </c>
      <c r="M268" s="277">
        <v>0</v>
      </c>
      <c r="N268" s="278"/>
      <c r="O268" s="32"/>
      <c r="P268" s="46">
        <v>11</v>
      </c>
      <c r="Q268" s="91" t="s">
        <v>60</v>
      </c>
      <c r="R268" s="92" t="s">
        <v>106</v>
      </c>
      <c r="S268" s="92" t="s">
        <v>163</v>
      </c>
      <c r="T268" s="277">
        <v>0</v>
      </c>
      <c r="U268" s="278"/>
      <c r="V268" s="32"/>
      <c r="W268" s="46">
        <v>11</v>
      </c>
      <c r="X268" s="91" t="s">
        <v>60</v>
      </c>
      <c r="Y268" s="92" t="s">
        <v>113</v>
      </c>
      <c r="Z268" s="92" t="s">
        <v>169</v>
      </c>
      <c r="AA268" s="277">
        <v>0</v>
      </c>
      <c r="AB268" s="278"/>
    </row>
    <row r="269" spans="2:28">
      <c r="B269" s="46">
        <v>11.25</v>
      </c>
      <c r="C269" s="91" t="s">
        <v>60</v>
      </c>
      <c r="D269" s="92" t="s">
        <v>107</v>
      </c>
      <c r="E269" s="92" t="s">
        <v>108</v>
      </c>
      <c r="F269" s="277">
        <v>0</v>
      </c>
      <c r="G269" s="278"/>
      <c r="H269" s="32"/>
      <c r="I269" s="46">
        <v>11.25</v>
      </c>
      <c r="J269" s="91" t="s">
        <v>71</v>
      </c>
      <c r="K269" s="92">
        <v>0</v>
      </c>
      <c r="L269" s="92">
        <v>0</v>
      </c>
      <c r="M269" s="277">
        <v>0</v>
      </c>
      <c r="N269" s="278"/>
      <c r="O269" s="32"/>
      <c r="P269" s="46">
        <v>11.25</v>
      </c>
      <c r="Q269" s="91" t="s">
        <v>60</v>
      </c>
      <c r="R269" s="92" t="s">
        <v>106</v>
      </c>
      <c r="S269" s="92" t="s">
        <v>163</v>
      </c>
      <c r="T269" s="277">
        <v>0</v>
      </c>
      <c r="U269" s="278"/>
      <c r="V269" s="32"/>
      <c r="W269" s="46">
        <v>11.25</v>
      </c>
      <c r="X269" s="91" t="s">
        <v>74</v>
      </c>
      <c r="Y269" s="92">
        <v>0</v>
      </c>
      <c r="Z269" s="92">
        <v>0</v>
      </c>
      <c r="AA269" s="277">
        <v>0</v>
      </c>
      <c r="AB269" s="278"/>
    </row>
    <row r="270" spans="2:28">
      <c r="B270" s="46">
        <v>11.5</v>
      </c>
      <c r="C270" s="91" t="s">
        <v>69</v>
      </c>
      <c r="D270" s="92">
        <v>0</v>
      </c>
      <c r="E270" s="92">
        <v>0</v>
      </c>
      <c r="F270" s="277">
        <v>0</v>
      </c>
      <c r="G270" s="278"/>
      <c r="H270" s="32"/>
      <c r="I270" s="46">
        <v>11.5</v>
      </c>
      <c r="J270" s="91" t="s">
        <v>60</v>
      </c>
      <c r="K270" s="92" t="s">
        <v>106</v>
      </c>
      <c r="L270" s="92" t="s">
        <v>118</v>
      </c>
      <c r="M270" s="277">
        <v>0</v>
      </c>
      <c r="N270" s="278"/>
      <c r="O270" s="32"/>
      <c r="P270" s="46">
        <v>11.5</v>
      </c>
      <c r="Q270" s="91" t="s">
        <v>71</v>
      </c>
      <c r="R270" s="92">
        <v>0</v>
      </c>
      <c r="S270" s="92">
        <v>0</v>
      </c>
      <c r="T270" s="277">
        <v>0</v>
      </c>
      <c r="U270" s="278"/>
      <c r="V270" s="32"/>
      <c r="W270" s="46">
        <v>11.5</v>
      </c>
      <c r="X270" s="91" t="s">
        <v>74</v>
      </c>
      <c r="Y270" s="92">
        <v>0</v>
      </c>
      <c r="Z270" s="92">
        <v>0</v>
      </c>
      <c r="AA270" s="277">
        <v>0</v>
      </c>
      <c r="AB270" s="278"/>
    </row>
    <row r="271" spans="2:28">
      <c r="B271" s="46">
        <v>11.75</v>
      </c>
      <c r="C271" s="91" t="s">
        <v>60</v>
      </c>
      <c r="D271" s="92" t="s">
        <v>107</v>
      </c>
      <c r="E271" s="92" t="s">
        <v>121</v>
      </c>
      <c r="F271" s="277">
        <v>0</v>
      </c>
      <c r="G271" s="278"/>
      <c r="H271" s="32"/>
      <c r="I271" s="46">
        <v>11.75</v>
      </c>
      <c r="J271" s="91" t="s">
        <v>71</v>
      </c>
      <c r="K271" s="92">
        <v>0</v>
      </c>
      <c r="L271" s="92">
        <v>0</v>
      </c>
      <c r="M271" s="277">
        <v>0</v>
      </c>
      <c r="N271" s="278"/>
      <c r="O271" s="32"/>
      <c r="P271" s="46">
        <v>11.75</v>
      </c>
      <c r="Q271" s="91" t="s">
        <v>71</v>
      </c>
      <c r="R271" s="92">
        <v>0</v>
      </c>
      <c r="S271" s="92">
        <v>0</v>
      </c>
      <c r="T271" s="277">
        <v>0</v>
      </c>
      <c r="U271" s="278"/>
      <c r="V271" s="32"/>
      <c r="W271" s="46">
        <v>11.75</v>
      </c>
      <c r="X271" s="91" t="s">
        <v>74</v>
      </c>
      <c r="Y271" s="92">
        <v>0</v>
      </c>
      <c r="Z271" s="92">
        <v>0</v>
      </c>
      <c r="AA271" s="277">
        <v>0</v>
      </c>
      <c r="AB271" s="278"/>
    </row>
    <row r="272" spans="2:28">
      <c r="B272" s="46">
        <v>12</v>
      </c>
      <c r="C272" s="91" t="s">
        <v>71</v>
      </c>
      <c r="D272" s="92">
        <v>0</v>
      </c>
      <c r="E272" s="92">
        <v>0</v>
      </c>
      <c r="F272" s="277">
        <v>0</v>
      </c>
      <c r="G272" s="278"/>
      <c r="H272" s="32"/>
      <c r="I272" s="46">
        <v>12</v>
      </c>
      <c r="J272" s="91" t="s">
        <v>159</v>
      </c>
      <c r="K272" s="92">
        <v>0</v>
      </c>
      <c r="L272" s="92">
        <v>0</v>
      </c>
      <c r="M272" s="277">
        <v>0</v>
      </c>
      <c r="N272" s="278"/>
      <c r="O272" s="32"/>
      <c r="P272" s="46">
        <v>12</v>
      </c>
      <c r="Q272" s="91" t="s">
        <v>60</v>
      </c>
      <c r="R272" s="92" t="s">
        <v>106</v>
      </c>
      <c r="S272" s="92" t="s">
        <v>115</v>
      </c>
      <c r="T272" s="277">
        <v>0</v>
      </c>
      <c r="U272" s="278"/>
      <c r="V272" s="32"/>
      <c r="W272" s="46">
        <v>12</v>
      </c>
      <c r="X272" s="91" t="s">
        <v>74</v>
      </c>
      <c r="Y272" s="92">
        <v>0</v>
      </c>
      <c r="Z272" s="92">
        <v>0</v>
      </c>
      <c r="AA272" s="277">
        <v>0</v>
      </c>
      <c r="AB272" s="278"/>
    </row>
    <row r="273" spans="2:28">
      <c r="B273" s="46">
        <v>12.25</v>
      </c>
      <c r="C273" s="91" t="s">
        <v>60</v>
      </c>
      <c r="D273" s="92" t="s">
        <v>106</v>
      </c>
      <c r="E273" s="92" t="s">
        <v>186</v>
      </c>
      <c r="F273" s="277">
        <v>0</v>
      </c>
      <c r="G273" s="278"/>
      <c r="H273" s="32"/>
      <c r="I273" s="46">
        <v>12.25</v>
      </c>
      <c r="J273" s="91" t="s">
        <v>159</v>
      </c>
      <c r="K273" s="92">
        <v>0</v>
      </c>
      <c r="L273" s="92">
        <v>0</v>
      </c>
      <c r="M273" s="277">
        <v>0</v>
      </c>
      <c r="N273" s="278"/>
      <c r="O273" s="32"/>
      <c r="P273" s="46">
        <v>12.25</v>
      </c>
      <c r="Q273" s="91" t="s">
        <v>74</v>
      </c>
      <c r="R273" s="92">
        <v>0</v>
      </c>
      <c r="S273" s="92">
        <v>0</v>
      </c>
      <c r="T273" s="277">
        <v>0</v>
      </c>
      <c r="U273" s="278"/>
      <c r="V273" s="32"/>
      <c r="W273" s="46">
        <v>12.25</v>
      </c>
      <c r="X273" s="91" t="s">
        <v>74</v>
      </c>
      <c r="Y273" s="92">
        <v>0</v>
      </c>
      <c r="Z273" s="92">
        <v>0</v>
      </c>
      <c r="AA273" s="277">
        <v>0</v>
      </c>
      <c r="AB273" s="278"/>
    </row>
    <row r="274" spans="2:28">
      <c r="B274" s="46">
        <v>12.5</v>
      </c>
      <c r="C274" s="91" t="s">
        <v>159</v>
      </c>
      <c r="D274" s="92">
        <v>0</v>
      </c>
      <c r="E274" s="92">
        <v>0</v>
      </c>
      <c r="F274" s="277">
        <v>0</v>
      </c>
      <c r="G274" s="278"/>
      <c r="H274" s="32"/>
      <c r="I274" s="46">
        <v>12.5</v>
      </c>
      <c r="J274" s="91" t="s">
        <v>60</v>
      </c>
      <c r="K274" s="92" t="s">
        <v>106</v>
      </c>
      <c r="L274" s="92" t="s">
        <v>103</v>
      </c>
      <c r="M274" s="277">
        <v>0</v>
      </c>
      <c r="N274" s="278"/>
      <c r="O274" s="32"/>
      <c r="P274" s="46">
        <v>12.5</v>
      </c>
      <c r="Q274" s="91" t="s">
        <v>74</v>
      </c>
      <c r="R274" s="92">
        <v>0</v>
      </c>
      <c r="S274" s="92">
        <v>0</v>
      </c>
      <c r="T274" s="277">
        <v>0</v>
      </c>
      <c r="U274" s="278"/>
      <c r="V274" s="32"/>
      <c r="W274" s="46">
        <v>12.5</v>
      </c>
      <c r="X274" s="91" t="s">
        <v>74</v>
      </c>
      <c r="Y274" s="92">
        <v>0</v>
      </c>
      <c r="Z274" s="92">
        <v>0</v>
      </c>
      <c r="AA274" s="277">
        <v>0</v>
      </c>
      <c r="AB274" s="278"/>
    </row>
    <row r="275" spans="2:28">
      <c r="B275" s="46">
        <v>12.75</v>
      </c>
      <c r="C275" s="91" t="s">
        <v>60</v>
      </c>
      <c r="D275" s="92" t="s">
        <v>106</v>
      </c>
      <c r="E275" s="92" t="s">
        <v>163</v>
      </c>
      <c r="F275" s="277">
        <v>0</v>
      </c>
      <c r="G275" s="278"/>
      <c r="H275" s="32"/>
      <c r="I275" s="46">
        <v>12.75</v>
      </c>
      <c r="J275" s="91" t="s">
        <v>60</v>
      </c>
      <c r="K275" s="92" t="s">
        <v>107</v>
      </c>
      <c r="L275" s="92" t="s">
        <v>108</v>
      </c>
      <c r="M275" s="277">
        <v>0</v>
      </c>
      <c r="N275" s="278"/>
      <c r="O275" s="32"/>
      <c r="P275" s="46">
        <v>12.75</v>
      </c>
      <c r="Q275" s="91" t="s">
        <v>74</v>
      </c>
      <c r="R275" s="92">
        <v>0</v>
      </c>
      <c r="S275" s="92">
        <v>0</v>
      </c>
      <c r="T275" s="277">
        <v>0</v>
      </c>
      <c r="U275" s="278"/>
      <c r="V275" s="32"/>
      <c r="W275" s="46">
        <v>12.75</v>
      </c>
      <c r="X275" s="91" t="s">
        <v>74</v>
      </c>
      <c r="Y275" s="92">
        <v>0</v>
      </c>
      <c r="Z275" s="92">
        <v>0</v>
      </c>
      <c r="AA275" s="277">
        <v>0</v>
      </c>
      <c r="AB275" s="278"/>
    </row>
    <row r="276" spans="2:28">
      <c r="B276" s="46">
        <v>13</v>
      </c>
      <c r="C276" s="91" t="s">
        <v>60</v>
      </c>
      <c r="D276" s="92" t="s">
        <v>106</v>
      </c>
      <c r="E276" s="92" t="s">
        <v>171</v>
      </c>
      <c r="F276" s="277">
        <v>0</v>
      </c>
      <c r="G276" s="278"/>
      <c r="H276" s="32"/>
      <c r="I276" s="46">
        <v>13</v>
      </c>
      <c r="J276" s="91" t="s">
        <v>60</v>
      </c>
      <c r="K276" s="92" t="s">
        <v>106</v>
      </c>
      <c r="L276" s="92" t="s">
        <v>103</v>
      </c>
      <c r="M276" s="277">
        <v>0</v>
      </c>
      <c r="N276" s="278"/>
      <c r="O276" s="32"/>
      <c r="P276" s="46">
        <v>13</v>
      </c>
      <c r="Q276" s="91" t="s">
        <v>74</v>
      </c>
      <c r="R276" s="92">
        <v>0</v>
      </c>
      <c r="S276" s="92">
        <v>0</v>
      </c>
      <c r="T276" s="277">
        <v>0</v>
      </c>
      <c r="U276" s="278"/>
      <c r="V276" s="32"/>
      <c r="W276" s="46">
        <v>13</v>
      </c>
      <c r="X276" s="91" t="s">
        <v>74</v>
      </c>
      <c r="Y276" s="92">
        <v>0</v>
      </c>
      <c r="Z276" s="92">
        <v>0</v>
      </c>
      <c r="AA276" s="277">
        <v>0</v>
      </c>
      <c r="AB276" s="278"/>
    </row>
    <row r="277" spans="2:28">
      <c r="B277" s="46">
        <v>13.25</v>
      </c>
      <c r="C277" s="91" t="s">
        <v>60</v>
      </c>
      <c r="D277" s="92" t="s">
        <v>107</v>
      </c>
      <c r="E277" s="92" t="s">
        <v>108</v>
      </c>
      <c r="F277" s="277">
        <v>0</v>
      </c>
      <c r="G277" s="278"/>
      <c r="H277" s="32"/>
      <c r="I277" s="46">
        <v>13.25</v>
      </c>
      <c r="J277" s="91" t="s">
        <v>60</v>
      </c>
      <c r="K277" s="92" t="s">
        <v>106</v>
      </c>
      <c r="L277" s="92" t="s">
        <v>118</v>
      </c>
      <c r="M277" s="277">
        <v>0</v>
      </c>
      <c r="N277" s="278"/>
      <c r="O277" s="32"/>
      <c r="P277" s="46">
        <v>13.25</v>
      </c>
      <c r="Q277" s="91" t="s">
        <v>71</v>
      </c>
      <c r="R277" s="92">
        <v>0</v>
      </c>
      <c r="S277" s="92">
        <v>0</v>
      </c>
      <c r="T277" s="277">
        <v>0</v>
      </c>
      <c r="U277" s="278"/>
      <c r="V277" s="32"/>
      <c r="W277" s="46">
        <v>13.25</v>
      </c>
      <c r="X277" s="91" t="s">
        <v>74</v>
      </c>
      <c r="Y277" s="92">
        <v>0</v>
      </c>
      <c r="Z277" s="92">
        <v>0</v>
      </c>
      <c r="AA277" s="277">
        <v>0</v>
      </c>
      <c r="AB277" s="278"/>
    </row>
    <row r="278" spans="2:28">
      <c r="B278" s="46">
        <v>13.5</v>
      </c>
      <c r="C278" s="91" t="s">
        <v>60</v>
      </c>
      <c r="D278" s="92" t="s">
        <v>107</v>
      </c>
      <c r="E278" s="92" t="s">
        <v>121</v>
      </c>
      <c r="F278" s="277">
        <v>0</v>
      </c>
      <c r="G278" s="278"/>
      <c r="H278" s="32"/>
      <c r="I278" s="46">
        <v>13.5</v>
      </c>
      <c r="J278" s="91" t="s">
        <v>60</v>
      </c>
      <c r="K278" s="92" t="s">
        <v>106</v>
      </c>
      <c r="L278" s="92" t="s">
        <v>118</v>
      </c>
      <c r="M278" s="277">
        <v>0</v>
      </c>
      <c r="N278" s="278"/>
      <c r="O278" s="32"/>
      <c r="P278" s="46">
        <v>13.5</v>
      </c>
      <c r="Q278" s="91" t="s">
        <v>71</v>
      </c>
      <c r="R278" s="92">
        <v>0</v>
      </c>
      <c r="S278" s="92">
        <v>0</v>
      </c>
      <c r="T278" s="277">
        <v>0</v>
      </c>
      <c r="U278" s="278"/>
      <c r="V278" s="32"/>
      <c r="W278" s="46">
        <v>13.5</v>
      </c>
      <c r="X278" s="91" t="s">
        <v>74</v>
      </c>
      <c r="Y278" s="92">
        <v>0</v>
      </c>
      <c r="Z278" s="92">
        <v>0</v>
      </c>
      <c r="AA278" s="277">
        <v>0</v>
      </c>
      <c r="AB278" s="278"/>
    </row>
    <row r="279" spans="2:28">
      <c r="B279" s="46">
        <v>13.75</v>
      </c>
      <c r="C279" s="91" t="s">
        <v>60</v>
      </c>
      <c r="D279" s="92" t="s">
        <v>107</v>
      </c>
      <c r="E279" s="92" t="s">
        <v>108</v>
      </c>
      <c r="F279" s="277">
        <v>0</v>
      </c>
      <c r="G279" s="278"/>
      <c r="H279" s="32"/>
      <c r="I279" s="46">
        <v>13.75</v>
      </c>
      <c r="J279" s="91" t="s">
        <v>60</v>
      </c>
      <c r="K279" s="92" t="s">
        <v>106</v>
      </c>
      <c r="L279" s="92" t="s">
        <v>118</v>
      </c>
      <c r="M279" s="277">
        <v>0</v>
      </c>
      <c r="N279" s="278"/>
      <c r="O279" s="32"/>
      <c r="P279" s="46">
        <v>13.75</v>
      </c>
      <c r="Q279" s="91" t="s">
        <v>60</v>
      </c>
      <c r="R279" s="92" t="s">
        <v>106</v>
      </c>
      <c r="S279" s="92" t="s">
        <v>163</v>
      </c>
      <c r="T279" s="277">
        <v>0</v>
      </c>
      <c r="U279" s="278"/>
      <c r="V279" s="32"/>
      <c r="W279" s="46">
        <v>13.75</v>
      </c>
      <c r="X279" s="91" t="s">
        <v>74</v>
      </c>
      <c r="Y279" s="92">
        <v>0</v>
      </c>
      <c r="Z279" s="92">
        <v>0</v>
      </c>
      <c r="AA279" s="277">
        <v>0</v>
      </c>
      <c r="AB279" s="278"/>
    </row>
    <row r="280" spans="2:28">
      <c r="B280" s="46">
        <v>14</v>
      </c>
      <c r="C280" s="91" t="s">
        <v>158</v>
      </c>
      <c r="D280" s="92">
        <v>0</v>
      </c>
      <c r="E280" s="92">
        <v>0</v>
      </c>
      <c r="F280" s="277">
        <v>0</v>
      </c>
      <c r="G280" s="278"/>
      <c r="H280" s="32"/>
      <c r="I280" s="46">
        <v>14</v>
      </c>
      <c r="J280" s="91" t="s">
        <v>71</v>
      </c>
      <c r="K280" s="92">
        <v>0</v>
      </c>
      <c r="L280" s="92">
        <v>0</v>
      </c>
      <c r="M280" s="277">
        <v>0</v>
      </c>
      <c r="N280" s="278"/>
      <c r="O280" s="32"/>
      <c r="P280" s="46">
        <v>14</v>
      </c>
      <c r="Q280" s="91" t="s">
        <v>60</v>
      </c>
      <c r="R280" s="92" t="s">
        <v>106</v>
      </c>
      <c r="S280" s="92" t="s">
        <v>163</v>
      </c>
      <c r="T280" s="277">
        <v>0</v>
      </c>
      <c r="U280" s="278"/>
      <c r="V280" s="32"/>
      <c r="W280" s="46">
        <v>14</v>
      </c>
      <c r="X280" s="91" t="s">
        <v>74</v>
      </c>
      <c r="Y280" s="92">
        <v>0</v>
      </c>
      <c r="Z280" s="92">
        <v>0</v>
      </c>
      <c r="AA280" s="277">
        <v>0</v>
      </c>
      <c r="AB280" s="278"/>
    </row>
    <row r="281" spans="2:28">
      <c r="B281" s="46">
        <v>14.25</v>
      </c>
      <c r="C281" s="91" t="s">
        <v>60</v>
      </c>
      <c r="D281" s="92" t="s">
        <v>106</v>
      </c>
      <c r="E281" s="92" t="s">
        <v>171</v>
      </c>
      <c r="F281" s="277">
        <v>0</v>
      </c>
      <c r="G281" s="278"/>
      <c r="H281" s="32"/>
      <c r="I281" s="46">
        <v>14.25</v>
      </c>
      <c r="J281" s="91" t="s">
        <v>60</v>
      </c>
      <c r="K281" s="92" t="s">
        <v>106</v>
      </c>
      <c r="L281" s="92" t="s">
        <v>118</v>
      </c>
      <c r="M281" s="277">
        <v>0</v>
      </c>
      <c r="N281" s="278"/>
      <c r="O281" s="32"/>
      <c r="P281" s="46">
        <v>14.25</v>
      </c>
      <c r="Q281" s="91" t="s">
        <v>74</v>
      </c>
      <c r="R281" s="92">
        <v>0</v>
      </c>
      <c r="S281" s="92">
        <v>0</v>
      </c>
      <c r="T281" s="277">
        <v>0</v>
      </c>
      <c r="U281" s="278"/>
      <c r="V281" s="32"/>
      <c r="W281" s="46">
        <v>14.25</v>
      </c>
      <c r="X281" s="91" t="s">
        <v>74</v>
      </c>
      <c r="Y281" s="92">
        <v>0</v>
      </c>
      <c r="Z281" s="92">
        <v>0</v>
      </c>
      <c r="AA281" s="277">
        <v>0</v>
      </c>
      <c r="AB281" s="278"/>
    </row>
    <row r="282" spans="2:28">
      <c r="B282" s="46">
        <v>14.5</v>
      </c>
      <c r="C282" s="91" t="s">
        <v>60</v>
      </c>
      <c r="D282" s="92" t="s">
        <v>106</v>
      </c>
      <c r="E282" s="92" t="s">
        <v>171</v>
      </c>
      <c r="F282" s="277">
        <v>0</v>
      </c>
      <c r="G282" s="278"/>
      <c r="H282" s="32"/>
      <c r="I282" s="46">
        <v>14.5</v>
      </c>
      <c r="J282" s="91" t="s">
        <v>60</v>
      </c>
      <c r="K282" s="92" t="s">
        <v>106</v>
      </c>
      <c r="L282" s="92" t="s">
        <v>118</v>
      </c>
      <c r="M282" s="277">
        <v>0</v>
      </c>
      <c r="N282" s="278"/>
      <c r="O282" s="32"/>
      <c r="P282" s="46">
        <v>14.5</v>
      </c>
      <c r="Q282" s="91" t="s">
        <v>69</v>
      </c>
      <c r="R282" s="92">
        <v>0</v>
      </c>
      <c r="S282" s="92">
        <v>0</v>
      </c>
      <c r="T282" s="277">
        <v>0</v>
      </c>
      <c r="U282" s="278"/>
      <c r="V282" s="32"/>
      <c r="W282" s="46">
        <v>14.5</v>
      </c>
      <c r="X282" s="91" t="s">
        <v>60</v>
      </c>
      <c r="Y282" s="92" t="s">
        <v>104</v>
      </c>
      <c r="Z282" s="92" t="s">
        <v>103</v>
      </c>
      <c r="AA282" s="277">
        <v>0</v>
      </c>
      <c r="AB282" s="278"/>
    </row>
    <row r="283" spans="2:28">
      <c r="B283" s="46">
        <v>14.75</v>
      </c>
      <c r="C283" s="91" t="s">
        <v>69</v>
      </c>
      <c r="D283" s="92">
        <v>0</v>
      </c>
      <c r="E283" s="92">
        <v>0</v>
      </c>
      <c r="F283" s="277">
        <v>0</v>
      </c>
      <c r="G283" s="278"/>
      <c r="H283" s="32"/>
      <c r="I283" s="46">
        <v>14.75</v>
      </c>
      <c r="J283" s="91" t="s">
        <v>60</v>
      </c>
      <c r="K283" s="92" t="s">
        <v>106</v>
      </c>
      <c r="L283" s="92" t="s">
        <v>118</v>
      </c>
      <c r="M283" s="277">
        <v>0</v>
      </c>
      <c r="N283" s="278"/>
      <c r="O283" s="32"/>
      <c r="P283" s="46">
        <v>14.75</v>
      </c>
      <c r="Q283" s="91" t="s">
        <v>69</v>
      </c>
      <c r="R283" s="92">
        <v>0</v>
      </c>
      <c r="S283" s="92">
        <v>0</v>
      </c>
      <c r="T283" s="277">
        <v>0</v>
      </c>
      <c r="U283" s="278"/>
      <c r="V283" s="32"/>
      <c r="W283" s="46">
        <v>14.75</v>
      </c>
      <c r="X283" s="91" t="s">
        <v>74</v>
      </c>
      <c r="Y283" s="92">
        <v>0</v>
      </c>
      <c r="Z283" s="92">
        <v>0</v>
      </c>
      <c r="AA283" s="277">
        <v>0</v>
      </c>
      <c r="AB283" s="278"/>
    </row>
    <row r="284" spans="2:28">
      <c r="B284" s="46">
        <v>15</v>
      </c>
      <c r="C284" s="91" t="s">
        <v>60</v>
      </c>
      <c r="D284" s="92" t="s">
        <v>106</v>
      </c>
      <c r="E284" s="92" t="s">
        <v>103</v>
      </c>
      <c r="F284" s="277">
        <v>0</v>
      </c>
      <c r="G284" s="278"/>
      <c r="H284" s="32"/>
      <c r="I284" s="46">
        <v>15</v>
      </c>
      <c r="J284" s="91" t="s">
        <v>60</v>
      </c>
      <c r="K284" s="92" t="s">
        <v>106</v>
      </c>
      <c r="L284" s="92" t="s">
        <v>118</v>
      </c>
      <c r="M284" s="277">
        <v>0</v>
      </c>
      <c r="N284" s="278"/>
      <c r="O284" s="32"/>
      <c r="P284" s="46">
        <v>15</v>
      </c>
      <c r="Q284" s="91" t="s">
        <v>77</v>
      </c>
      <c r="R284" s="92">
        <v>0</v>
      </c>
      <c r="S284" s="92">
        <v>0</v>
      </c>
      <c r="T284" s="277" t="s">
        <v>191</v>
      </c>
      <c r="U284" s="278"/>
      <c r="V284" s="32"/>
      <c r="W284" s="46">
        <v>15</v>
      </c>
      <c r="X284" s="91" t="s">
        <v>74</v>
      </c>
      <c r="Y284" s="92">
        <v>0</v>
      </c>
      <c r="Z284" s="92">
        <v>0</v>
      </c>
      <c r="AA284" s="277">
        <v>0</v>
      </c>
      <c r="AB284" s="278"/>
    </row>
    <row r="285" spans="2:28">
      <c r="B285" s="46">
        <v>15.25</v>
      </c>
      <c r="C285" s="91" t="s">
        <v>60</v>
      </c>
      <c r="D285" s="92" t="s">
        <v>107</v>
      </c>
      <c r="E285" s="92" t="s">
        <v>108</v>
      </c>
      <c r="F285" s="277">
        <v>0</v>
      </c>
      <c r="G285" s="278"/>
      <c r="H285" s="32"/>
      <c r="I285" s="46">
        <v>15.25</v>
      </c>
      <c r="J285" s="91" t="s">
        <v>60</v>
      </c>
      <c r="K285" s="92" t="s">
        <v>106</v>
      </c>
      <c r="L285" s="92" t="s">
        <v>118</v>
      </c>
      <c r="M285" s="277">
        <v>0</v>
      </c>
      <c r="N285" s="278"/>
      <c r="O285" s="32"/>
      <c r="P285" s="46">
        <v>15.25</v>
      </c>
      <c r="Q285" s="91" t="s">
        <v>77</v>
      </c>
      <c r="R285" s="92">
        <v>0</v>
      </c>
      <c r="S285" s="92">
        <v>0</v>
      </c>
      <c r="T285" s="277" t="s">
        <v>191</v>
      </c>
      <c r="U285" s="278"/>
      <c r="V285" s="32"/>
      <c r="W285" s="46">
        <v>15.25</v>
      </c>
      <c r="X285" s="91" t="s">
        <v>74</v>
      </c>
      <c r="Y285" s="92">
        <v>0</v>
      </c>
      <c r="Z285" s="92">
        <v>0</v>
      </c>
      <c r="AA285" s="277">
        <v>0</v>
      </c>
      <c r="AB285" s="278"/>
    </row>
    <row r="286" spans="2:28">
      <c r="B286" s="46">
        <v>15.5</v>
      </c>
      <c r="C286" s="91" t="s">
        <v>60</v>
      </c>
      <c r="D286" s="92" t="s">
        <v>107</v>
      </c>
      <c r="E286" s="92" t="s">
        <v>108</v>
      </c>
      <c r="F286" s="277">
        <v>0</v>
      </c>
      <c r="G286" s="278"/>
      <c r="H286" s="32"/>
      <c r="I286" s="46">
        <v>15.5</v>
      </c>
      <c r="J286" s="91" t="s">
        <v>60</v>
      </c>
      <c r="K286" s="92" t="s">
        <v>106</v>
      </c>
      <c r="L286" s="92" t="s">
        <v>118</v>
      </c>
      <c r="M286" s="277">
        <v>0</v>
      </c>
      <c r="N286" s="278"/>
      <c r="O286" s="32"/>
      <c r="P286" s="46">
        <v>15.5</v>
      </c>
      <c r="Q286" s="91" t="s">
        <v>77</v>
      </c>
      <c r="R286" s="92">
        <v>0</v>
      </c>
      <c r="S286" s="92">
        <v>0</v>
      </c>
      <c r="T286" s="277" t="s">
        <v>191</v>
      </c>
      <c r="U286" s="278"/>
      <c r="V286" s="32"/>
      <c r="W286" s="46">
        <v>15.5</v>
      </c>
      <c r="X286" s="91" t="s">
        <v>74</v>
      </c>
      <c r="Y286" s="92">
        <v>0</v>
      </c>
      <c r="Z286" s="92">
        <v>0</v>
      </c>
      <c r="AA286" s="277">
        <v>0</v>
      </c>
      <c r="AB286" s="278"/>
    </row>
    <row r="287" spans="2:28">
      <c r="B287" s="46">
        <v>15.75</v>
      </c>
      <c r="C287" s="91" t="s">
        <v>60</v>
      </c>
      <c r="D287" s="92" t="s">
        <v>106</v>
      </c>
      <c r="E287" s="92" t="s">
        <v>115</v>
      </c>
      <c r="F287" s="277">
        <v>0</v>
      </c>
      <c r="G287" s="278"/>
      <c r="H287" s="32"/>
      <c r="I287" s="46">
        <v>15.75</v>
      </c>
      <c r="J287" s="91" t="s">
        <v>60</v>
      </c>
      <c r="K287" s="92" t="s">
        <v>106</v>
      </c>
      <c r="L287" s="92" t="s">
        <v>118</v>
      </c>
      <c r="M287" s="277">
        <v>0</v>
      </c>
      <c r="N287" s="278"/>
      <c r="O287" s="32"/>
      <c r="P287" s="46">
        <v>15.75</v>
      </c>
      <c r="Q287" s="91" t="s">
        <v>77</v>
      </c>
      <c r="R287" s="92">
        <v>0</v>
      </c>
      <c r="S287" s="92">
        <v>0</v>
      </c>
      <c r="T287" s="277" t="s">
        <v>191</v>
      </c>
      <c r="U287" s="278"/>
      <c r="V287" s="32"/>
      <c r="W287" s="46">
        <v>15.75</v>
      </c>
      <c r="X287" s="91" t="s">
        <v>74</v>
      </c>
      <c r="Y287" s="92">
        <v>0</v>
      </c>
      <c r="Z287" s="92">
        <v>0</v>
      </c>
      <c r="AA287" s="277">
        <v>0</v>
      </c>
      <c r="AB287" s="278"/>
    </row>
    <row r="288" spans="2:28">
      <c r="B288" s="46">
        <v>16</v>
      </c>
      <c r="C288" s="91" t="s">
        <v>77</v>
      </c>
      <c r="D288" s="92">
        <v>0</v>
      </c>
      <c r="E288" s="92">
        <v>0</v>
      </c>
      <c r="F288" s="277">
        <v>0</v>
      </c>
      <c r="G288" s="278"/>
      <c r="H288" s="32"/>
      <c r="I288" s="46">
        <v>16</v>
      </c>
      <c r="J288" s="91" t="s">
        <v>60</v>
      </c>
      <c r="K288" s="92" t="s">
        <v>106</v>
      </c>
      <c r="L288" s="92" t="s">
        <v>118</v>
      </c>
      <c r="M288" s="277">
        <v>0</v>
      </c>
      <c r="N288" s="278"/>
      <c r="O288" s="32"/>
      <c r="P288" s="46">
        <v>16</v>
      </c>
      <c r="Q288" s="91" t="s">
        <v>77</v>
      </c>
      <c r="R288" s="92">
        <v>0</v>
      </c>
      <c r="S288" s="92">
        <v>0</v>
      </c>
      <c r="T288" s="277" t="s">
        <v>191</v>
      </c>
      <c r="U288" s="278"/>
      <c r="V288" s="32"/>
      <c r="W288" s="46">
        <v>16</v>
      </c>
      <c r="X288" s="91" t="s">
        <v>74</v>
      </c>
      <c r="Y288" s="92">
        <v>0</v>
      </c>
      <c r="Z288" s="92">
        <v>0</v>
      </c>
      <c r="AA288" s="277">
        <v>0</v>
      </c>
      <c r="AB288" s="278"/>
    </row>
    <row r="289" spans="2:28">
      <c r="B289" s="46">
        <v>16.25</v>
      </c>
      <c r="C289" s="91" t="s">
        <v>60</v>
      </c>
      <c r="D289" s="92" t="s">
        <v>104</v>
      </c>
      <c r="E289" s="92" t="s">
        <v>182</v>
      </c>
      <c r="F289" s="277">
        <v>0</v>
      </c>
      <c r="G289" s="278"/>
      <c r="H289" s="32"/>
      <c r="I289" s="46">
        <v>16.25</v>
      </c>
      <c r="J289" s="91" t="s">
        <v>60</v>
      </c>
      <c r="K289" s="92" t="s">
        <v>106</v>
      </c>
      <c r="L289" s="92" t="s">
        <v>118</v>
      </c>
      <c r="M289" s="277">
        <v>0</v>
      </c>
      <c r="N289" s="278"/>
      <c r="O289" s="32"/>
      <c r="P289" s="46">
        <v>16.25</v>
      </c>
      <c r="Q289" s="91" t="s">
        <v>77</v>
      </c>
      <c r="R289" s="92">
        <v>0</v>
      </c>
      <c r="S289" s="92">
        <v>0</v>
      </c>
      <c r="T289" s="277" t="s">
        <v>191</v>
      </c>
      <c r="U289" s="278"/>
      <c r="V289" s="32"/>
      <c r="W289" s="46">
        <v>16.25</v>
      </c>
      <c r="X289" s="91" t="s">
        <v>74</v>
      </c>
      <c r="Y289" s="92">
        <v>0</v>
      </c>
      <c r="Z289" s="92">
        <v>0</v>
      </c>
      <c r="AA289" s="277">
        <v>0</v>
      </c>
      <c r="AB289" s="278"/>
    </row>
    <row r="290" spans="2:28">
      <c r="B290" s="46">
        <v>16.5</v>
      </c>
      <c r="C290" s="91" t="s">
        <v>60</v>
      </c>
      <c r="D290" s="92" t="s">
        <v>104</v>
      </c>
      <c r="E290" s="92" t="s">
        <v>182</v>
      </c>
      <c r="F290" s="277">
        <v>0</v>
      </c>
      <c r="G290" s="278"/>
      <c r="H290" s="32"/>
      <c r="I290" s="46">
        <v>16.5</v>
      </c>
      <c r="J290" s="91" t="s">
        <v>60</v>
      </c>
      <c r="K290" s="92" t="s">
        <v>106</v>
      </c>
      <c r="L290" s="92" t="s">
        <v>118</v>
      </c>
      <c r="M290" s="277">
        <v>0</v>
      </c>
      <c r="N290" s="278"/>
      <c r="O290" s="32"/>
      <c r="P290" s="46">
        <v>16.5</v>
      </c>
      <c r="Q290" s="91" t="s">
        <v>77</v>
      </c>
      <c r="R290" s="92">
        <v>0</v>
      </c>
      <c r="S290" s="92">
        <v>0</v>
      </c>
      <c r="T290" s="277" t="s">
        <v>191</v>
      </c>
      <c r="U290" s="278"/>
      <c r="V290" s="32"/>
      <c r="W290" s="46">
        <v>16.5</v>
      </c>
      <c r="X290" s="91" t="s">
        <v>74</v>
      </c>
      <c r="Y290" s="92">
        <v>0</v>
      </c>
      <c r="Z290" s="92">
        <v>0</v>
      </c>
      <c r="AA290" s="277">
        <v>0</v>
      </c>
      <c r="AB290" s="278"/>
    </row>
    <row r="291" spans="2:28">
      <c r="B291" s="46">
        <v>16.75</v>
      </c>
      <c r="C291" s="91" t="s">
        <v>60</v>
      </c>
      <c r="D291" s="92" t="s">
        <v>104</v>
      </c>
      <c r="E291" s="92" t="s">
        <v>182</v>
      </c>
      <c r="F291" s="277">
        <v>0</v>
      </c>
      <c r="G291" s="278"/>
      <c r="H291" s="32"/>
      <c r="I291" s="46">
        <v>16.75</v>
      </c>
      <c r="J291" s="91" t="s">
        <v>60</v>
      </c>
      <c r="K291" s="92" t="s">
        <v>106</v>
      </c>
      <c r="L291" s="92" t="s">
        <v>118</v>
      </c>
      <c r="M291" s="277">
        <v>0</v>
      </c>
      <c r="N291" s="278"/>
      <c r="O291" s="32"/>
      <c r="P291" s="46">
        <v>16.75</v>
      </c>
      <c r="Q291" s="91" t="s">
        <v>77</v>
      </c>
      <c r="R291" s="92">
        <v>0</v>
      </c>
      <c r="S291" s="92">
        <v>0</v>
      </c>
      <c r="T291" s="277" t="s">
        <v>191</v>
      </c>
      <c r="U291" s="278"/>
      <c r="V291" s="32"/>
      <c r="W291" s="46">
        <v>16.75</v>
      </c>
      <c r="X291" s="91" t="s">
        <v>74</v>
      </c>
      <c r="Y291" s="92">
        <v>0</v>
      </c>
      <c r="Z291" s="92">
        <v>0</v>
      </c>
      <c r="AA291" s="277">
        <v>0</v>
      </c>
      <c r="AB291" s="278"/>
    </row>
    <row r="292" spans="2:28">
      <c r="B292" s="46">
        <v>17</v>
      </c>
      <c r="C292" s="91" t="s">
        <v>60</v>
      </c>
      <c r="D292" s="92" t="s">
        <v>104</v>
      </c>
      <c r="E292" s="92" t="s">
        <v>182</v>
      </c>
      <c r="F292" s="277">
        <v>0</v>
      </c>
      <c r="G292" s="278"/>
      <c r="H292" s="32"/>
      <c r="I292" s="46">
        <v>17</v>
      </c>
      <c r="J292" s="91" t="s">
        <v>66</v>
      </c>
      <c r="K292" s="92">
        <v>0</v>
      </c>
      <c r="L292" s="92">
        <v>0</v>
      </c>
      <c r="M292" s="277">
        <v>0</v>
      </c>
      <c r="N292" s="278"/>
      <c r="O292" s="32"/>
      <c r="P292" s="46">
        <v>17</v>
      </c>
      <c r="Q292" s="91" t="s">
        <v>77</v>
      </c>
      <c r="R292" s="92">
        <v>0</v>
      </c>
      <c r="S292" s="92">
        <v>0</v>
      </c>
      <c r="T292" s="277" t="s">
        <v>191</v>
      </c>
      <c r="U292" s="278"/>
      <c r="V292" s="32"/>
      <c r="W292" s="46">
        <v>17</v>
      </c>
      <c r="X292" s="91" t="s">
        <v>74</v>
      </c>
      <c r="Y292" s="92">
        <v>0</v>
      </c>
      <c r="Z292" s="92">
        <v>0</v>
      </c>
      <c r="AA292" s="277">
        <v>0</v>
      </c>
      <c r="AB292" s="278"/>
    </row>
    <row r="293" spans="2:28">
      <c r="B293" s="46">
        <v>17.25</v>
      </c>
      <c r="C293" s="91" t="s">
        <v>60</v>
      </c>
      <c r="D293" s="92" t="s">
        <v>104</v>
      </c>
      <c r="E293" s="92" t="s">
        <v>182</v>
      </c>
      <c r="F293" s="277">
        <v>0</v>
      </c>
      <c r="G293" s="278"/>
      <c r="H293" s="32"/>
      <c r="I293" s="46">
        <v>17.25</v>
      </c>
      <c r="J293" s="91" t="s">
        <v>60</v>
      </c>
      <c r="K293" s="92" t="s">
        <v>106</v>
      </c>
      <c r="L293" s="92" t="s">
        <v>118</v>
      </c>
      <c r="M293" s="277">
        <v>0</v>
      </c>
      <c r="N293" s="278"/>
      <c r="O293" s="32"/>
      <c r="P293" s="46">
        <v>17.25</v>
      </c>
      <c r="Q293" s="91" t="s">
        <v>77</v>
      </c>
      <c r="R293" s="92">
        <v>0</v>
      </c>
      <c r="S293" s="92">
        <v>0</v>
      </c>
      <c r="T293" s="277" t="s">
        <v>191</v>
      </c>
      <c r="U293" s="278"/>
      <c r="V293" s="32"/>
      <c r="W293" s="46">
        <v>17.25</v>
      </c>
      <c r="X293" s="91" t="s">
        <v>74</v>
      </c>
      <c r="Y293" s="92">
        <v>0</v>
      </c>
      <c r="Z293" s="92">
        <v>0</v>
      </c>
      <c r="AA293" s="277">
        <v>0</v>
      </c>
      <c r="AB293" s="278"/>
    </row>
    <row r="294" spans="2:28">
      <c r="B294" s="46">
        <v>17.5</v>
      </c>
      <c r="C294" s="91" t="s">
        <v>71</v>
      </c>
      <c r="D294" s="92">
        <v>0</v>
      </c>
      <c r="E294" s="92">
        <v>0</v>
      </c>
      <c r="F294" s="277">
        <v>0</v>
      </c>
      <c r="G294" s="278"/>
      <c r="H294" s="32"/>
      <c r="I294" s="46">
        <v>17.5</v>
      </c>
      <c r="J294" s="91" t="s">
        <v>60</v>
      </c>
      <c r="K294" s="92" t="s">
        <v>106</v>
      </c>
      <c r="L294" s="92" t="s">
        <v>118</v>
      </c>
      <c r="M294" s="277">
        <v>0</v>
      </c>
      <c r="N294" s="278"/>
      <c r="O294" s="32"/>
      <c r="P294" s="46">
        <v>17.5</v>
      </c>
      <c r="Q294" s="91" t="s">
        <v>77</v>
      </c>
      <c r="R294" s="92">
        <v>0</v>
      </c>
      <c r="S294" s="92">
        <v>0</v>
      </c>
      <c r="T294" s="277" t="s">
        <v>191</v>
      </c>
      <c r="U294" s="278"/>
      <c r="V294" s="32"/>
      <c r="W294" s="46">
        <v>17.5</v>
      </c>
      <c r="X294" s="91" t="s">
        <v>74</v>
      </c>
      <c r="Y294" s="92">
        <v>0</v>
      </c>
      <c r="Z294" s="92">
        <v>0</v>
      </c>
      <c r="AA294" s="277">
        <v>0</v>
      </c>
      <c r="AB294" s="278"/>
    </row>
    <row r="295" spans="2:28">
      <c r="B295" s="46">
        <v>17.75</v>
      </c>
      <c r="C295" s="91" t="s">
        <v>60</v>
      </c>
      <c r="D295" s="92" t="s">
        <v>107</v>
      </c>
      <c r="E295" s="92" t="s">
        <v>108</v>
      </c>
      <c r="F295" s="277">
        <v>0</v>
      </c>
      <c r="G295" s="278"/>
      <c r="H295" s="32"/>
      <c r="I295" s="46">
        <v>17.75</v>
      </c>
      <c r="J295" s="91" t="s">
        <v>60</v>
      </c>
      <c r="K295" s="92" t="s">
        <v>106</v>
      </c>
      <c r="L295" s="92" t="s">
        <v>118</v>
      </c>
      <c r="M295" s="277">
        <v>0</v>
      </c>
      <c r="N295" s="278"/>
      <c r="O295" s="32"/>
      <c r="P295" s="46">
        <v>17.75</v>
      </c>
      <c r="Q295" s="91" t="s">
        <v>69</v>
      </c>
      <c r="R295" s="92">
        <v>0</v>
      </c>
      <c r="S295" s="92">
        <v>0</v>
      </c>
      <c r="T295" s="277">
        <v>0</v>
      </c>
      <c r="U295" s="278"/>
      <c r="V295" s="32"/>
      <c r="W295" s="46">
        <v>17.75</v>
      </c>
      <c r="X295" s="91" t="s">
        <v>74</v>
      </c>
      <c r="Y295" s="92">
        <v>0</v>
      </c>
      <c r="Z295" s="92">
        <v>0</v>
      </c>
      <c r="AA295" s="277">
        <v>0</v>
      </c>
      <c r="AB295" s="278"/>
    </row>
    <row r="296" spans="2:28">
      <c r="B296" s="46">
        <v>18</v>
      </c>
      <c r="C296" s="91" t="s">
        <v>60</v>
      </c>
      <c r="D296" s="92" t="s">
        <v>107</v>
      </c>
      <c r="E296" s="92" t="s">
        <v>108</v>
      </c>
      <c r="F296" s="277">
        <v>0</v>
      </c>
      <c r="G296" s="278"/>
      <c r="H296" s="32"/>
      <c r="I296" s="46">
        <v>18</v>
      </c>
      <c r="J296" s="91" t="s">
        <v>60</v>
      </c>
      <c r="K296" s="92" t="s">
        <v>106</v>
      </c>
      <c r="L296" s="92" t="s">
        <v>118</v>
      </c>
      <c r="M296" s="277">
        <v>0</v>
      </c>
      <c r="N296" s="278"/>
      <c r="O296" s="32"/>
      <c r="P296" s="46">
        <v>18</v>
      </c>
      <c r="Q296" s="91" t="s">
        <v>69</v>
      </c>
      <c r="R296" s="92">
        <v>0</v>
      </c>
      <c r="S296" s="92">
        <v>0</v>
      </c>
      <c r="T296" s="277">
        <v>0</v>
      </c>
      <c r="U296" s="278"/>
      <c r="V296" s="32"/>
      <c r="W296" s="46">
        <v>18</v>
      </c>
      <c r="X296" s="91" t="s">
        <v>74</v>
      </c>
      <c r="Y296" s="92">
        <v>0</v>
      </c>
      <c r="Z296" s="92">
        <v>0</v>
      </c>
      <c r="AA296" s="277">
        <v>0</v>
      </c>
      <c r="AB296" s="278"/>
    </row>
    <row r="297" spans="2:28">
      <c r="B297" s="46">
        <v>18.25</v>
      </c>
      <c r="C297" s="91" t="s">
        <v>60</v>
      </c>
      <c r="D297" s="92" t="s">
        <v>107</v>
      </c>
      <c r="E297" s="92" t="s">
        <v>108</v>
      </c>
      <c r="F297" s="277">
        <v>0</v>
      </c>
      <c r="G297" s="278"/>
      <c r="H297" s="32"/>
      <c r="I297" s="46">
        <v>18.25</v>
      </c>
      <c r="J297" s="91" t="s">
        <v>60</v>
      </c>
      <c r="K297" s="92" t="s">
        <v>106</v>
      </c>
      <c r="L297" s="92" t="s">
        <v>118</v>
      </c>
      <c r="M297" s="277">
        <v>0</v>
      </c>
      <c r="N297" s="278"/>
      <c r="O297" s="32"/>
      <c r="P297" s="46">
        <v>18.25</v>
      </c>
      <c r="Q297" s="91" t="s">
        <v>74</v>
      </c>
      <c r="R297" s="92">
        <v>0</v>
      </c>
      <c r="S297" s="92">
        <v>0</v>
      </c>
      <c r="T297" s="277">
        <v>0</v>
      </c>
      <c r="U297" s="278"/>
      <c r="V297" s="32"/>
      <c r="W297" s="46">
        <v>18.25</v>
      </c>
      <c r="X297" s="91" t="s">
        <v>74</v>
      </c>
      <c r="Y297" s="92">
        <v>0</v>
      </c>
      <c r="Z297" s="92">
        <v>0</v>
      </c>
      <c r="AA297" s="277">
        <v>0</v>
      </c>
      <c r="AB297" s="278"/>
    </row>
    <row r="298" spans="2:28">
      <c r="B298" s="46">
        <v>18.5</v>
      </c>
      <c r="C298" s="91" t="s">
        <v>60</v>
      </c>
      <c r="D298" s="92" t="s">
        <v>106</v>
      </c>
      <c r="E298" s="92" t="s">
        <v>103</v>
      </c>
      <c r="F298" s="277">
        <v>0</v>
      </c>
      <c r="G298" s="278"/>
      <c r="H298" s="32"/>
      <c r="I298" s="46">
        <v>18.5</v>
      </c>
      <c r="J298" s="91" t="s">
        <v>60</v>
      </c>
      <c r="K298" s="92" t="s">
        <v>106</v>
      </c>
      <c r="L298" s="92" t="s">
        <v>118</v>
      </c>
      <c r="M298" s="277">
        <v>0</v>
      </c>
      <c r="N298" s="278"/>
      <c r="O298" s="32"/>
      <c r="P298" s="46">
        <v>18.5</v>
      </c>
      <c r="Q298" s="91" t="s">
        <v>60</v>
      </c>
      <c r="R298" s="92" t="s">
        <v>150</v>
      </c>
      <c r="S298" s="92" t="s">
        <v>172</v>
      </c>
      <c r="T298" s="277">
        <v>0</v>
      </c>
      <c r="U298" s="278"/>
      <c r="V298" s="32"/>
      <c r="W298" s="46">
        <v>18.5</v>
      </c>
      <c r="X298" s="91" t="s">
        <v>74</v>
      </c>
      <c r="Y298" s="92">
        <v>0</v>
      </c>
      <c r="Z298" s="92">
        <v>0</v>
      </c>
      <c r="AA298" s="277">
        <v>0</v>
      </c>
      <c r="AB298" s="278"/>
    </row>
    <row r="299" spans="2:28">
      <c r="B299" s="46">
        <v>18.75</v>
      </c>
      <c r="C299" s="91" t="s">
        <v>60</v>
      </c>
      <c r="D299" s="92" t="s">
        <v>107</v>
      </c>
      <c r="E299" s="92" t="s">
        <v>121</v>
      </c>
      <c r="F299" s="277">
        <v>0</v>
      </c>
      <c r="G299" s="278"/>
      <c r="H299" s="32"/>
      <c r="I299" s="46">
        <v>18.75</v>
      </c>
      <c r="J299" s="91" t="s">
        <v>60</v>
      </c>
      <c r="K299" s="92" t="s">
        <v>106</v>
      </c>
      <c r="L299" s="92" t="s">
        <v>118</v>
      </c>
      <c r="M299" s="277">
        <v>0</v>
      </c>
      <c r="N299" s="278"/>
      <c r="O299" s="32"/>
      <c r="P299" s="46">
        <v>18.75</v>
      </c>
      <c r="Q299" s="91" t="s">
        <v>60</v>
      </c>
      <c r="R299" s="92" t="s">
        <v>150</v>
      </c>
      <c r="S299" s="92" t="s">
        <v>172</v>
      </c>
      <c r="T299" s="277">
        <v>0</v>
      </c>
      <c r="U299" s="278"/>
      <c r="V299" s="32"/>
      <c r="W299" s="46">
        <v>18.75</v>
      </c>
      <c r="X299" s="91" t="s">
        <v>74</v>
      </c>
      <c r="Y299" s="92">
        <v>0</v>
      </c>
      <c r="Z299" s="92">
        <v>0</v>
      </c>
      <c r="AA299" s="277">
        <v>0</v>
      </c>
      <c r="AB299" s="278"/>
    </row>
    <row r="300" spans="2:28">
      <c r="B300" s="46">
        <v>19</v>
      </c>
      <c r="C300" s="91" t="s">
        <v>60</v>
      </c>
      <c r="D300" s="92" t="s">
        <v>107</v>
      </c>
      <c r="E300" s="92" t="s">
        <v>108</v>
      </c>
      <c r="F300" s="277">
        <v>0</v>
      </c>
      <c r="G300" s="278"/>
      <c r="H300" s="32"/>
      <c r="I300" s="46">
        <v>19</v>
      </c>
      <c r="J300" s="91" t="s">
        <v>159</v>
      </c>
      <c r="K300" s="92">
        <v>0</v>
      </c>
      <c r="L300" s="92">
        <v>0</v>
      </c>
      <c r="M300" s="277">
        <v>0</v>
      </c>
      <c r="N300" s="278"/>
      <c r="O300" s="32"/>
      <c r="P300" s="46">
        <v>19</v>
      </c>
      <c r="Q300" s="91" t="s">
        <v>66</v>
      </c>
      <c r="R300" s="92">
        <v>0</v>
      </c>
      <c r="S300" s="92">
        <v>0</v>
      </c>
      <c r="T300" s="277">
        <v>0</v>
      </c>
      <c r="U300" s="278"/>
      <c r="V300" s="32"/>
      <c r="W300" s="46">
        <v>19</v>
      </c>
      <c r="X300" s="91" t="s">
        <v>69</v>
      </c>
      <c r="Y300" s="92">
        <v>0</v>
      </c>
      <c r="Z300" s="92">
        <v>0</v>
      </c>
      <c r="AA300" s="277">
        <v>0</v>
      </c>
      <c r="AB300" s="278"/>
    </row>
    <row r="301" spans="2:28">
      <c r="B301" s="46">
        <v>19.25</v>
      </c>
      <c r="C301" s="91" t="s">
        <v>159</v>
      </c>
      <c r="D301" s="92">
        <v>0</v>
      </c>
      <c r="E301" s="92">
        <v>0</v>
      </c>
      <c r="F301" s="277">
        <v>0</v>
      </c>
      <c r="G301" s="278"/>
      <c r="H301" s="32"/>
      <c r="I301" s="46">
        <v>19.25</v>
      </c>
      <c r="J301" s="91" t="s">
        <v>60</v>
      </c>
      <c r="K301" s="92" t="s">
        <v>106</v>
      </c>
      <c r="L301" s="92" t="s">
        <v>103</v>
      </c>
      <c r="M301" s="277">
        <v>0</v>
      </c>
      <c r="N301" s="278"/>
      <c r="O301" s="32"/>
      <c r="P301" s="46">
        <v>19.25</v>
      </c>
      <c r="Q301" s="91" t="s">
        <v>69</v>
      </c>
      <c r="R301" s="92">
        <v>0</v>
      </c>
      <c r="S301" s="92">
        <v>0</v>
      </c>
      <c r="T301" s="277">
        <v>0</v>
      </c>
      <c r="U301" s="278"/>
      <c r="V301" s="32"/>
      <c r="W301" s="46">
        <v>19.25</v>
      </c>
      <c r="X301" s="91" t="s">
        <v>74</v>
      </c>
      <c r="Y301" s="92">
        <v>0</v>
      </c>
      <c r="Z301" s="92">
        <v>0</v>
      </c>
      <c r="AA301" s="277">
        <v>0</v>
      </c>
      <c r="AB301" s="278"/>
    </row>
    <row r="302" spans="2:28">
      <c r="B302" s="46">
        <v>19.5</v>
      </c>
      <c r="C302" s="91" t="s">
        <v>63</v>
      </c>
      <c r="D302" s="92">
        <v>0</v>
      </c>
      <c r="E302" s="92" t="s">
        <v>183</v>
      </c>
      <c r="F302" s="277">
        <v>0</v>
      </c>
      <c r="G302" s="278"/>
      <c r="H302" s="32"/>
      <c r="I302" s="46">
        <v>19.5</v>
      </c>
      <c r="J302" s="91" t="s">
        <v>60</v>
      </c>
      <c r="K302" s="92" t="s">
        <v>107</v>
      </c>
      <c r="L302" s="92" t="s">
        <v>108</v>
      </c>
      <c r="M302" s="277">
        <v>0</v>
      </c>
      <c r="N302" s="278"/>
      <c r="O302" s="32"/>
      <c r="P302" s="46">
        <v>19.5</v>
      </c>
      <c r="Q302" s="91" t="s">
        <v>69</v>
      </c>
      <c r="R302" s="92">
        <v>0</v>
      </c>
      <c r="S302" s="92">
        <v>0</v>
      </c>
      <c r="T302" s="277">
        <v>0</v>
      </c>
      <c r="U302" s="278"/>
      <c r="V302" s="32"/>
      <c r="W302" s="46">
        <v>19.5</v>
      </c>
      <c r="X302" s="91" t="s">
        <v>74</v>
      </c>
      <c r="Y302" s="92">
        <v>0</v>
      </c>
      <c r="Z302" s="92">
        <v>0</v>
      </c>
      <c r="AA302" s="277">
        <v>0</v>
      </c>
      <c r="AB302" s="278"/>
    </row>
    <row r="303" spans="2:28">
      <c r="B303" s="46">
        <v>19.75</v>
      </c>
      <c r="C303" s="91" t="s">
        <v>63</v>
      </c>
      <c r="D303" s="92">
        <v>0</v>
      </c>
      <c r="E303" s="92">
        <v>0</v>
      </c>
      <c r="F303" s="277">
        <v>0</v>
      </c>
      <c r="G303" s="278"/>
      <c r="H303" s="32"/>
      <c r="I303" s="46">
        <v>19.75</v>
      </c>
      <c r="J303" s="91" t="s">
        <v>60</v>
      </c>
      <c r="K303" s="92" t="s">
        <v>106</v>
      </c>
      <c r="L303" s="92" t="s">
        <v>118</v>
      </c>
      <c r="M303" s="277">
        <v>0</v>
      </c>
      <c r="N303" s="278"/>
      <c r="O303" s="32"/>
      <c r="P303" s="46">
        <v>19.75</v>
      </c>
      <c r="Q303" s="91" t="s">
        <v>60</v>
      </c>
      <c r="R303" s="92" t="s">
        <v>106</v>
      </c>
      <c r="S303" s="92" t="s">
        <v>163</v>
      </c>
      <c r="T303" s="277">
        <v>0</v>
      </c>
      <c r="U303" s="278"/>
      <c r="V303" s="32"/>
      <c r="W303" s="46">
        <v>19.75</v>
      </c>
      <c r="X303" s="91" t="s">
        <v>60</v>
      </c>
      <c r="Y303" s="92" t="s">
        <v>104</v>
      </c>
      <c r="Z303" s="92" t="s">
        <v>110</v>
      </c>
      <c r="AA303" s="277">
        <v>0</v>
      </c>
      <c r="AB303" s="278"/>
    </row>
    <row r="304" spans="2:28">
      <c r="B304" s="46">
        <v>20</v>
      </c>
      <c r="C304" s="91" t="s">
        <v>69</v>
      </c>
      <c r="D304" s="92">
        <v>0</v>
      </c>
      <c r="E304" s="92">
        <v>0</v>
      </c>
      <c r="F304" s="277">
        <v>0</v>
      </c>
      <c r="G304" s="278"/>
      <c r="H304" s="32"/>
      <c r="I304" s="46">
        <v>20</v>
      </c>
      <c r="J304" s="91" t="s">
        <v>60</v>
      </c>
      <c r="K304" s="92" t="s">
        <v>106</v>
      </c>
      <c r="L304" s="92" t="s">
        <v>163</v>
      </c>
      <c r="M304" s="277">
        <v>0</v>
      </c>
      <c r="N304" s="278"/>
      <c r="O304" s="32"/>
      <c r="P304" s="46">
        <v>20</v>
      </c>
      <c r="Q304" s="91" t="s">
        <v>60</v>
      </c>
      <c r="R304" s="92" t="s">
        <v>106</v>
      </c>
      <c r="S304" s="92" t="s">
        <v>163</v>
      </c>
      <c r="T304" s="277">
        <v>0</v>
      </c>
      <c r="U304" s="278"/>
      <c r="V304" s="32"/>
      <c r="W304" s="46">
        <v>20</v>
      </c>
      <c r="X304" s="91" t="s">
        <v>60</v>
      </c>
      <c r="Y304" s="92" t="s">
        <v>104</v>
      </c>
      <c r="Z304" s="92" t="s">
        <v>110</v>
      </c>
      <c r="AA304" s="277">
        <v>0</v>
      </c>
      <c r="AB304" s="278"/>
    </row>
    <row r="305" spans="2:28">
      <c r="B305" s="46">
        <v>20.25</v>
      </c>
      <c r="C305" s="91" t="s">
        <v>69</v>
      </c>
      <c r="D305" s="92">
        <v>0</v>
      </c>
      <c r="E305" s="92">
        <v>0</v>
      </c>
      <c r="F305" s="277">
        <v>0</v>
      </c>
      <c r="G305" s="278"/>
      <c r="H305" s="32"/>
      <c r="I305" s="46">
        <v>20.25</v>
      </c>
      <c r="J305" s="91" t="s">
        <v>60</v>
      </c>
      <c r="K305" s="92" t="s">
        <v>107</v>
      </c>
      <c r="L305" s="92" t="s">
        <v>108</v>
      </c>
      <c r="M305" s="277">
        <v>0</v>
      </c>
      <c r="N305" s="278"/>
      <c r="O305" s="32"/>
      <c r="P305" s="46">
        <v>20.25</v>
      </c>
      <c r="Q305" s="91" t="s">
        <v>60</v>
      </c>
      <c r="R305" s="92" t="s">
        <v>106</v>
      </c>
      <c r="S305" s="92" t="s">
        <v>163</v>
      </c>
      <c r="T305" s="277">
        <v>0</v>
      </c>
      <c r="U305" s="278"/>
      <c r="V305" s="32"/>
      <c r="W305" s="46">
        <v>20.25</v>
      </c>
      <c r="X305" s="91" t="s">
        <v>60</v>
      </c>
      <c r="Y305" s="92" t="s">
        <v>104</v>
      </c>
      <c r="Z305" s="92" t="s">
        <v>110</v>
      </c>
      <c r="AA305" s="277">
        <v>0</v>
      </c>
      <c r="AB305" s="278"/>
    </row>
    <row r="306" spans="2:28">
      <c r="B306" s="46">
        <v>20.5</v>
      </c>
      <c r="C306" s="91" t="s">
        <v>60</v>
      </c>
      <c r="D306" s="92" t="s">
        <v>106</v>
      </c>
      <c r="E306" s="92" t="s">
        <v>171</v>
      </c>
      <c r="F306" s="277">
        <v>0</v>
      </c>
      <c r="G306" s="278"/>
      <c r="H306" s="32"/>
      <c r="I306" s="46">
        <v>20.5</v>
      </c>
      <c r="J306" s="91" t="s">
        <v>71</v>
      </c>
      <c r="K306" s="92">
        <v>0</v>
      </c>
      <c r="L306" s="92">
        <v>0</v>
      </c>
      <c r="M306" s="277">
        <v>0</v>
      </c>
      <c r="N306" s="278"/>
      <c r="O306" s="32"/>
      <c r="P306" s="46">
        <v>20.5</v>
      </c>
      <c r="Q306" s="91" t="s">
        <v>60</v>
      </c>
      <c r="R306" s="92" t="s">
        <v>106</v>
      </c>
      <c r="S306" s="92" t="s">
        <v>163</v>
      </c>
      <c r="T306" s="277">
        <v>0</v>
      </c>
      <c r="U306" s="278"/>
      <c r="V306" s="32"/>
      <c r="W306" s="46">
        <v>20.5</v>
      </c>
      <c r="X306" s="91" t="s">
        <v>60</v>
      </c>
      <c r="Y306" s="92" t="s">
        <v>104</v>
      </c>
      <c r="Z306" s="92" t="s">
        <v>110</v>
      </c>
      <c r="AA306" s="277">
        <v>0</v>
      </c>
      <c r="AB306" s="278"/>
    </row>
    <row r="307" spans="2:28">
      <c r="B307" s="46">
        <v>20.75</v>
      </c>
      <c r="C307" s="91" t="s">
        <v>60</v>
      </c>
      <c r="D307" s="92" t="s">
        <v>106</v>
      </c>
      <c r="E307" s="92" t="s">
        <v>163</v>
      </c>
      <c r="F307" s="277">
        <v>0</v>
      </c>
      <c r="G307" s="278"/>
      <c r="H307" s="32"/>
      <c r="I307" s="46">
        <v>20.75</v>
      </c>
      <c r="J307" s="91" t="s">
        <v>60</v>
      </c>
      <c r="K307" s="92" t="s">
        <v>107</v>
      </c>
      <c r="L307" s="92" t="s">
        <v>121</v>
      </c>
      <c r="M307" s="277">
        <v>0</v>
      </c>
      <c r="N307" s="278"/>
      <c r="O307" s="32"/>
      <c r="P307" s="46">
        <v>20.75</v>
      </c>
      <c r="Q307" s="91" t="s">
        <v>60</v>
      </c>
      <c r="R307" s="92" t="s">
        <v>106</v>
      </c>
      <c r="S307" s="92" t="s">
        <v>163</v>
      </c>
      <c r="T307" s="277">
        <v>0</v>
      </c>
      <c r="U307" s="278"/>
      <c r="V307" s="32"/>
      <c r="W307" s="46">
        <v>20.75</v>
      </c>
      <c r="X307" s="91" t="s">
        <v>74</v>
      </c>
      <c r="Y307" s="92">
        <v>0</v>
      </c>
      <c r="Z307" s="92">
        <v>0</v>
      </c>
      <c r="AA307" s="277">
        <v>0</v>
      </c>
      <c r="AB307" s="278"/>
    </row>
    <row r="308" spans="2:28">
      <c r="B308" s="46">
        <v>21</v>
      </c>
      <c r="C308" s="91" t="s">
        <v>158</v>
      </c>
      <c r="D308" s="92">
        <v>0</v>
      </c>
      <c r="E308" s="92">
        <v>0</v>
      </c>
      <c r="F308" s="277">
        <v>0</v>
      </c>
      <c r="G308" s="278"/>
      <c r="H308" s="32"/>
      <c r="I308" s="46">
        <v>21</v>
      </c>
      <c r="J308" s="91" t="s">
        <v>60</v>
      </c>
      <c r="K308" s="92" t="s">
        <v>107</v>
      </c>
      <c r="L308" s="92" t="s">
        <v>108</v>
      </c>
      <c r="M308" s="277">
        <v>0</v>
      </c>
      <c r="N308" s="278"/>
      <c r="O308" s="32"/>
      <c r="P308" s="46">
        <v>21</v>
      </c>
      <c r="Q308" s="91" t="s">
        <v>60</v>
      </c>
      <c r="R308" s="92" t="s">
        <v>106</v>
      </c>
      <c r="S308" s="92" t="s">
        <v>163</v>
      </c>
      <c r="T308" s="277">
        <v>0</v>
      </c>
      <c r="U308" s="278"/>
      <c r="V308" s="32"/>
      <c r="W308" s="46">
        <v>21</v>
      </c>
      <c r="X308" s="91" t="s">
        <v>74</v>
      </c>
      <c r="Y308" s="92">
        <v>0</v>
      </c>
      <c r="Z308" s="92">
        <v>0</v>
      </c>
      <c r="AA308" s="277">
        <v>0</v>
      </c>
      <c r="AB308" s="278"/>
    </row>
    <row r="309" spans="2:28">
      <c r="B309" s="46">
        <v>21.25</v>
      </c>
      <c r="C309" s="97" t="s">
        <v>60</v>
      </c>
      <c r="D309" s="98" t="s">
        <v>106</v>
      </c>
      <c r="E309" s="98" t="s">
        <v>115</v>
      </c>
      <c r="F309" s="277">
        <v>0</v>
      </c>
      <c r="G309" s="278"/>
      <c r="H309" s="32"/>
      <c r="I309" s="46">
        <v>21.25</v>
      </c>
      <c r="J309" s="91" t="s">
        <v>60</v>
      </c>
      <c r="K309" s="92" t="s">
        <v>106</v>
      </c>
      <c r="L309" s="92" t="s">
        <v>163</v>
      </c>
      <c r="M309" s="277">
        <v>0</v>
      </c>
      <c r="N309" s="278"/>
      <c r="O309" s="32"/>
      <c r="P309" s="46">
        <v>21.25</v>
      </c>
      <c r="Q309" s="91" t="s">
        <v>66</v>
      </c>
      <c r="R309" s="92">
        <v>0</v>
      </c>
      <c r="S309" s="92">
        <v>0</v>
      </c>
      <c r="T309" s="277">
        <v>0</v>
      </c>
      <c r="U309" s="278"/>
      <c r="V309" s="32"/>
      <c r="W309" s="46">
        <v>21.25</v>
      </c>
      <c r="X309" s="91" t="s">
        <v>71</v>
      </c>
      <c r="Y309" s="92">
        <v>0</v>
      </c>
      <c r="Z309" s="92">
        <v>0</v>
      </c>
      <c r="AA309" s="277">
        <v>0</v>
      </c>
      <c r="AB309" s="278"/>
    </row>
    <row r="310" spans="2:28">
      <c r="B310" s="46">
        <v>21.5</v>
      </c>
      <c r="C310" s="91" t="s">
        <v>60</v>
      </c>
      <c r="D310" s="92" t="s">
        <v>106</v>
      </c>
      <c r="E310" s="92" t="s">
        <v>163</v>
      </c>
      <c r="F310" s="277">
        <v>0</v>
      </c>
      <c r="G310" s="278"/>
      <c r="H310" s="32"/>
      <c r="I310" s="46">
        <v>21.5</v>
      </c>
      <c r="J310" s="91" t="s">
        <v>60</v>
      </c>
      <c r="K310" s="92" t="s">
        <v>106</v>
      </c>
      <c r="L310" s="92" t="s">
        <v>163</v>
      </c>
      <c r="M310" s="277">
        <v>0</v>
      </c>
      <c r="N310" s="278"/>
      <c r="O310" s="32"/>
      <c r="P310" s="46">
        <v>21.5</v>
      </c>
      <c r="Q310" s="91" t="s">
        <v>60</v>
      </c>
      <c r="R310" s="92" t="s">
        <v>106</v>
      </c>
      <c r="S310" s="92" t="s">
        <v>163</v>
      </c>
      <c r="T310" s="277">
        <v>0</v>
      </c>
      <c r="U310" s="278"/>
      <c r="V310" s="32"/>
      <c r="W310" s="46">
        <v>21.5</v>
      </c>
      <c r="X310" s="91" t="s">
        <v>71</v>
      </c>
      <c r="Y310" s="92">
        <v>0</v>
      </c>
      <c r="Z310" s="92">
        <v>0</v>
      </c>
      <c r="AA310" s="277">
        <v>0</v>
      </c>
      <c r="AB310" s="278"/>
    </row>
    <row r="311" spans="2:28">
      <c r="B311" s="46">
        <v>21.75</v>
      </c>
      <c r="C311" s="91" t="s">
        <v>60</v>
      </c>
      <c r="D311" s="92" t="s">
        <v>106</v>
      </c>
      <c r="E311" s="92" t="s">
        <v>163</v>
      </c>
      <c r="F311" s="277">
        <v>0</v>
      </c>
      <c r="G311" s="278"/>
      <c r="H311" s="32"/>
      <c r="I311" s="46">
        <v>21.75</v>
      </c>
      <c r="J311" s="91" t="s">
        <v>60</v>
      </c>
      <c r="K311" s="92" t="s">
        <v>106</v>
      </c>
      <c r="L311" s="92" t="s">
        <v>176</v>
      </c>
      <c r="M311" s="277">
        <v>0</v>
      </c>
      <c r="N311" s="278"/>
      <c r="O311" s="32"/>
      <c r="P311" s="46">
        <v>21.75</v>
      </c>
      <c r="Q311" s="91" t="s">
        <v>60</v>
      </c>
      <c r="R311" s="92" t="s">
        <v>106</v>
      </c>
      <c r="S311" s="92" t="s">
        <v>163</v>
      </c>
      <c r="T311" s="277">
        <v>0</v>
      </c>
      <c r="U311" s="278"/>
      <c r="V311" s="32"/>
      <c r="W311" s="46">
        <v>21.75</v>
      </c>
      <c r="X311" s="91" t="s">
        <v>71</v>
      </c>
      <c r="Y311" s="92">
        <v>0</v>
      </c>
      <c r="Z311" s="92">
        <v>0</v>
      </c>
      <c r="AA311" s="277">
        <v>0</v>
      </c>
      <c r="AB311" s="278"/>
    </row>
    <row r="312" spans="2:28">
      <c r="B312" s="46">
        <v>22</v>
      </c>
      <c r="C312" s="91" t="s">
        <v>60</v>
      </c>
      <c r="D312" s="92" t="s">
        <v>106</v>
      </c>
      <c r="E312" s="92" t="s">
        <v>163</v>
      </c>
      <c r="F312" s="277">
        <v>0</v>
      </c>
      <c r="G312" s="278"/>
      <c r="H312" s="32"/>
      <c r="I312" s="46">
        <v>22</v>
      </c>
      <c r="J312" s="91" t="s">
        <v>60</v>
      </c>
      <c r="K312" s="92" t="s">
        <v>106</v>
      </c>
      <c r="L312" s="92" t="s">
        <v>163</v>
      </c>
      <c r="M312" s="277">
        <v>0</v>
      </c>
      <c r="N312" s="278"/>
      <c r="O312" s="32"/>
      <c r="P312" s="46">
        <v>22</v>
      </c>
      <c r="Q312" s="91" t="s">
        <v>60</v>
      </c>
      <c r="R312" s="92" t="s">
        <v>106</v>
      </c>
      <c r="S312" s="92" t="s">
        <v>163</v>
      </c>
      <c r="T312" s="277">
        <v>0</v>
      </c>
      <c r="U312" s="278"/>
      <c r="V312" s="32"/>
      <c r="W312" s="46">
        <v>22</v>
      </c>
      <c r="X312" s="91" t="s">
        <v>71</v>
      </c>
      <c r="Y312" s="92">
        <v>0</v>
      </c>
      <c r="Z312" s="92">
        <v>0</v>
      </c>
      <c r="AA312" s="277">
        <v>0</v>
      </c>
      <c r="AB312" s="278"/>
    </row>
    <row r="313" spans="2:28">
      <c r="B313" s="46">
        <v>22.25</v>
      </c>
      <c r="C313" s="91" t="s">
        <v>60</v>
      </c>
      <c r="D313" s="92" t="s">
        <v>107</v>
      </c>
      <c r="E313" s="92" t="s">
        <v>121</v>
      </c>
      <c r="F313" s="277">
        <v>0</v>
      </c>
      <c r="G313" s="278"/>
      <c r="H313" s="32"/>
      <c r="I313" s="46">
        <v>22.25</v>
      </c>
      <c r="J313" s="91" t="s">
        <v>60</v>
      </c>
      <c r="K313" s="92" t="s">
        <v>106</v>
      </c>
      <c r="L313" s="92" t="s">
        <v>163</v>
      </c>
      <c r="M313" s="277">
        <v>0</v>
      </c>
      <c r="N313" s="278"/>
      <c r="O313" s="32"/>
      <c r="P313" s="46">
        <v>22.25</v>
      </c>
      <c r="Q313" s="91" t="s">
        <v>60</v>
      </c>
      <c r="R313" s="92" t="s">
        <v>106</v>
      </c>
      <c r="S313" s="92" t="s">
        <v>163</v>
      </c>
      <c r="T313" s="277">
        <v>0</v>
      </c>
      <c r="U313" s="278"/>
      <c r="V313" s="32"/>
      <c r="W313" s="46">
        <v>22.25</v>
      </c>
      <c r="X313" s="91" t="s">
        <v>71</v>
      </c>
      <c r="Y313" s="92">
        <v>0</v>
      </c>
      <c r="Z313" s="92">
        <v>0</v>
      </c>
      <c r="AA313" s="277">
        <v>0</v>
      </c>
      <c r="AB313" s="278"/>
    </row>
    <row r="314" spans="2:28">
      <c r="B314" s="46">
        <v>22.5</v>
      </c>
      <c r="C314" s="91" t="s">
        <v>60</v>
      </c>
      <c r="D314" s="92" t="s">
        <v>107</v>
      </c>
      <c r="E314" s="92" t="s">
        <v>121</v>
      </c>
      <c r="F314" s="277">
        <v>0</v>
      </c>
      <c r="G314" s="278"/>
      <c r="H314" s="32"/>
      <c r="I314" s="46">
        <v>22.5</v>
      </c>
      <c r="J314" s="91" t="s">
        <v>69</v>
      </c>
      <c r="K314" s="92">
        <v>0</v>
      </c>
      <c r="L314" s="92">
        <v>0</v>
      </c>
      <c r="M314" s="277">
        <v>0</v>
      </c>
      <c r="N314" s="278"/>
      <c r="O314" s="32"/>
      <c r="P314" s="46">
        <v>22.5</v>
      </c>
      <c r="Q314" s="91" t="s">
        <v>60</v>
      </c>
      <c r="R314" s="92" t="s">
        <v>106</v>
      </c>
      <c r="S314" s="92" t="s">
        <v>163</v>
      </c>
      <c r="T314" s="277">
        <v>0</v>
      </c>
      <c r="U314" s="278"/>
      <c r="V314" s="32"/>
      <c r="W314" s="46">
        <v>22.5</v>
      </c>
      <c r="X314" s="91" t="s">
        <v>71</v>
      </c>
      <c r="Y314" s="92">
        <v>0</v>
      </c>
      <c r="Z314" s="92">
        <v>0</v>
      </c>
      <c r="AA314" s="277">
        <v>0</v>
      </c>
      <c r="AB314" s="278"/>
    </row>
    <row r="315" spans="2:28">
      <c r="B315" s="46">
        <v>22.75</v>
      </c>
      <c r="C315" s="91" t="s">
        <v>60</v>
      </c>
      <c r="D315" s="92" t="s">
        <v>107</v>
      </c>
      <c r="E315" s="92" t="s">
        <v>121</v>
      </c>
      <c r="F315" s="277">
        <v>0</v>
      </c>
      <c r="G315" s="278"/>
      <c r="H315" s="32"/>
      <c r="I315" s="46">
        <v>22.75</v>
      </c>
      <c r="J315" s="91" t="s">
        <v>60</v>
      </c>
      <c r="K315" s="92" t="s">
        <v>104</v>
      </c>
      <c r="L315" s="92" t="s">
        <v>103</v>
      </c>
      <c r="M315" s="277">
        <v>0</v>
      </c>
      <c r="N315" s="278"/>
      <c r="O315" s="32"/>
      <c r="P315" s="46">
        <v>22.75</v>
      </c>
      <c r="Q315" s="91" t="s">
        <v>66</v>
      </c>
      <c r="R315" s="92">
        <v>0</v>
      </c>
      <c r="S315" s="92">
        <v>0</v>
      </c>
      <c r="T315" s="277">
        <v>0</v>
      </c>
      <c r="U315" s="278"/>
      <c r="V315" s="32"/>
      <c r="W315" s="46">
        <v>22.75</v>
      </c>
      <c r="X315" s="91" t="s">
        <v>71</v>
      </c>
      <c r="Y315" s="92">
        <v>0</v>
      </c>
      <c r="Z315" s="92">
        <v>0</v>
      </c>
      <c r="AA315" s="277">
        <v>0</v>
      </c>
      <c r="AB315" s="278"/>
    </row>
    <row r="316" spans="2:28">
      <c r="B316" s="46">
        <v>23</v>
      </c>
      <c r="C316" s="97" t="s">
        <v>60</v>
      </c>
      <c r="D316" s="98" t="s">
        <v>106</v>
      </c>
      <c r="E316" s="98" t="s">
        <v>103</v>
      </c>
      <c r="F316" s="277">
        <v>0</v>
      </c>
      <c r="G316" s="278"/>
      <c r="H316" s="32"/>
      <c r="I316" s="46">
        <v>23</v>
      </c>
      <c r="J316" s="91" t="s">
        <v>60</v>
      </c>
      <c r="K316" s="92" t="s">
        <v>104</v>
      </c>
      <c r="L316" s="92" t="s">
        <v>103</v>
      </c>
      <c r="M316" s="277">
        <v>0</v>
      </c>
      <c r="N316" s="278"/>
      <c r="O316" s="32"/>
      <c r="P316" s="46">
        <v>23</v>
      </c>
      <c r="Q316" s="91" t="s">
        <v>66</v>
      </c>
      <c r="R316" s="92">
        <v>0</v>
      </c>
      <c r="S316" s="92">
        <v>0</v>
      </c>
      <c r="T316" s="277">
        <v>0</v>
      </c>
      <c r="U316" s="278"/>
      <c r="V316" s="32"/>
      <c r="W316" s="46">
        <v>23</v>
      </c>
      <c r="X316" s="91" t="s">
        <v>71</v>
      </c>
      <c r="Y316" s="92">
        <v>0</v>
      </c>
      <c r="Z316" s="92">
        <v>0</v>
      </c>
      <c r="AA316" s="277">
        <v>0</v>
      </c>
      <c r="AB316" s="278"/>
    </row>
    <row r="317" spans="2:28">
      <c r="B317" s="46">
        <v>23.25</v>
      </c>
      <c r="C317" s="97" t="s">
        <v>60</v>
      </c>
      <c r="D317" s="98" t="s">
        <v>106</v>
      </c>
      <c r="E317" s="98" t="s">
        <v>186</v>
      </c>
      <c r="F317" s="277">
        <v>0</v>
      </c>
      <c r="G317" s="278"/>
      <c r="H317" s="32"/>
      <c r="I317" s="46">
        <v>23.25</v>
      </c>
      <c r="J317" s="91" t="s">
        <v>60</v>
      </c>
      <c r="K317" s="92" t="s">
        <v>104</v>
      </c>
      <c r="L317" s="92" t="s">
        <v>103</v>
      </c>
      <c r="M317" s="277">
        <v>0</v>
      </c>
      <c r="N317" s="278"/>
      <c r="O317" s="32"/>
      <c r="P317" s="46">
        <v>23.25</v>
      </c>
      <c r="Q317" s="91" t="s">
        <v>66</v>
      </c>
      <c r="R317" s="92">
        <v>0</v>
      </c>
      <c r="S317" s="92">
        <v>0</v>
      </c>
      <c r="T317" s="277">
        <v>0</v>
      </c>
      <c r="U317" s="278"/>
      <c r="V317" s="32"/>
      <c r="W317" s="46">
        <v>23.25</v>
      </c>
      <c r="X317" s="91" t="s">
        <v>74</v>
      </c>
      <c r="Y317" s="92">
        <v>0</v>
      </c>
      <c r="Z317" s="92">
        <v>0</v>
      </c>
      <c r="AA317" s="277">
        <v>0</v>
      </c>
      <c r="AB317" s="278"/>
    </row>
    <row r="318" spans="2:28">
      <c r="B318" s="46">
        <v>23.5</v>
      </c>
      <c r="C318" s="91" t="s">
        <v>60</v>
      </c>
      <c r="D318" s="92" t="s">
        <v>106</v>
      </c>
      <c r="E318" s="92" t="s">
        <v>103</v>
      </c>
      <c r="F318" s="277">
        <v>0</v>
      </c>
      <c r="G318" s="278"/>
      <c r="H318" s="32"/>
      <c r="I318" s="46">
        <v>23.5</v>
      </c>
      <c r="J318" s="91" t="s">
        <v>74</v>
      </c>
      <c r="K318" s="92">
        <v>0</v>
      </c>
      <c r="L318" s="92">
        <v>0</v>
      </c>
      <c r="M318" s="277">
        <v>0</v>
      </c>
      <c r="N318" s="278"/>
      <c r="O318" s="32"/>
      <c r="P318" s="46">
        <v>23.5</v>
      </c>
      <c r="Q318" s="91" t="s">
        <v>66</v>
      </c>
      <c r="R318" s="92">
        <v>0</v>
      </c>
      <c r="S318" s="92">
        <v>0</v>
      </c>
      <c r="T318" s="277">
        <v>0</v>
      </c>
      <c r="U318" s="278"/>
      <c r="V318" s="32"/>
      <c r="W318" s="46">
        <v>23.5</v>
      </c>
      <c r="X318" s="91" t="s">
        <v>74</v>
      </c>
      <c r="Y318" s="92">
        <v>0</v>
      </c>
      <c r="Z318" s="92">
        <v>0</v>
      </c>
      <c r="AA318" s="277">
        <v>0</v>
      </c>
      <c r="AB318" s="278"/>
    </row>
    <row r="319" spans="2:28">
      <c r="B319" s="46">
        <v>23.75</v>
      </c>
      <c r="C319" s="91" t="s">
        <v>60</v>
      </c>
      <c r="D319" s="92" t="s">
        <v>106</v>
      </c>
      <c r="E319" s="92" t="s">
        <v>103</v>
      </c>
      <c r="F319" s="277">
        <v>0</v>
      </c>
      <c r="G319" s="278"/>
      <c r="H319" s="32"/>
      <c r="I319" s="46">
        <v>23.75</v>
      </c>
      <c r="J319" s="91" t="s">
        <v>71</v>
      </c>
      <c r="K319" s="92">
        <v>0</v>
      </c>
      <c r="L319" s="92">
        <v>0</v>
      </c>
      <c r="M319" s="277">
        <v>0</v>
      </c>
      <c r="N319" s="278"/>
      <c r="O319" s="32"/>
      <c r="P319" s="46">
        <v>23.75</v>
      </c>
      <c r="Q319" s="91" t="s">
        <v>159</v>
      </c>
      <c r="R319" s="92">
        <v>0</v>
      </c>
      <c r="S319" s="92">
        <v>0</v>
      </c>
      <c r="T319" s="277">
        <v>0</v>
      </c>
      <c r="U319" s="278"/>
      <c r="V319" s="32"/>
      <c r="W319" s="46">
        <v>23.75</v>
      </c>
      <c r="X319" s="91" t="s">
        <v>74</v>
      </c>
      <c r="Y319" s="92">
        <v>0</v>
      </c>
      <c r="Z319" s="92">
        <v>0</v>
      </c>
      <c r="AA319" s="277">
        <v>0</v>
      </c>
      <c r="AB319" s="278"/>
    </row>
    <row r="320" spans="2:28">
      <c r="B320" s="46">
        <v>24</v>
      </c>
      <c r="C320" s="91" t="s">
        <v>60</v>
      </c>
      <c r="D320" s="92" t="s">
        <v>106</v>
      </c>
      <c r="E320" s="92" t="s">
        <v>163</v>
      </c>
      <c r="F320" s="277">
        <v>0</v>
      </c>
      <c r="G320" s="278"/>
      <c r="H320" s="32"/>
      <c r="I320" s="46">
        <v>24</v>
      </c>
      <c r="J320" s="91" t="s">
        <v>60</v>
      </c>
      <c r="K320" s="92" t="s">
        <v>106</v>
      </c>
      <c r="L320" s="92" t="s">
        <v>163</v>
      </c>
      <c r="M320" s="277">
        <v>0</v>
      </c>
      <c r="N320" s="278"/>
      <c r="O320" s="32"/>
      <c r="P320" s="46">
        <v>24</v>
      </c>
      <c r="Q320" s="91" t="s">
        <v>159</v>
      </c>
      <c r="R320" s="92">
        <v>0</v>
      </c>
      <c r="S320" s="92">
        <v>0</v>
      </c>
      <c r="T320" s="277">
        <v>0</v>
      </c>
      <c r="U320" s="278"/>
      <c r="V320" s="32"/>
      <c r="W320" s="46">
        <v>24</v>
      </c>
      <c r="X320" s="91" t="s">
        <v>74</v>
      </c>
      <c r="Y320" s="92">
        <v>0</v>
      </c>
      <c r="Z320" s="92">
        <v>0</v>
      </c>
      <c r="AA320" s="277">
        <v>0</v>
      </c>
      <c r="AB320" s="278"/>
    </row>
    <row r="321" spans="2:28">
      <c r="B321" s="46">
        <v>24.25</v>
      </c>
      <c r="C321" s="97" t="s">
        <v>60</v>
      </c>
      <c r="D321" s="98" t="s">
        <v>106</v>
      </c>
      <c r="E321" s="98" t="s">
        <v>115</v>
      </c>
      <c r="F321" s="277">
        <v>0</v>
      </c>
      <c r="G321" s="278"/>
      <c r="H321" s="32"/>
      <c r="I321" s="46">
        <v>24.25</v>
      </c>
      <c r="J321" s="91" t="s">
        <v>60</v>
      </c>
      <c r="K321" s="92" t="s">
        <v>106</v>
      </c>
      <c r="L321" s="92" t="s">
        <v>163</v>
      </c>
      <c r="M321" s="277">
        <v>0</v>
      </c>
      <c r="N321" s="278"/>
      <c r="O321" s="32"/>
      <c r="P321" s="46">
        <v>24.25</v>
      </c>
      <c r="Q321" s="91" t="s">
        <v>60</v>
      </c>
      <c r="R321" s="92" t="s">
        <v>106</v>
      </c>
      <c r="S321" s="92" t="s">
        <v>163</v>
      </c>
      <c r="T321" s="277">
        <v>0</v>
      </c>
      <c r="U321" s="278"/>
      <c r="V321" s="32"/>
      <c r="W321" s="46">
        <v>24.25</v>
      </c>
      <c r="X321" s="91" t="s">
        <v>60</v>
      </c>
      <c r="Y321" s="92" t="s">
        <v>104</v>
      </c>
      <c r="Z321" s="92" t="s">
        <v>110</v>
      </c>
      <c r="AA321" s="277">
        <v>0</v>
      </c>
      <c r="AB321" s="278"/>
    </row>
    <row r="322" spans="2:28">
      <c r="B322" s="46">
        <v>24.5</v>
      </c>
      <c r="C322" s="91" t="s">
        <v>60</v>
      </c>
      <c r="D322" s="92" t="s">
        <v>104</v>
      </c>
      <c r="E322" s="92" t="s">
        <v>110</v>
      </c>
      <c r="F322" s="277">
        <v>0</v>
      </c>
      <c r="G322" s="278"/>
      <c r="H322" s="32"/>
      <c r="I322" s="46">
        <v>24.5</v>
      </c>
      <c r="J322" s="91" t="s">
        <v>71</v>
      </c>
      <c r="K322" s="92">
        <v>0</v>
      </c>
      <c r="L322" s="92">
        <v>0</v>
      </c>
      <c r="M322" s="277">
        <v>0</v>
      </c>
      <c r="N322" s="278"/>
      <c r="O322" s="32"/>
      <c r="P322" s="46">
        <v>24.5</v>
      </c>
      <c r="Q322" s="91" t="s">
        <v>60</v>
      </c>
      <c r="R322" s="92" t="s">
        <v>150</v>
      </c>
      <c r="S322" s="92" t="s">
        <v>182</v>
      </c>
      <c r="T322" s="277">
        <v>0</v>
      </c>
      <c r="U322" s="278"/>
      <c r="V322" s="32"/>
      <c r="W322" s="46">
        <v>24.5</v>
      </c>
      <c r="X322" s="91" t="s">
        <v>60</v>
      </c>
      <c r="Y322" s="92" t="s">
        <v>104</v>
      </c>
      <c r="Z322" s="92" t="s">
        <v>111</v>
      </c>
      <c r="AA322" s="277">
        <v>0</v>
      </c>
      <c r="AB322" s="278"/>
    </row>
    <row r="323" spans="2:28">
      <c r="B323" s="46">
        <v>24.75</v>
      </c>
      <c r="C323" s="91" t="s">
        <v>159</v>
      </c>
      <c r="D323" s="92">
        <v>0</v>
      </c>
      <c r="E323" s="92">
        <v>0</v>
      </c>
      <c r="F323" s="277">
        <v>0</v>
      </c>
      <c r="G323" s="278"/>
      <c r="H323" s="32"/>
      <c r="I323" s="46">
        <v>24.75</v>
      </c>
      <c r="J323" s="91" t="s">
        <v>74</v>
      </c>
      <c r="K323" s="92">
        <v>0</v>
      </c>
      <c r="L323" s="92">
        <v>0</v>
      </c>
      <c r="M323" s="277">
        <v>0</v>
      </c>
      <c r="N323" s="278"/>
      <c r="O323" s="32"/>
      <c r="P323" s="46">
        <v>24.75</v>
      </c>
      <c r="Q323" s="91" t="s">
        <v>71</v>
      </c>
      <c r="R323" s="92">
        <v>0</v>
      </c>
      <c r="S323" s="92">
        <v>0</v>
      </c>
      <c r="T323" s="277">
        <v>0</v>
      </c>
      <c r="U323" s="278"/>
      <c r="V323" s="32"/>
      <c r="W323" s="46">
        <v>24.75</v>
      </c>
      <c r="X323" s="91" t="s">
        <v>63</v>
      </c>
      <c r="Y323" s="92">
        <v>0</v>
      </c>
      <c r="Z323" s="92">
        <v>0</v>
      </c>
      <c r="AA323" s="277">
        <v>0</v>
      </c>
      <c r="AB323" s="278"/>
    </row>
    <row r="324" spans="2:28">
      <c r="B324" s="46">
        <v>25</v>
      </c>
      <c r="C324" s="91" t="s">
        <v>60</v>
      </c>
      <c r="D324" s="92" t="s">
        <v>106</v>
      </c>
      <c r="E324" s="92" t="s">
        <v>186</v>
      </c>
      <c r="F324" s="277">
        <v>0</v>
      </c>
      <c r="G324" s="278"/>
      <c r="H324" s="32"/>
      <c r="I324" s="46">
        <v>25</v>
      </c>
      <c r="J324" s="91" t="s">
        <v>159</v>
      </c>
      <c r="K324" s="92">
        <v>0</v>
      </c>
      <c r="L324" s="92">
        <v>0</v>
      </c>
      <c r="M324" s="277">
        <v>0</v>
      </c>
      <c r="N324" s="278"/>
      <c r="O324" s="32"/>
      <c r="P324" s="46">
        <v>25</v>
      </c>
      <c r="Q324" s="91" t="s">
        <v>71</v>
      </c>
      <c r="R324" s="92">
        <v>0</v>
      </c>
      <c r="S324" s="92">
        <v>0</v>
      </c>
      <c r="T324" s="277">
        <v>0</v>
      </c>
      <c r="U324" s="278"/>
      <c r="V324" s="32"/>
      <c r="W324" s="46">
        <v>25</v>
      </c>
      <c r="X324" s="91" t="s">
        <v>63</v>
      </c>
      <c r="Y324" s="92">
        <v>0</v>
      </c>
      <c r="Z324" s="92">
        <v>0</v>
      </c>
      <c r="AA324" s="277">
        <v>0</v>
      </c>
      <c r="AB324" s="278"/>
    </row>
    <row r="325" spans="2:28">
      <c r="B325" s="46">
        <v>25.25</v>
      </c>
      <c r="C325" s="91" t="s">
        <v>60</v>
      </c>
      <c r="D325" s="92" t="s">
        <v>107</v>
      </c>
      <c r="E325" s="92" t="s">
        <v>121</v>
      </c>
      <c r="F325" s="277">
        <v>0</v>
      </c>
      <c r="G325" s="278"/>
      <c r="H325" s="32"/>
      <c r="I325" s="46">
        <v>25.25</v>
      </c>
      <c r="J325" s="91" t="s">
        <v>158</v>
      </c>
      <c r="K325" s="92">
        <v>0</v>
      </c>
      <c r="L325" s="92">
        <v>0</v>
      </c>
      <c r="M325" s="277">
        <v>0</v>
      </c>
      <c r="N325" s="278"/>
      <c r="O325" s="32"/>
      <c r="P325" s="46">
        <v>25.25</v>
      </c>
      <c r="Q325" s="91" t="s">
        <v>60</v>
      </c>
      <c r="R325" s="92" t="s">
        <v>106</v>
      </c>
      <c r="S325" s="92" t="s">
        <v>163</v>
      </c>
      <c r="T325" s="277">
        <v>0</v>
      </c>
      <c r="U325" s="278"/>
      <c r="V325" s="32"/>
      <c r="W325" s="46">
        <v>25.25</v>
      </c>
      <c r="X325" s="91" t="s">
        <v>74</v>
      </c>
      <c r="Y325" s="92">
        <v>0</v>
      </c>
      <c r="Z325" s="92">
        <v>0</v>
      </c>
      <c r="AA325" s="277">
        <v>0</v>
      </c>
      <c r="AB325" s="278"/>
    </row>
    <row r="326" spans="2:28">
      <c r="B326" s="46">
        <v>25.5</v>
      </c>
      <c r="C326" s="91" t="s">
        <v>60</v>
      </c>
      <c r="D326" s="92" t="s">
        <v>107</v>
      </c>
      <c r="E326" s="92" t="s">
        <v>108</v>
      </c>
      <c r="F326" s="277">
        <v>0</v>
      </c>
      <c r="G326" s="278"/>
      <c r="H326" s="32"/>
      <c r="I326" s="46">
        <v>25.5</v>
      </c>
      <c r="J326" s="91" t="s">
        <v>60</v>
      </c>
      <c r="K326" s="92" t="s">
        <v>106</v>
      </c>
      <c r="L326" s="92" t="s">
        <v>163</v>
      </c>
      <c r="M326" s="277">
        <v>0</v>
      </c>
      <c r="N326" s="278"/>
      <c r="O326" s="32"/>
      <c r="P326" s="46">
        <v>25.5</v>
      </c>
      <c r="Q326" s="91" t="s">
        <v>159</v>
      </c>
      <c r="R326" s="92">
        <v>0</v>
      </c>
      <c r="S326" s="92">
        <v>0</v>
      </c>
      <c r="T326" s="277">
        <v>0</v>
      </c>
      <c r="U326" s="278"/>
      <c r="V326" s="32"/>
      <c r="W326" s="46">
        <v>25.5</v>
      </c>
      <c r="X326" s="91" t="s">
        <v>74</v>
      </c>
      <c r="Y326" s="92">
        <v>0</v>
      </c>
      <c r="Z326" s="92">
        <v>0</v>
      </c>
      <c r="AA326" s="277">
        <v>0</v>
      </c>
      <c r="AB326" s="278"/>
    </row>
    <row r="327" spans="2:28">
      <c r="B327" s="46">
        <v>25.75</v>
      </c>
      <c r="C327" s="91" t="s">
        <v>71</v>
      </c>
      <c r="D327" s="92">
        <v>0</v>
      </c>
      <c r="E327" s="92">
        <v>0</v>
      </c>
      <c r="F327" s="277">
        <v>0</v>
      </c>
      <c r="G327" s="278"/>
      <c r="H327" s="32"/>
      <c r="I327" s="46">
        <v>25.75</v>
      </c>
      <c r="J327" s="91" t="s">
        <v>60</v>
      </c>
      <c r="K327" s="92" t="s">
        <v>106</v>
      </c>
      <c r="L327" s="92" t="s">
        <v>163</v>
      </c>
      <c r="M327" s="277">
        <v>0</v>
      </c>
      <c r="N327" s="278"/>
      <c r="O327" s="32"/>
      <c r="P327" s="46">
        <v>25.75</v>
      </c>
      <c r="Q327" s="91" t="s">
        <v>60</v>
      </c>
      <c r="R327" s="92" t="s">
        <v>107</v>
      </c>
      <c r="S327" s="92" t="s">
        <v>108</v>
      </c>
      <c r="T327" s="277">
        <v>0</v>
      </c>
      <c r="U327" s="278"/>
      <c r="V327" s="32"/>
      <c r="W327" s="46">
        <v>25.75</v>
      </c>
      <c r="X327" s="91" t="s">
        <v>74</v>
      </c>
      <c r="Y327" s="92">
        <v>0</v>
      </c>
      <c r="Z327" s="92">
        <v>0</v>
      </c>
      <c r="AA327" s="277">
        <v>0</v>
      </c>
      <c r="AB327" s="278"/>
    </row>
    <row r="328" spans="2:28">
      <c r="B328" s="46">
        <v>26</v>
      </c>
      <c r="C328" s="91" t="s">
        <v>74</v>
      </c>
      <c r="D328" s="92">
        <v>0</v>
      </c>
      <c r="E328" s="92">
        <v>0</v>
      </c>
      <c r="F328" s="277">
        <v>0</v>
      </c>
      <c r="G328" s="278"/>
      <c r="H328" s="32"/>
      <c r="I328" s="46">
        <v>26</v>
      </c>
      <c r="J328" s="91" t="s">
        <v>159</v>
      </c>
      <c r="K328" s="92">
        <v>0</v>
      </c>
      <c r="L328" s="92">
        <v>0</v>
      </c>
      <c r="M328" s="277">
        <v>0</v>
      </c>
      <c r="N328" s="278"/>
      <c r="O328" s="32"/>
      <c r="P328" s="46">
        <v>26</v>
      </c>
      <c r="Q328" s="91" t="s">
        <v>60</v>
      </c>
      <c r="R328" s="92" t="s">
        <v>106</v>
      </c>
      <c r="S328" s="92" t="s">
        <v>163</v>
      </c>
      <c r="T328" s="277">
        <v>0</v>
      </c>
      <c r="U328" s="278"/>
      <c r="V328" s="32"/>
      <c r="W328" s="46">
        <v>26</v>
      </c>
      <c r="X328" s="91" t="s">
        <v>74</v>
      </c>
      <c r="Y328" s="92">
        <v>0</v>
      </c>
      <c r="Z328" s="92">
        <v>0</v>
      </c>
      <c r="AA328" s="277">
        <v>0</v>
      </c>
      <c r="AB328" s="278"/>
    </row>
    <row r="329" spans="2:28">
      <c r="B329" s="46">
        <v>26.25</v>
      </c>
      <c r="C329" s="91" t="s">
        <v>159</v>
      </c>
      <c r="D329" s="92">
        <v>0</v>
      </c>
      <c r="E329" s="92">
        <v>0</v>
      </c>
      <c r="F329" s="277">
        <v>0</v>
      </c>
      <c r="G329" s="278"/>
      <c r="H329" s="32"/>
      <c r="I329" s="46">
        <v>26.25</v>
      </c>
      <c r="J329" s="91" t="s">
        <v>66</v>
      </c>
      <c r="K329" s="92">
        <v>0</v>
      </c>
      <c r="L329" s="92">
        <v>0</v>
      </c>
      <c r="M329" s="277">
        <v>0</v>
      </c>
      <c r="N329" s="278"/>
      <c r="O329" s="32"/>
      <c r="P329" s="46">
        <v>26.25</v>
      </c>
      <c r="Q329" s="91" t="s">
        <v>60</v>
      </c>
      <c r="R329" s="92" t="s">
        <v>106</v>
      </c>
      <c r="S329" s="92" t="s">
        <v>163</v>
      </c>
      <c r="T329" s="277">
        <v>0</v>
      </c>
      <c r="U329" s="278"/>
      <c r="V329" s="32"/>
      <c r="W329" s="46">
        <v>26.25</v>
      </c>
      <c r="X329" s="91" t="s">
        <v>74</v>
      </c>
      <c r="Y329" s="92">
        <v>0</v>
      </c>
      <c r="Z329" s="92">
        <v>0</v>
      </c>
      <c r="AA329" s="277">
        <v>0</v>
      </c>
      <c r="AB329" s="278"/>
    </row>
    <row r="330" spans="2:28">
      <c r="B330" s="46">
        <v>26.5</v>
      </c>
      <c r="C330" s="91" t="s">
        <v>159</v>
      </c>
      <c r="D330" s="92">
        <v>0</v>
      </c>
      <c r="E330" s="92">
        <v>0</v>
      </c>
      <c r="F330" s="277">
        <v>0</v>
      </c>
      <c r="G330" s="278"/>
      <c r="H330" s="32"/>
      <c r="I330" s="46">
        <v>26.5</v>
      </c>
      <c r="J330" s="91" t="s">
        <v>60</v>
      </c>
      <c r="K330" s="92" t="s">
        <v>106</v>
      </c>
      <c r="L330" s="92" t="s">
        <v>163</v>
      </c>
      <c r="M330" s="277">
        <v>0</v>
      </c>
      <c r="N330" s="278"/>
      <c r="O330" s="32"/>
      <c r="P330" s="46">
        <v>26.5</v>
      </c>
      <c r="Q330" s="91" t="s">
        <v>71</v>
      </c>
      <c r="R330" s="92">
        <v>0</v>
      </c>
      <c r="S330" s="92">
        <v>0</v>
      </c>
      <c r="T330" s="277">
        <v>0</v>
      </c>
      <c r="U330" s="278"/>
      <c r="V330" s="32"/>
      <c r="W330" s="46">
        <v>26.5</v>
      </c>
      <c r="X330" s="91" t="s">
        <v>74</v>
      </c>
      <c r="Y330" s="92">
        <v>0</v>
      </c>
      <c r="Z330" s="92">
        <v>0</v>
      </c>
      <c r="AA330" s="277">
        <v>0</v>
      </c>
      <c r="AB330" s="278"/>
    </row>
    <row r="331" spans="2:28">
      <c r="B331" s="46">
        <v>26.75</v>
      </c>
      <c r="C331" s="91" t="s">
        <v>159</v>
      </c>
      <c r="D331" s="92">
        <v>0</v>
      </c>
      <c r="E331" s="92">
        <v>0</v>
      </c>
      <c r="F331" s="277">
        <v>0</v>
      </c>
      <c r="G331" s="278"/>
      <c r="H331" s="32"/>
      <c r="I331" s="46">
        <v>26.75</v>
      </c>
      <c r="J331" s="91" t="s">
        <v>60</v>
      </c>
      <c r="K331" s="92" t="s">
        <v>107</v>
      </c>
      <c r="L331" s="92" t="s">
        <v>121</v>
      </c>
      <c r="M331" s="277">
        <v>0</v>
      </c>
      <c r="N331" s="278"/>
      <c r="O331" s="32"/>
      <c r="P331" s="46">
        <v>26.75</v>
      </c>
      <c r="Q331" s="91" t="s">
        <v>159</v>
      </c>
      <c r="R331" s="92">
        <v>0</v>
      </c>
      <c r="S331" s="92">
        <v>0</v>
      </c>
      <c r="T331" s="277">
        <v>0</v>
      </c>
      <c r="U331" s="278"/>
      <c r="V331" s="32"/>
      <c r="W331" s="46">
        <v>26.75</v>
      </c>
      <c r="X331" s="91" t="s">
        <v>74</v>
      </c>
      <c r="Y331" s="92">
        <v>0</v>
      </c>
      <c r="Z331" s="92">
        <v>0</v>
      </c>
      <c r="AA331" s="277">
        <v>0</v>
      </c>
      <c r="AB331" s="278"/>
    </row>
    <row r="332" spans="2:28">
      <c r="B332" s="46">
        <v>27</v>
      </c>
      <c r="C332" s="91" t="s">
        <v>60</v>
      </c>
      <c r="D332" s="92" t="s">
        <v>106</v>
      </c>
      <c r="E332" s="92" t="s">
        <v>184</v>
      </c>
      <c r="F332" s="277">
        <v>0</v>
      </c>
      <c r="G332" s="278"/>
      <c r="H332" s="32"/>
      <c r="I332" s="46">
        <v>27</v>
      </c>
      <c r="J332" s="91" t="s">
        <v>60</v>
      </c>
      <c r="K332" s="92" t="s">
        <v>107</v>
      </c>
      <c r="L332" s="92" t="s">
        <v>108</v>
      </c>
      <c r="M332" s="277">
        <v>0</v>
      </c>
      <c r="N332" s="278"/>
      <c r="O332" s="32"/>
      <c r="P332" s="46">
        <v>27</v>
      </c>
      <c r="Q332" s="91" t="s">
        <v>69</v>
      </c>
      <c r="R332" s="92">
        <v>0</v>
      </c>
      <c r="S332" s="92">
        <v>0</v>
      </c>
      <c r="T332" s="277">
        <v>0</v>
      </c>
      <c r="U332" s="278"/>
      <c r="V332" s="32"/>
      <c r="W332" s="46">
        <v>27</v>
      </c>
      <c r="X332" s="91" t="s">
        <v>74</v>
      </c>
      <c r="Y332" s="92">
        <v>0</v>
      </c>
      <c r="Z332" s="92">
        <v>0</v>
      </c>
      <c r="AA332" s="277">
        <v>0</v>
      </c>
      <c r="AB332" s="278"/>
    </row>
    <row r="333" spans="2:28">
      <c r="B333" s="46">
        <v>27.25</v>
      </c>
      <c r="C333" s="91" t="s">
        <v>60</v>
      </c>
      <c r="D333" s="92" t="s">
        <v>106</v>
      </c>
      <c r="E333" s="92" t="s">
        <v>184</v>
      </c>
      <c r="F333" s="277">
        <v>0</v>
      </c>
      <c r="G333" s="278"/>
      <c r="H333" s="32"/>
      <c r="I333" s="46">
        <v>27.25</v>
      </c>
      <c r="J333" s="91" t="s">
        <v>60</v>
      </c>
      <c r="K333" s="92" t="s">
        <v>106</v>
      </c>
      <c r="L333" s="92" t="s">
        <v>115</v>
      </c>
      <c r="M333" s="277">
        <v>0</v>
      </c>
      <c r="N333" s="278"/>
      <c r="O333" s="32"/>
      <c r="P333" s="46">
        <v>27.25</v>
      </c>
      <c r="Q333" s="91" t="s">
        <v>60</v>
      </c>
      <c r="R333" s="92" t="s">
        <v>106</v>
      </c>
      <c r="S333" s="92" t="s">
        <v>163</v>
      </c>
      <c r="T333" s="277">
        <v>0</v>
      </c>
      <c r="U333" s="278"/>
      <c r="V333" s="32"/>
      <c r="W333" s="46">
        <v>27.25</v>
      </c>
      <c r="X333" s="91" t="s">
        <v>74</v>
      </c>
      <c r="Y333" s="92">
        <v>0</v>
      </c>
      <c r="Z333" s="92">
        <v>0</v>
      </c>
      <c r="AA333" s="277">
        <v>0</v>
      </c>
      <c r="AB333" s="278"/>
    </row>
    <row r="334" spans="2:28">
      <c r="B334" s="46">
        <v>27.5</v>
      </c>
      <c r="C334" s="91" t="s">
        <v>60</v>
      </c>
      <c r="D334" s="92" t="s">
        <v>106</v>
      </c>
      <c r="E334" s="92" t="s">
        <v>184</v>
      </c>
      <c r="F334" s="277">
        <v>0</v>
      </c>
      <c r="G334" s="278"/>
      <c r="H334" s="32"/>
      <c r="I334" s="46">
        <v>27.5</v>
      </c>
      <c r="J334" s="91" t="s">
        <v>69</v>
      </c>
      <c r="K334" s="92">
        <v>0</v>
      </c>
      <c r="L334" s="92">
        <v>0</v>
      </c>
      <c r="M334" s="277">
        <v>0</v>
      </c>
      <c r="N334" s="278"/>
      <c r="O334" s="32"/>
      <c r="P334" s="46">
        <v>27.5</v>
      </c>
      <c r="Q334" s="91" t="s">
        <v>60</v>
      </c>
      <c r="R334" s="92" t="s">
        <v>106</v>
      </c>
      <c r="S334" s="92" t="s">
        <v>163</v>
      </c>
      <c r="T334" s="277">
        <v>0</v>
      </c>
      <c r="U334" s="278"/>
      <c r="V334" s="32"/>
      <c r="W334" s="46">
        <v>27.5</v>
      </c>
      <c r="X334" s="91" t="s">
        <v>74</v>
      </c>
      <c r="Y334" s="92">
        <v>0</v>
      </c>
      <c r="Z334" s="92">
        <v>0</v>
      </c>
      <c r="AA334" s="277">
        <v>0</v>
      </c>
      <c r="AB334" s="278"/>
    </row>
    <row r="335" spans="2:28">
      <c r="B335" s="46">
        <v>27.75</v>
      </c>
      <c r="C335" s="91" t="s">
        <v>60</v>
      </c>
      <c r="D335" s="92" t="s">
        <v>104</v>
      </c>
      <c r="E335" s="92" t="s">
        <v>110</v>
      </c>
      <c r="F335" s="277">
        <v>0</v>
      </c>
      <c r="G335" s="278"/>
      <c r="H335" s="32"/>
      <c r="I335" s="46">
        <v>27.75</v>
      </c>
      <c r="J335" s="91" t="s">
        <v>60</v>
      </c>
      <c r="K335" s="92" t="s">
        <v>107</v>
      </c>
      <c r="L335" s="92" t="s">
        <v>121</v>
      </c>
      <c r="M335" s="277">
        <v>0</v>
      </c>
      <c r="N335" s="278"/>
      <c r="O335" s="32"/>
      <c r="P335" s="46">
        <v>27.75</v>
      </c>
      <c r="Q335" s="91" t="s">
        <v>69</v>
      </c>
      <c r="R335" s="92">
        <v>0</v>
      </c>
      <c r="S335" s="92">
        <v>0</v>
      </c>
      <c r="T335" s="277">
        <v>0</v>
      </c>
      <c r="U335" s="278"/>
      <c r="V335" s="32"/>
      <c r="W335" s="46">
        <v>27.75</v>
      </c>
      <c r="X335" s="91" t="s">
        <v>74</v>
      </c>
      <c r="Y335" s="92">
        <v>0</v>
      </c>
      <c r="Z335" s="92">
        <v>0</v>
      </c>
      <c r="AA335" s="277">
        <v>0</v>
      </c>
      <c r="AB335" s="278"/>
    </row>
    <row r="336" spans="2:28">
      <c r="B336" s="46">
        <v>28</v>
      </c>
      <c r="C336" s="91" t="s">
        <v>60</v>
      </c>
      <c r="D336" s="92" t="s">
        <v>106</v>
      </c>
      <c r="E336" s="92" t="s">
        <v>186</v>
      </c>
      <c r="F336" s="277">
        <v>0</v>
      </c>
      <c r="G336" s="278"/>
      <c r="H336" s="32"/>
      <c r="I336" s="46">
        <v>28</v>
      </c>
      <c r="J336" s="91" t="s">
        <v>60</v>
      </c>
      <c r="K336" s="92" t="s">
        <v>107</v>
      </c>
      <c r="L336" s="92" t="s">
        <v>121</v>
      </c>
      <c r="M336" s="277">
        <v>0</v>
      </c>
      <c r="N336" s="278"/>
      <c r="O336" s="32"/>
      <c r="P336" s="46">
        <v>28</v>
      </c>
      <c r="Q336" s="91" t="s">
        <v>69</v>
      </c>
      <c r="R336" s="92">
        <v>0</v>
      </c>
      <c r="S336" s="92">
        <v>0</v>
      </c>
      <c r="T336" s="277">
        <v>0</v>
      </c>
      <c r="U336" s="278"/>
      <c r="V336" s="32"/>
      <c r="W336" s="46">
        <v>28</v>
      </c>
      <c r="X336" s="91" t="s">
        <v>74</v>
      </c>
      <c r="Y336" s="92">
        <v>0</v>
      </c>
      <c r="Z336" s="92">
        <v>0</v>
      </c>
      <c r="AA336" s="277">
        <v>0</v>
      </c>
      <c r="AB336" s="278"/>
    </row>
    <row r="337" spans="2:28">
      <c r="B337" s="46">
        <v>28.25</v>
      </c>
      <c r="C337" s="91" t="s">
        <v>158</v>
      </c>
      <c r="D337" s="92">
        <v>0</v>
      </c>
      <c r="E337" s="92">
        <v>0</v>
      </c>
      <c r="F337" s="277">
        <v>0</v>
      </c>
      <c r="G337" s="278"/>
      <c r="H337" s="32"/>
      <c r="I337" s="46">
        <v>28.25</v>
      </c>
      <c r="J337" s="91" t="s">
        <v>60</v>
      </c>
      <c r="K337" s="92" t="s">
        <v>106</v>
      </c>
      <c r="L337" s="92" t="s">
        <v>163</v>
      </c>
      <c r="M337" s="277">
        <v>0</v>
      </c>
      <c r="N337" s="278"/>
      <c r="O337" s="32"/>
      <c r="P337" s="46">
        <v>28.25</v>
      </c>
      <c r="Q337" s="91" t="s">
        <v>60</v>
      </c>
      <c r="R337" s="92" t="s">
        <v>106</v>
      </c>
      <c r="S337" s="92" t="s">
        <v>103</v>
      </c>
      <c r="T337" s="277">
        <v>0</v>
      </c>
      <c r="U337" s="278"/>
      <c r="V337" s="32"/>
      <c r="W337" s="46">
        <v>28.25</v>
      </c>
      <c r="X337" s="91" t="s">
        <v>74</v>
      </c>
      <c r="Y337" s="92">
        <v>0</v>
      </c>
      <c r="Z337" s="92">
        <v>0</v>
      </c>
      <c r="AA337" s="277">
        <v>0</v>
      </c>
      <c r="AB337" s="278"/>
    </row>
    <row r="338" spans="2:28">
      <c r="B338" s="46">
        <v>28.5</v>
      </c>
      <c r="C338" s="91" t="s">
        <v>63</v>
      </c>
      <c r="D338" s="92">
        <v>0</v>
      </c>
      <c r="E338" s="92">
        <v>0</v>
      </c>
      <c r="F338" s="277">
        <v>0</v>
      </c>
      <c r="G338" s="278"/>
      <c r="H338" s="32"/>
      <c r="I338" s="46">
        <v>28.5</v>
      </c>
      <c r="J338" s="91" t="s">
        <v>60</v>
      </c>
      <c r="K338" s="92" t="s">
        <v>106</v>
      </c>
      <c r="L338" s="92" t="s">
        <v>163</v>
      </c>
      <c r="M338" s="277">
        <v>0</v>
      </c>
      <c r="N338" s="278"/>
      <c r="O338" s="32"/>
      <c r="P338" s="46">
        <v>28.5</v>
      </c>
      <c r="Q338" s="91" t="s">
        <v>66</v>
      </c>
      <c r="R338" s="92">
        <v>0</v>
      </c>
      <c r="S338" s="92">
        <v>0</v>
      </c>
      <c r="T338" s="277">
        <v>0</v>
      </c>
      <c r="U338" s="278"/>
      <c r="V338" s="32"/>
      <c r="W338" s="46">
        <v>28.5</v>
      </c>
      <c r="X338" s="91" t="s">
        <v>71</v>
      </c>
      <c r="Y338" s="92">
        <v>0</v>
      </c>
      <c r="Z338" s="92">
        <v>0</v>
      </c>
      <c r="AA338" s="277">
        <v>0</v>
      </c>
      <c r="AB338" s="278"/>
    </row>
    <row r="339" spans="2:28">
      <c r="B339" s="46">
        <v>28.75</v>
      </c>
      <c r="C339" s="91" t="s">
        <v>60</v>
      </c>
      <c r="D339" s="92" t="s">
        <v>106</v>
      </c>
      <c r="E339" s="92" t="s">
        <v>176</v>
      </c>
      <c r="F339" s="277">
        <v>0</v>
      </c>
      <c r="G339" s="278"/>
      <c r="H339" s="32"/>
      <c r="I339" s="46">
        <v>28.75</v>
      </c>
      <c r="J339" s="91" t="s">
        <v>60</v>
      </c>
      <c r="K339" s="92" t="s">
        <v>107</v>
      </c>
      <c r="L339" s="92" t="s">
        <v>108</v>
      </c>
      <c r="M339" s="277">
        <v>0</v>
      </c>
      <c r="N339" s="278"/>
      <c r="O339" s="32"/>
      <c r="P339" s="46">
        <v>28.75</v>
      </c>
      <c r="Q339" s="91" t="s">
        <v>60</v>
      </c>
      <c r="R339" s="92" t="s">
        <v>106</v>
      </c>
      <c r="S339" s="92" t="s">
        <v>163</v>
      </c>
      <c r="T339" s="277">
        <v>0</v>
      </c>
      <c r="U339" s="278"/>
      <c r="V339" s="32"/>
      <c r="W339" s="46">
        <v>28.75</v>
      </c>
      <c r="X339" s="91" t="s">
        <v>71</v>
      </c>
      <c r="Y339" s="92">
        <v>0</v>
      </c>
      <c r="Z339" s="92">
        <v>0</v>
      </c>
      <c r="AA339" s="277">
        <v>0</v>
      </c>
      <c r="AB339" s="278"/>
    </row>
    <row r="340" spans="2:28">
      <c r="B340" s="46">
        <v>29</v>
      </c>
      <c r="C340" s="91" t="s">
        <v>60</v>
      </c>
      <c r="D340" s="92" t="s">
        <v>107</v>
      </c>
      <c r="E340" s="92" t="s">
        <v>108</v>
      </c>
      <c r="F340" s="277">
        <v>0</v>
      </c>
      <c r="G340" s="278"/>
      <c r="H340" s="32"/>
      <c r="I340" s="46">
        <v>29</v>
      </c>
      <c r="J340" s="91" t="s">
        <v>69</v>
      </c>
      <c r="K340" s="92">
        <v>0</v>
      </c>
      <c r="L340" s="92">
        <v>0</v>
      </c>
      <c r="M340" s="277">
        <v>0</v>
      </c>
      <c r="N340" s="278"/>
      <c r="O340" s="32"/>
      <c r="P340" s="46">
        <v>29</v>
      </c>
      <c r="Q340" s="91" t="s">
        <v>71</v>
      </c>
      <c r="R340" s="92">
        <v>0</v>
      </c>
      <c r="S340" s="92">
        <v>0</v>
      </c>
      <c r="T340" s="277">
        <v>0</v>
      </c>
      <c r="U340" s="278"/>
      <c r="V340" s="32"/>
      <c r="W340" s="46">
        <v>29</v>
      </c>
      <c r="X340" s="91" t="s">
        <v>71</v>
      </c>
      <c r="Y340" s="92">
        <v>0</v>
      </c>
      <c r="Z340" s="92">
        <v>0</v>
      </c>
      <c r="AA340" s="277">
        <v>0</v>
      </c>
      <c r="AB340" s="278"/>
    </row>
    <row r="341" spans="2:28">
      <c r="B341" s="46">
        <v>29.25</v>
      </c>
      <c r="C341" s="97" t="s">
        <v>60</v>
      </c>
      <c r="D341" s="98" t="s">
        <v>106</v>
      </c>
      <c r="E341" s="98" t="s">
        <v>115</v>
      </c>
      <c r="F341" s="277">
        <v>0</v>
      </c>
      <c r="G341" s="278"/>
      <c r="H341" s="32"/>
      <c r="I341" s="46">
        <v>29.25</v>
      </c>
      <c r="J341" s="91" t="s">
        <v>159</v>
      </c>
      <c r="K341" s="92">
        <v>0</v>
      </c>
      <c r="L341" s="92">
        <v>0</v>
      </c>
      <c r="M341" s="277">
        <v>0</v>
      </c>
      <c r="N341" s="278"/>
      <c r="O341" s="32"/>
      <c r="P341" s="46">
        <v>29.25</v>
      </c>
      <c r="Q341" s="91" t="s">
        <v>60</v>
      </c>
      <c r="R341" s="92" t="s">
        <v>106</v>
      </c>
      <c r="S341" s="92" t="s">
        <v>118</v>
      </c>
      <c r="T341" s="277">
        <v>0</v>
      </c>
      <c r="U341" s="278"/>
      <c r="V341" s="32"/>
      <c r="W341" s="46">
        <v>29.25</v>
      </c>
      <c r="X341" s="91" t="s">
        <v>74</v>
      </c>
      <c r="Y341" s="92">
        <v>0</v>
      </c>
      <c r="Z341" s="92">
        <v>0</v>
      </c>
      <c r="AA341" s="277">
        <v>0</v>
      </c>
      <c r="AB341" s="278"/>
    </row>
    <row r="342" spans="2:28">
      <c r="B342" s="46">
        <v>29.5</v>
      </c>
      <c r="C342" s="91" t="s">
        <v>60</v>
      </c>
      <c r="D342" s="92" t="s">
        <v>106</v>
      </c>
      <c r="E342" s="92" t="s">
        <v>103</v>
      </c>
      <c r="F342" s="277">
        <v>0</v>
      </c>
      <c r="G342" s="278"/>
      <c r="H342" s="32"/>
      <c r="I342" s="46">
        <v>29.5</v>
      </c>
      <c r="J342" s="91" t="s">
        <v>60</v>
      </c>
      <c r="K342" s="92" t="s">
        <v>104</v>
      </c>
      <c r="L342" s="92" t="s">
        <v>103</v>
      </c>
      <c r="M342" s="277">
        <v>0</v>
      </c>
      <c r="N342" s="278"/>
      <c r="O342" s="32"/>
      <c r="P342" s="46">
        <v>29.5</v>
      </c>
      <c r="Q342" s="91" t="s">
        <v>60</v>
      </c>
      <c r="R342" s="92" t="s">
        <v>106</v>
      </c>
      <c r="S342" s="92" t="s">
        <v>118</v>
      </c>
      <c r="T342" s="277">
        <v>0</v>
      </c>
      <c r="U342" s="278"/>
      <c r="V342" s="32"/>
      <c r="W342" s="46">
        <v>29.5</v>
      </c>
      <c r="X342" s="91" t="s">
        <v>74</v>
      </c>
      <c r="Y342" s="92">
        <v>0</v>
      </c>
      <c r="Z342" s="92">
        <v>0</v>
      </c>
      <c r="AA342" s="277">
        <v>0</v>
      </c>
      <c r="AB342" s="278"/>
    </row>
    <row r="343" spans="2:28">
      <c r="B343" s="46">
        <v>29.75</v>
      </c>
      <c r="C343" s="91" t="s">
        <v>60</v>
      </c>
      <c r="D343" s="92" t="s">
        <v>106</v>
      </c>
      <c r="E343" s="92" t="s">
        <v>119</v>
      </c>
      <c r="F343" s="277">
        <v>0</v>
      </c>
      <c r="G343" s="278"/>
      <c r="H343" s="32"/>
      <c r="I343" s="46">
        <v>29.75</v>
      </c>
      <c r="J343" s="91" t="s">
        <v>60</v>
      </c>
      <c r="K343" s="92" t="s">
        <v>104</v>
      </c>
      <c r="L343" s="92" t="s">
        <v>103</v>
      </c>
      <c r="M343" s="277">
        <v>0</v>
      </c>
      <c r="N343" s="278"/>
      <c r="O343" s="32"/>
      <c r="P343" s="46">
        <v>29.75</v>
      </c>
      <c r="Q343" s="91" t="s">
        <v>159</v>
      </c>
      <c r="R343" s="92">
        <v>0</v>
      </c>
      <c r="S343" s="92">
        <v>0</v>
      </c>
      <c r="T343" s="277">
        <v>0</v>
      </c>
      <c r="U343" s="278"/>
      <c r="V343" s="32"/>
      <c r="W343" s="46">
        <v>29.75</v>
      </c>
      <c r="X343" s="91" t="s">
        <v>71</v>
      </c>
      <c r="Y343" s="92">
        <v>0</v>
      </c>
      <c r="Z343" s="92">
        <v>0</v>
      </c>
      <c r="AA343" s="277">
        <v>0</v>
      </c>
      <c r="AB343" s="278"/>
    </row>
    <row r="344" spans="2:28">
      <c r="B344" s="46">
        <v>30</v>
      </c>
      <c r="C344" s="91" t="s">
        <v>60</v>
      </c>
      <c r="D344" s="92" t="s">
        <v>106</v>
      </c>
      <c r="E344" s="92" t="s">
        <v>119</v>
      </c>
      <c r="F344" s="277">
        <v>0</v>
      </c>
      <c r="G344" s="278"/>
      <c r="H344" s="32"/>
      <c r="I344" s="46">
        <v>30</v>
      </c>
      <c r="J344" s="91" t="s">
        <v>69</v>
      </c>
      <c r="K344" s="92">
        <v>0</v>
      </c>
      <c r="L344" s="92">
        <v>0</v>
      </c>
      <c r="M344" s="277">
        <v>0</v>
      </c>
      <c r="N344" s="278"/>
      <c r="O344" s="32"/>
      <c r="P344" s="46">
        <v>30</v>
      </c>
      <c r="Q344" s="91" t="s">
        <v>159</v>
      </c>
      <c r="R344" s="92">
        <v>0</v>
      </c>
      <c r="S344" s="92">
        <v>0</v>
      </c>
      <c r="T344" s="277">
        <v>0</v>
      </c>
      <c r="U344" s="278"/>
      <c r="V344" s="32"/>
      <c r="W344" s="46">
        <v>30</v>
      </c>
      <c r="X344" s="91" t="s">
        <v>74</v>
      </c>
      <c r="Y344" s="92">
        <v>0</v>
      </c>
      <c r="Z344" s="92">
        <v>0</v>
      </c>
      <c r="AA344" s="277">
        <v>0</v>
      </c>
      <c r="AB344" s="278"/>
    </row>
    <row r="345" spans="2:28">
      <c r="B345" s="46">
        <v>30.25</v>
      </c>
      <c r="C345" s="91" t="s">
        <v>60</v>
      </c>
      <c r="D345" s="92" t="s">
        <v>106</v>
      </c>
      <c r="E345" s="92" t="s">
        <v>119</v>
      </c>
      <c r="F345" s="277">
        <v>0</v>
      </c>
      <c r="G345" s="278"/>
      <c r="H345" s="32"/>
      <c r="I345" s="46">
        <v>30.25</v>
      </c>
      <c r="J345" s="91" t="s">
        <v>159</v>
      </c>
      <c r="K345" s="92">
        <v>0</v>
      </c>
      <c r="L345" s="92">
        <v>0</v>
      </c>
      <c r="M345" s="277">
        <v>0</v>
      </c>
      <c r="N345" s="278"/>
      <c r="O345" s="32"/>
      <c r="P345" s="46">
        <v>30.25</v>
      </c>
      <c r="Q345" s="91" t="s">
        <v>71</v>
      </c>
      <c r="R345" s="92">
        <v>0</v>
      </c>
      <c r="S345" s="92">
        <v>0</v>
      </c>
      <c r="T345" s="277">
        <v>0</v>
      </c>
      <c r="U345" s="278"/>
      <c r="V345" s="32"/>
      <c r="W345" s="46">
        <v>30.25</v>
      </c>
      <c r="X345" s="91" t="s">
        <v>74</v>
      </c>
      <c r="Y345" s="92">
        <v>0</v>
      </c>
      <c r="Z345" s="92">
        <v>0</v>
      </c>
      <c r="AA345" s="277">
        <v>0</v>
      </c>
      <c r="AB345" s="278"/>
    </row>
    <row r="346" spans="2:28">
      <c r="B346" s="46">
        <v>30.5</v>
      </c>
      <c r="C346" s="91" t="s">
        <v>60</v>
      </c>
      <c r="D346" s="92" t="s">
        <v>106</v>
      </c>
      <c r="E346" s="92" t="s">
        <v>119</v>
      </c>
      <c r="F346" s="277">
        <v>0</v>
      </c>
      <c r="G346" s="278"/>
      <c r="H346" s="32"/>
      <c r="I346" s="46">
        <v>30.5</v>
      </c>
      <c r="J346" s="91" t="s">
        <v>66</v>
      </c>
      <c r="K346" s="92">
        <v>0</v>
      </c>
      <c r="L346" s="92">
        <v>0</v>
      </c>
      <c r="M346" s="277">
        <v>0</v>
      </c>
      <c r="N346" s="278"/>
      <c r="O346" s="32"/>
      <c r="P346" s="46">
        <v>30.5</v>
      </c>
      <c r="Q346" s="91" t="s">
        <v>159</v>
      </c>
      <c r="R346" s="92">
        <v>0</v>
      </c>
      <c r="S346" s="92">
        <v>0</v>
      </c>
      <c r="T346" s="277">
        <v>0</v>
      </c>
      <c r="U346" s="278"/>
      <c r="V346" s="32"/>
      <c r="W346" s="46">
        <v>30.5</v>
      </c>
      <c r="X346" s="91" t="s">
        <v>74</v>
      </c>
      <c r="Y346" s="92">
        <v>0</v>
      </c>
      <c r="Z346" s="92">
        <v>0</v>
      </c>
      <c r="AA346" s="277">
        <v>0</v>
      </c>
      <c r="AB346" s="278"/>
    </row>
    <row r="347" spans="2:28">
      <c r="B347" s="46">
        <v>30.75</v>
      </c>
      <c r="C347" s="91" t="s">
        <v>60</v>
      </c>
      <c r="D347" s="92" t="s">
        <v>106</v>
      </c>
      <c r="E347" s="92" t="s">
        <v>119</v>
      </c>
      <c r="F347" s="277">
        <v>0</v>
      </c>
      <c r="G347" s="278"/>
      <c r="H347" s="32"/>
      <c r="I347" s="46">
        <v>30.75</v>
      </c>
      <c r="J347" s="91" t="s">
        <v>60</v>
      </c>
      <c r="K347" s="92" t="s">
        <v>174</v>
      </c>
      <c r="L347" s="92" t="s">
        <v>118</v>
      </c>
      <c r="M347" s="277">
        <v>0</v>
      </c>
      <c r="N347" s="278"/>
      <c r="O347" s="32"/>
      <c r="P347" s="46">
        <v>30.75</v>
      </c>
      <c r="Q347" s="91" t="s">
        <v>60</v>
      </c>
      <c r="R347" s="92" t="s">
        <v>106</v>
      </c>
      <c r="S347" s="92" t="s">
        <v>163</v>
      </c>
      <c r="T347" s="277">
        <v>0</v>
      </c>
      <c r="U347" s="278"/>
      <c r="V347" s="32"/>
      <c r="W347" s="46">
        <v>30.75</v>
      </c>
      <c r="X347" s="91" t="s">
        <v>74</v>
      </c>
      <c r="Y347" s="92">
        <v>0</v>
      </c>
      <c r="Z347" s="92">
        <v>0</v>
      </c>
      <c r="AA347" s="277">
        <v>0</v>
      </c>
      <c r="AB347" s="278"/>
    </row>
    <row r="348" spans="2:28">
      <c r="B348" s="46">
        <v>31</v>
      </c>
      <c r="C348" s="91" t="s">
        <v>60</v>
      </c>
      <c r="D348" s="92" t="s">
        <v>107</v>
      </c>
      <c r="E348" s="92" t="s">
        <v>121</v>
      </c>
      <c r="F348" s="277">
        <v>0</v>
      </c>
      <c r="G348" s="278"/>
      <c r="H348" s="32"/>
      <c r="I348" s="46">
        <v>31</v>
      </c>
      <c r="J348" s="91" t="s">
        <v>159</v>
      </c>
      <c r="K348" s="92">
        <v>0</v>
      </c>
      <c r="L348" s="92">
        <v>0</v>
      </c>
      <c r="M348" s="277">
        <v>0</v>
      </c>
      <c r="N348" s="278"/>
      <c r="O348" s="32"/>
      <c r="P348" s="46">
        <v>31</v>
      </c>
      <c r="Q348" s="91" t="s">
        <v>60</v>
      </c>
      <c r="R348" s="92" t="s">
        <v>106</v>
      </c>
      <c r="S348" s="92" t="s">
        <v>163</v>
      </c>
      <c r="T348" s="277">
        <v>0</v>
      </c>
      <c r="U348" s="278"/>
      <c r="V348" s="32"/>
      <c r="W348" s="46">
        <v>31</v>
      </c>
      <c r="X348" s="91" t="s">
        <v>74</v>
      </c>
      <c r="Y348" s="92">
        <v>0</v>
      </c>
      <c r="Z348" s="92">
        <v>0</v>
      </c>
      <c r="AA348" s="277">
        <v>0</v>
      </c>
      <c r="AB348" s="278"/>
    </row>
    <row r="349" spans="2:28">
      <c r="B349" s="46">
        <v>31.25</v>
      </c>
      <c r="C349" s="91" t="s">
        <v>158</v>
      </c>
      <c r="D349" s="92">
        <v>0</v>
      </c>
      <c r="E349" s="92">
        <v>0</v>
      </c>
      <c r="F349" s="277">
        <v>0</v>
      </c>
      <c r="G349" s="278"/>
      <c r="H349" s="32"/>
      <c r="I349" s="46">
        <v>31.25</v>
      </c>
      <c r="J349" s="91" t="s">
        <v>69</v>
      </c>
      <c r="K349" s="92">
        <v>0</v>
      </c>
      <c r="L349" s="92">
        <v>0</v>
      </c>
      <c r="M349" s="277">
        <v>0</v>
      </c>
      <c r="N349" s="278"/>
      <c r="O349" s="32"/>
      <c r="P349" s="46">
        <v>31.25</v>
      </c>
      <c r="Q349" s="91" t="s">
        <v>60</v>
      </c>
      <c r="R349" s="92" t="s">
        <v>106</v>
      </c>
      <c r="S349" s="92" t="s">
        <v>163</v>
      </c>
      <c r="T349" s="277">
        <v>0</v>
      </c>
      <c r="U349" s="278"/>
      <c r="V349" s="32"/>
      <c r="W349" s="46">
        <v>31.25</v>
      </c>
      <c r="X349" s="91" t="s">
        <v>74</v>
      </c>
      <c r="Y349" s="92">
        <v>0</v>
      </c>
      <c r="Z349" s="92">
        <v>0</v>
      </c>
      <c r="AA349" s="277">
        <v>0</v>
      </c>
      <c r="AB349" s="278"/>
    </row>
    <row r="350" spans="2:28">
      <c r="B350" s="46">
        <v>31.5</v>
      </c>
      <c r="C350" s="97" t="s">
        <v>60</v>
      </c>
      <c r="D350" s="98" t="s">
        <v>106</v>
      </c>
      <c r="E350" s="98" t="s">
        <v>115</v>
      </c>
      <c r="F350" s="277">
        <v>0</v>
      </c>
      <c r="G350" s="278"/>
      <c r="H350" s="32"/>
      <c r="I350" s="46">
        <v>31.5</v>
      </c>
      <c r="J350" s="91" t="s">
        <v>60</v>
      </c>
      <c r="K350" s="92" t="s">
        <v>174</v>
      </c>
      <c r="L350" s="92" t="s">
        <v>118</v>
      </c>
      <c r="M350" s="277">
        <v>0</v>
      </c>
      <c r="N350" s="278"/>
      <c r="O350" s="32"/>
      <c r="P350" s="46">
        <v>31.5</v>
      </c>
      <c r="Q350" s="91" t="s">
        <v>60</v>
      </c>
      <c r="R350" s="92" t="s">
        <v>150</v>
      </c>
      <c r="S350" s="92" t="s">
        <v>103</v>
      </c>
      <c r="T350" s="277">
        <v>0</v>
      </c>
      <c r="U350" s="278"/>
      <c r="V350" s="32"/>
      <c r="W350" s="46">
        <v>31.5</v>
      </c>
      <c r="X350" s="91" t="s">
        <v>74</v>
      </c>
      <c r="Y350" s="92">
        <v>0</v>
      </c>
      <c r="Z350" s="92">
        <v>0</v>
      </c>
      <c r="AA350" s="277">
        <v>0</v>
      </c>
      <c r="AB350" s="278"/>
    </row>
    <row r="351" spans="2:28">
      <c r="B351" s="46">
        <v>31.75</v>
      </c>
      <c r="C351" s="91" t="s">
        <v>63</v>
      </c>
      <c r="D351" s="92">
        <v>0</v>
      </c>
      <c r="E351" s="92">
        <v>0</v>
      </c>
      <c r="F351" s="277">
        <v>0</v>
      </c>
      <c r="G351" s="278"/>
      <c r="H351" s="32"/>
      <c r="I351" s="46">
        <v>31.75</v>
      </c>
      <c r="J351" s="91" t="s">
        <v>60</v>
      </c>
      <c r="K351" s="92" t="s">
        <v>187</v>
      </c>
      <c r="L351" s="92" t="s">
        <v>188</v>
      </c>
      <c r="M351" s="277">
        <v>0</v>
      </c>
      <c r="N351" s="278"/>
      <c r="O351" s="32"/>
      <c r="P351" s="46">
        <v>31.75</v>
      </c>
      <c r="Q351" s="91" t="s">
        <v>60</v>
      </c>
      <c r="R351" s="92" t="s">
        <v>150</v>
      </c>
      <c r="S351" s="92" t="s">
        <v>103</v>
      </c>
      <c r="T351" s="277">
        <v>0</v>
      </c>
      <c r="U351" s="278"/>
      <c r="V351" s="32"/>
      <c r="W351" s="46">
        <v>31.75</v>
      </c>
      <c r="X351" s="91" t="s">
        <v>69</v>
      </c>
      <c r="Y351" s="92">
        <v>0</v>
      </c>
      <c r="Z351" s="92">
        <v>0</v>
      </c>
      <c r="AA351" s="277">
        <v>0</v>
      </c>
      <c r="AB351" s="278"/>
    </row>
    <row r="352" spans="2:28">
      <c r="B352" s="46">
        <v>32</v>
      </c>
      <c r="C352" s="97" t="s">
        <v>60</v>
      </c>
      <c r="D352" s="98" t="s">
        <v>106</v>
      </c>
      <c r="E352" s="98" t="s">
        <v>115</v>
      </c>
      <c r="F352" s="277">
        <v>0</v>
      </c>
      <c r="G352" s="278"/>
      <c r="H352" s="32"/>
      <c r="I352" s="46">
        <v>32</v>
      </c>
      <c r="J352" s="91" t="s">
        <v>69</v>
      </c>
      <c r="K352" s="92">
        <v>0</v>
      </c>
      <c r="L352" s="92">
        <v>0</v>
      </c>
      <c r="M352" s="277">
        <v>0</v>
      </c>
      <c r="N352" s="278"/>
      <c r="O352" s="32"/>
      <c r="P352" s="46">
        <v>32</v>
      </c>
      <c r="Q352" s="91" t="s">
        <v>60</v>
      </c>
      <c r="R352" s="92" t="s">
        <v>150</v>
      </c>
      <c r="S352" s="92" t="s">
        <v>103</v>
      </c>
      <c r="T352" s="277">
        <v>0</v>
      </c>
      <c r="U352" s="278"/>
      <c r="V352" s="32"/>
      <c r="W352" s="46">
        <v>32</v>
      </c>
      <c r="X352" s="91" t="s">
        <v>74</v>
      </c>
      <c r="Y352" s="92">
        <v>0</v>
      </c>
      <c r="Z352" s="92">
        <v>0</v>
      </c>
      <c r="AA352" s="277">
        <v>0</v>
      </c>
      <c r="AB352" s="278"/>
    </row>
    <row r="353" spans="2:28">
      <c r="B353" s="46">
        <v>32.25</v>
      </c>
      <c r="C353" s="97" t="s">
        <v>60</v>
      </c>
      <c r="D353" s="98" t="s">
        <v>106</v>
      </c>
      <c r="E353" s="98" t="s">
        <v>115</v>
      </c>
      <c r="F353" s="277">
        <v>0</v>
      </c>
      <c r="G353" s="278"/>
      <c r="H353" s="32"/>
      <c r="I353" s="46">
        <v>32.25</v>
      </c>
      <c r="J353" s="91" t="s">
        <v>60</v>
      </c>
      <c r="K353" s="92" t="s">
        <v>104</v>
      </c>
      <c r="L353" s="92" t="s">
        <v>103</v>
      </c>
      <c r="M353" s="277">
        <v>0</v>
      </c>
      <c r="N353" s="278"/>
      <c r="O353" s="32"/>
      <c r="P353" s="46">
        <v>32.25</v>
      </c>
      <c r="Q353" s="91" t="s">
        <v>60</v>
      </c>
      <c r="R353" s="92" t="s">
        <v>150</v>
      </c>
      <c r="S353" s="92" t="s">
        <v>103</v>
      </c>
      <c r="T353" s="277">
        <v>0</v>
      </c>
      <c r="U353" s="278"/>
      <c r="V353" s="32"/>
      <c r="W353" s="46">
        <v>32.25</v>
      </c>
      <c r="X353" s="91" t="s">
        <v>74</v>
      </c>
      <c r="Y353" s="92">
        <v>0</v>
      </c>
      <c r="Z353" s="92">
        <v>0</v>
      </c>
      <c r="AA353" s="277">
        <v>0</v>
      </c>
      <c r="AB353" s="278"/>
    </row>
    <row r="354" spans="2:28">
      <c r="B354" s="46">
        <v>32.5</v>
      </c>
      <c r="C354" s="91" t="s">
        <v>60</v>
      </c>
      <c r="D354" s="92" t="s">
        <v>106</v>
      </c>
      <c r="E354" s="92" t="s">
        <v>163</v>
      </c>
      <c r="F354" s="277">
        <v>0</v>
      </c>
      <c r="G354" s="278"/>
      <c r="H354" s="32"/>
      <c r="I354" s="46">
        <v>32.5</v>
      </c>
      <c r="J354" s="91" t="s">
        <v>60</v>
      </c>
      <c r="K354" s="92" t="s">
        <v>104</v>
      </c>
      <c r="L354" s="92" t="s">
        <v>103</v>
      </c>
      <c r="M354" s="277">
        <v>0</v>
      </c>
      <c r="N354" s="278"/>
      <c r="O354" s="32"/>
      <c r="P354" s="46">
        <v>32.5</v>
      </c>
      <c r="Q354" s="91" t="s">
        <v>60</v>
      </c>
      <c r="R354" s="92" t="s">
        <v>150</v>
      </c>
      <c r="S354" s="92" t="s">
        <v>103</v>
      </c>
      <c r="T354" s="277">
        <v>0</v>
      </c>
      <c r="U354" s="278"/>
      <c r="V354" s="32"/>
      <c r="W354" s="46">
        <v>32.5</v>
      </c>
      <c r="X354" s="91" t="s">
        <v>74</v>
      </c>
      <c r="Y354" s="92">
        <v>0</v>
      </c>
      <c r="Z354" s="92">
        <v>0</v>
      </c>
      <c r="AA354" s="277">
        <v>0</v>
      </c>
      <c r="AB354" s="278"/>
    </row>
    <row r="355" spans="2:28">
      <c r="B355" s="46">
        <v>32.75</v>
      </c>
      <c r="C355" s="91" t="s">
        <v>60</v>
      </c>
      <c r="D355" s="92" t="s">
        <v>104</v>
      </c>
      <c r="E355" s="92" t="s">
        <v>110</v>
      </c>
      <c r="F355" s="277">
        <v>0</v>
      </c>
      <c r="G355" s="278"/>
      <c r="H355" s="32"/>
      <c r="I355" s="46">
        <v>32.75</v>
      </c>
      <c r="J355" s="91" t="s">
        <v>60</v>
      </c>
      <c r="K355" s="92" t="s">
        <v>104</v>
      </c>
      <c r="L355" s="92" t="s">
        <v>103</v>
      </c>
      <c r="M355" s="277">
        <v>0</v>
      </c>
      <c r="N355" s="278"/>
      <c r="O355" s="32"/>
      <c r="P355" s="46">
        <v>32.75</v>
      </c>
      <c r="Q355" s="91" t="s">
        <v>66</v>
      </c>
      <c r="R355" s="92">
        <v>0</v>
      </c>
      <c r="S355" s="92">
        <v>0</v>
      </c>
      <c r="T355" s="277">
        <v>0</v>
      </c>
      <c r="U355" s="278"/>
      <c r="V355" s="32"/>
      <c r="W355" s="46">
        <v>32.75</v>
      </c>
      <c r="X355" s="91" t="s">
        <v>74</v>
      </c>
      <c r="Y355" s="92">
        <v>0</v>
      </c>
      <c r="Z355" s="92">
        <v>0</v>
      </c>
      <c r="AA355" s="277">
        <v>0</v>
      </c>
      <c r="AB355" s="278"/>
    </row>
    <row r="356" spans="2:28">
      <c r="B356" s="46">
        <v>33</v>
      </c>
      <c r="C356" s="91" t="s">
        <v>60</v>
      </c>
      <c r="D356" s="92" t="s">
        <v>113</v>
      </c>
      <c r="E356" s="92" t="s">
        <v>170</v>
      </c>
      <c r="F356" s="277">
        <v>0</v>
      </c>
      <c r="G356" s="278"/>
      <c r="H356" s="32"/>
      <c r="I356" s="46">
        <v>33</v>
      </c>
      <c r="J356" s="91" t="s">
        <v>71</v>
      </c>
      <c r="K356" s="92">
        <v>0</v>
      </c>
      <c r="L356" s="92">
        <v>0</v>
      </c>
      <c r="M356" s="277">
        <v>0</v>
      </c>
      <c r="N356" s="278"/>
      <c r="O356" s="32"/>
      <c r="P356" s="46">
        <v>33</v>
      </c>
      <c r="Q356" s="91" t="s">
        <v>60</v>
      </c>
      <c r="R356" s="92" t="s">
        <v>106</v>
      </c>
      <c r="S356" s="92" t="s">
        <v>115</v>
      </c>
      <c r="T356" s="277">
        <v>0</v>
      </c>
      <c r="U356" s="278"/>
      <c r="V356" s="32"/>
      <c r="W356" s="46">
        <v>33</v>
      </c>
      <c r="X356" s="91" t="s">
        <v>71</v>
      </c>
      <c r="Y356" s="92">
        <v>0</v>
      </c>
      <c r="Z356" s="92">
        <v>0</v>
      </c>
      <c r="AA356" s="277">
        <v>0</v>
      </c>
      <c r="AB356" s="278"/>
    </row>
    <row r="357" spans="2:28">
      <c r="B357" s="46">
        <v>33.25</v>
      </c>
      <c r="C357" s="91" t="s">
        <v>60</v>
      </c>
      <c r="D357" s="92" t="s">
        <v>107</v>
      </c>
      <c r="E357" s="92" t="s">
        <v>121</v>
      </c>
      <c r="F357" s="277">
        <v>0</v>
      </c>
      <c r="G357" s="278"/>
      <c r="H357" s="32"/>
      <c r="I357" s="46">
        <v>33.25</v>
      </c>
      <c r="J357" s="91" t="s">
        <v>69</v>
      </c>
      <c r="K357" s="92">
        <v>0</v>
      </c>
      <c r="L357" s="92">
        <v>0</v>
      </c>
      <c r="M357" s="277">
        <v>0</v>
      </c>
      <c r="N357" s="278"/>
      <c r="O357" s="32"/>
      <c r="P357" s="46">
        <v>33.25</v>
      </c>
      <c r="Q357" s="91" t="s">
        <v>60</v>
      </c>
      <c r="R357" s="92" t="s">
        <v>106</v>
      </c>
      <c r="S357" s="92" t="s">
        <v>115</v>
      </c>
      <c r="T357" s="277">
        <v>0</v>
      </c>
      <c r="U357" s="278"/>
      <c r="V357" s="32"/>
      <c r="W357" s="46">
        <v>33.25</v>
      </c>
      <c r="X357" s="91" t="s">
        <v>74</v>
      </c>
      <c r="Y357" s="92">
        <v>0</v>
      </c>
      <c r="Z357" s="92">
        <v>0</v>
      </c>
      <c r="AA357" s="277">
        <v>0</v>
      </c>
      <c r="AB357" s="278"/>
    </row>
    <row r="358" spans="2:28">
      <c r="B358" s="46">
        <v>33.5</v>
      </c>
      <c r="C358" s="91" t="s">
        <v>60</v>
      </c>
      <c r="D358" s="92" t="s">
        <v>104</v>
      </c>
      <c r="E358" s="92" t="s">
        <v>119</v>
      </c>
      <c r="F358" s="277">
        <v>0</v>
      </c>
      <c r="G358" s="278"/>
      <c r="H358" s="32"/>
      <c r="I358" s="46">
        <v>33.5</v>
      </c>
      <c r="J358" s="91" t="s">
        <v>69</v>
      </c>
      <c r="K358" s="92">
        <v>0</v>
      </c>
      <c r="L358" s="92">
        <v>0</v>
      </c>
      <c r="M358" s="277">
        <v>0</v>
      </c>
      <c r="N358" s="278"/>
      <c r="O358" s="32"/>
      <c r="P358" s="46">
        <v>33.5</v>
      </c>
      <c r="Q358" s="91" t="s">
        <v>159</v>
      </c>
      <c r="R358" s="92">
        <v>0</v>
      </c>
      <c r="S358" s="92">
        <v>0</v>
      </c>
      <c r="T358" s="277">
        <v>0</v>
      </c>
      <c r="U358" s="278"/>
      <c r="V358" s="32"/>
      <c r="W358" s="46">
        <v>33.5</v>
      </c>
      <c r="X358" s="91" t="s">
        <v>74</v>
      </c>
      <c r="Y358" s="92">
        <v>0</v>
      </c>
      <c r="Z358" s="92">
        <v>0</v>
      </c>
      <c r="AA358" s="277">
        <v>0</v>
      </c>
      <c r="AB358" s="278"/>
    </row>
    <row r="359" spans="2:28">
      <c r="B359" s="46">
        <v>33.75</v>
      </c>
      <c r="C359" s="91" t="s">
        <v>159</v>
      </c>
      <c r="D359" s="92">
        <v>0</v>
      </c>
      <c r="E359" s="92">
        <v>0</v>
      </c>
      <c r="F359" s="277">
        <v>0</v>
      </c>
      <c r="G359" s="278"/>
      <c r="H359" s="32"/>
      <c r="I359" s="46">
        <v>33.75</v>
      </c>
      <c r="J359" s="91" t="s">
        <v>69</v>
      </c>
      <c r="K359" s="92">
        <v>0</v>
      </c>
      <c r="L359" s="92">
        <v>0</v>
      </c>
      <c r="M359" s="277">
        <v>0</v>
      </c>
      <c r="N359" s="278"/>
      <c r="O359" s="32"/>
      <c r="P359" s="46">
        <v>33.75</v>
      </c>
      <c r="Q359" s="91" t="s">
        <v>60</v>
      </c>
      <c r="R359" s="92" t="s">
        <v>104</v>
      </c>
      <c r="S359" s="92" t="s">
        <v>103</v>
      </c>
      <c r="T359" s="277">
        <v>0</v>
      </c>
      <c r="U359" s="278"/>
      <c r="V359" s="32"/>
      <c r="W359" s="46">
        <v>33.75</v>
      </c>
      <c r="X359" s="91" t="s">
        <v>74</v>
      </c>
      <c r="Y359" s="92">
        <v>0</v>
      </c>
      <c r="Z359" s="92">
        <v>0</v>
      </c>
      <c r="AA359" s="277">
        <v>0</v>
      </c>
      <c r="AB359" s="278"/>
    </row>
    <row r="360" spans="2:28">
      <c r="B360" s="46">
        <v>34</v>
      </c>
      <c r="C360" s="91" t="s">
        <v>60</v>
      </c>
      <c r="D360" s="92" t="s">
        <v>106</v>
      </c>
      <c r="E360" s="92" t="s">
        <v>163</v>
      </c>
      <c r="F360" s="277">
        <v>0</v>
      </c>
      <c r="G360" s="278"/>
      <c r="H360" s="32"/>
      <c r="I360" s="46">
        <v>34</v>
      </c>
      <c r="J360" s="91" t="s">
        <v>71</v>
      </c>
      <c r="K360" s="92">
        <v>0</v>
      </c>
      <c r="L360" s="92">
        <v>0</v>
      </c>
      <c r="M360" s="277">
        <v>0</v>
      </c>
      <c r="N360" s="278"/>
      <c r="O360" s="32"/>
      <c r="P360" s="46">
        <v>34</v>
      </c>
      <c r="Q360" s="91" t="s">
        <v>60</v>
      </c>
      <c r="R360" s="92" t="s">
        <v>104</v>
      </c>
      <c r="S360" s="92" t="s">
        <v>103</v>
      </c>
      <c r="T360" s="277">
        <v>0</v>
      </c>
      <c r="U360" s="278"/>
      <c r="V360" s="32"/>
      <c r="W360" s="46">
        <v>34</v>
      </c>
      <c r="X360" s="91" t="s">
        <v>69</v>
      </c>
      <c r="Y360" s="92">
        <v>0</v>
      </c>
      <c r="Z360" s="92">
        <v>0</v>
      </c>
      <c r="AA360" s="277">
        <v>0</v>
      </c>
      <c r="AB360" s="278"/>
    </row>
    <row r="361" spans="2:28">
      <c r="B361" s="46">
        <v>34.25</v>
      </c>
      <c r="C361" s="91" t="s">
        <v>60</v>
      </c>
      <c r="D361" s="92" t="s">
        <v>106</v>
      </c>
      <c r="E361" s="92" t="s">
        <v>163</v>
      </c>
      <c r="F361" s="277">
        <v>0</v>
      </c>
      <c r="G361" s="278"/>
      <c r="H361" s="32"/>
      <c r="I361" s="46">
        <v>34.25</v>
      </c>
      <c r="J361" s="91" t="s">
        <v>69</v>
      </c>
      <c r="K361" s="92">
        <v>0</v>
      </c>
      <c r="L361" s="92">
        <v>0</v>
      </c>
      <c r="M361" s="277">
        <v>0</v>
      </c>
      <c r="N361" s="278"/>
      <c r="O361" s="32"/>
      <c r="P361" s="46">
        <v>34.25</v>
      </c>
      <c r="Q361" s="91" t="s">
        <v>69</v>
      </c>
      <c r="R361" s="92">
        <v>0</v>
      </c>
      <c r="S361" s="92">
        <v>0</v>
      </c>
      <c r="T361" s="277">
        <v>0</v>
      </c>
      <c r="U361" s="278"/>
      <c r="V361" s="32"/>
      <c r="W361" s="46">
        <v>34.25</v>
      </c>
      <c r="X361" s="91" t="s">
        <v>69</v>
      </c>
      <c r="Y361" s="92">
        <v>0</v>
      </c>
      <c r="Z361" s="92">
        <v>0</v>
      </c>
      <c r="AA361" s="277">
        <v>0</v>
      </c>
      <c r="AB361" s="278"/>
    </row>
    <row r="362" spans="2:28">
      <c r="B362" s="46">
        <v>34.5</v>
      </c>
      <c r="C362" s="91" t="s">
        <v>60</v>
      </c>
      <c r="D362" s="92" t="s">
        <v>106</v>
      </c>
      <c r="E362" s="92" t="s">
        <v>163</v>
      </c>
      <c r="F362" s="277">
        <v>0</v>
      </c>
      <c r="G362" s="278"/>
      <c r="H362" s="32"/>
      <c r="I362" s="46">
        <v>34.5</v>
      </c>
      <c r="J362" s="91" t="s">
        <v>69</v>
      </c>
      <c r="K362" s="92">
        <v>0</v>
      </c>
      <c r="L362" s="92">
        <v>0</v>
      </c>
      <c r="M362" s="277">
        <v>0</v>
      </c>
      <c r="N362" s="278"/>
      <c r="O362" s="32"/>
      <c r="P362" s="46">
        <v>34.5</v>
      </c>
      <c r="Q362" s="91" t="s">
        <v>69</v>
      </c>
      <c r="R362" s="92">
        <v>0</v>
      </c>
      <c r="S362" s="92">
        <v>0</v>
      </c>
      <c r="T362" s="277">
        <v>0</v>
      </c>
      <c r="U362" s="278"/>
      <c r="V362" s="32"/>
      <c r="W362" s="46">
        <v>34.5</v>
      </c>
      <c r="X362" s="91" t="s">
        <v>69</v>
      </c>
      <c r="Y362" s="92">
        <v>0</v>
      </c>
      <c r="Z362" s="92">
        <v>0</v>
      </c>
      <c r="AA362" s="277">
        <v>0</v>
      </c>
      <c r="AB362" s="278"/>
    </row>
    <row r="363" spans="2:28">
      <c r="B363" s="46">
        <v>34.75</v>
      </c>
      <c r="C363" s="91" t="s">
        <v>60</v>
      </c>
      <c r="D363" s="92" t="s">
        <v>106</v>
      </c>
      <c r="E363" s="92" t="s">
        <v>163</v>
      </c>
      <c r="F363" s="277">
        <v>0</v>
      </c>
      <c r="G363" s="278"/>
      <c r="H363" s="32"/>
      <c r="I363" s="46">
        <v>34.75</v>
      </c>
      <c r="J363" s="91" t="s">
        <v>69</v>
      </c>
      <c r="K363" s="92">
        <v>0</v>
      </c>
      <c r="L363" s="92">
        <v>0</v>
      </c>
      <c r="M363" s="277">
        <v>0</v>
      </c>
      <c r="N363" s="278"/>
      <c r="O363" s="32"/>
      <c r="P363" s="46">
        <v>34.75</v>
      </c>
      <c r="Q363" s="91" t="s">
        <v>69</v>
      </c>
      <c r="R363" s="92">
        <v>0</v>
      </c>
      <c r="S363" s="92">
        <v>0</v>
      </c>
      <c r="T363" s="277">
        <v>0</v>
      </c>
      <c r="U363" s="278"/>
      <c r="V363" s="32"/>
      <c r="W363" s="46">
        <v>34.75</v>
      </c>
      <c r="X363" s="91" t="s">
        <v>74</v>
      </c>
      <c r="Y363" s="92">
        <v>0</v>
      </c>
      <c r="Z363" s="92">
        <v>0</v>
      </c>
      <c r="AA363" s="277">
        <v>0</v>
      </c>
      <c r="AB363" s="278"/>
    </row>
    <row r="364" spans="2:28">
      <c r="B364" s="46">
        <v>35</v>
      </c>
      <c r="C364" s="91" t="s">
        <v>60</v>
      </c>
      <c r="D364" s="92" t="s">
        <v>106</v>
      </c>
      <c r="E364" s="92" t="s">
        <v>163</v>
      </c>
      <c r="F364" s="277">
        <v>0</v>
      </c>
      <c r="G364" s="278"/>
      <c r="H364" s="32"/>
      <c r="I364" s="46">
        <v>35</v>
      </c>
      <c r="J364" s="91" t="s">
        <v>159</v>
      </c>
      <c r="K364" s="92">
        <v>0</v>
      </c>
      <c r="L364" s="92">
        <v>0</v>
      </c>
      <c r="M364" s="277">
        <v>0</v>
      </c>
      <c r="N364" s="278"/>
      <c r="O364" s="32"/>
      <c r="P364" s="46">
        <v>35</v>
      </c>
      <c r="Q364" s="91" t="s">
        <v>60</v>
      </c>
      <c r="R364" s="92" t="s">
        <v>104</v>
      </c>
      <c r="S364" s="92" t="s">
        <v>103</v>
      </c>
      <c r="T364" s="277">
        <v>0</v>
      </c>
      <c r="U364" s="278"/>
      <c r="V364" s="32"/>
      <c r="W364" s="46">
        <v>35</v>
      </c>
      <c r="X364" s="91" t="s">
        <v>74</v>
      </c>
      <c r="Y364" s="92">
        <v>0</v>
      </c>
      <c r="Z364" s="92">
        <v>0</v>
      </c>
      <c r="AA364" s="277">
        <v>0</v>
      </c>
      <c r="AB364" s="278"/>
    </row>
    <row r="365" spans="2:28">
      <c r="B365" s="46">
        <v>35.25</v>
      </c>
      <c r="C365" s="91" t="s">
        <v>159</v>
      </c>
      <c r="D365" s="92">
        <v>0</v>
      </c>
      <c r="E365" s="92">
        <v>0</v>
      </c>
      <c r="F365" s="277">
        <v>0</v>
      </c>
      <c r="G365" s="278"/>
      <c r="H365" s="32"/>
      <c r="I365" s="46">
        <v>35.25</v>
      </c>
      <c r="J365" s="91" t="s">
        <v>60</v>
      </c>
      <c r="K365" s="92" t="s">
        <v>104</v>
      </c>
      <c r="L365" s="92" t="s">
        <v>103</v>
      </c>
      <c r="M365" s="277">
        <v>0</v>
      </c>
      <c r="N365" s="278"/>
      <c r="O365" s="32"/>
      <c r="P365" s="46">
        <v>35.25</v>
      </c>
      <c r="Q365" s="91" t="s">
        <v>60</v>
      </c>
      <c r="R365" s="92" t="s">
        <v>104</v>
      </c>
      <c r="S365" s="92" t="s">
        <v>103</v>
      </c>
      <c r="T365" s="277">
        <v>0</v>
      </c>
      <c r="U365" s="278"/>
      <c r="V365" s="32"/>
      <c r="W365" s="46">
        <v>35.25</v>
      </c>
      <c r="X365" s="91" t="s">
        <v>71</v>
      </c>
      <c r="Y365" s="92">
        <v>0</v>
      </c>
      <c r="Z365" s="92">
        <v>0</v>
      </c>
      <c r="AA365" s="277">
        <v>0</v>
      </c>
      <c r="AB365" s="278"/>
    </row>
    <row r="366" spans="2:28">
      <c r="B366" s="46">
        <v>35.5</v>
      </c>
      <c r="C366" s="91" t="s">
        <v>159</v>
      </c>
      <c r="D366" s="92">
        <v>0</v>
      </c>
      <c r="E366" s="92">
        <v>0</v>
      </c>
      <c r="F366" s="277">
        <v>0</v>
      </c>
      <c r="G366" s="278"/>
      <c r="H366" s="32"/>
      <c r="I366" s="46">
        <v>35.5</v>
      </c>
      <c r="J366" s="91" t="s">
        <v>71</v>
      </c>
      <c r="K366" s="92">
        <v>0</v>
      </c>
      <c r="L366" s="92">
        <v>0</v>
      </c>
      <c r="M366" s="277">
        <v>0</v>
      </c>
      <c r="N366" s="278"/>
      <c r="O366" s="32"/>
      <c r="P366" s="46">
        <v>35.5</v>
      </c>
      <c r="Q366" s="91" t="s">
        <v>60</v>
      </c>
      <c r="R366" s="92" t="s">
        <v>104</v>
      </c>
      <c r="S366" s="92" t="s">
        <v>103</v>
      </c>
      <c r="T366" s="277">
        <v>0</v>
      </c>
      <c r="U366" s="278"/>
      <c r="V366" s="32"/>
      <c r="W366" s="46">
        <v>35.5</v>
      </c>
      <c r="X366" s="91" t="s">
        <v>71</v>
      </c>
      <c r="Y366" s="92">
        <v>0</v>
      </c>
      <c r="Z366" s="92">
        <v>0</v>
      </c>
      <c r="AA366" s="277">
        <v>0</v>
      </c>
      <c r="AB366" s="278"/>
    </row>
    <row r="367" spans="2:28">
      <c r="B367" s="46">
        <v>35.75</v>
      </c>
      <c r="C367" s="91" t="s">
        <v>60</v>
      </c>
      <c r="D367" s="92" t="s">
        <v>106</v>
      </c>
      <c r="E367" s="92" t="s">
        <v>163</v>
      </c>
      <c r="F367" s="277">
        <v>0</v>
      </c>
      <c r="G367" s="278"/>
      <c r="H367" s="32"/>
      <c r="I367" s="46">
        <v>35.75</v>
      </c>
      <c r="J367" s="91" t="s">
        <v>71</v>
      </c>
      <c r="K367" s="92">
        <v>0</v>
      </c>
      <c r="L367" s="92">
        <v>0</v>
      </c>
      <c r="M367" s="277">
        <v>0</v>
      </c>
      <c r="N367" s="278"/>
      <c r="O367" s="32"/>
      <c r="P367" s="46">
        <v>35.75</v>
      </c>
      <c r="Q367" s="91" t="s">
        <v>60</v>
      </c>
      <c r="R367" s="92" t="s">
        <v>104</v>
      </c>
      <c r="S367" s="92" t="s">
        <v>103</v>
      </c>
      <c r="T367" s="277">
        <v>0</v>
      </c>
      <c r="U367" s="278"/>
      <c r="V367" s="32"/>
      <c r="W367" s="46">
        <v>35.75</v>
      </c>
      <c r="X367" s="91" t="s">
        <v>71</v>
      </c>
      <c r="Y367" s="92">
        <v>0</v>
      </c>
      <c r="Z367" s="92">
        <v>0</v>
      </c>
      <c r="AA367" s="277">
        <v>0</v>
      </c>
      <c r="AB367" s="278"/>
    </row>
    <row r="368" spans="2:28">
      <c r="B368" s="46">
        <v>36</v>
      </c>
      <c r="C368" s="97" t="s">
        <v>60</v>
      </c>
      <c r="D368" s="98" t="s">
        <v>106</v>
      </c>
      <c r="E368" s="98" t="s">
        <v>115</v>
      </c>
      <c r="F368" s="277">
        <v>0</v>
      </c>
      <c r="G368" s="278"/>
      <c r="H368" s="32"/>
      <c r="I368" s="46">
        <v>36</v>
      </c>
      <c r="J368" s="91" t="s">
        <v>71</v>
      </c>
      <c r="K368" s="92">
        <v>0</v>
      </c>
      <c r="L368" s="92">
        <v>0</v>
      </c>
      <c r="M368" s="277">
        <v>0</v>
      </c>
      <c r="N368" s="278"/>
      <c r="O368" s="32"/>
      <c r="P368" s="46">
        <v>36</v>
      </c>
      <c r="Q368" s="91" t="s">
        <v>60</v>
      </c>
      <c r="R368" s="92" t="s">
        <v>106</v>
      </c>
      <c r="S368" s="92" t="s">
        <v>163</v>
      </c>
      <c r="T368" s="277">
        <v>0</v>
      </c>
      <c r="U368" s="278"/>
      <c r="V368" s="32"/>
      <c r="W368" s="46">
        <v>36</v>
      </c>
      <c r="X368" s="91" t="s">
        <v>71</v>
      </c>
      <c r="Y368" s="92">
        <v>0</v>
      </c>
      <c r="Z368" s="92">
        <v>0</v>
      </c>
      <c r="AA368" s="277">
        <v>0</v>
      </c>
      <c r="AB368" s="278"/>
    </row>
    <row r="369" spans="2:28">
      <c r="B369" s="46">
        <v>36.25</v>
      </c>
      <c r="C369" s="91" t="s">
        <v>60</v>
      </c>
      <c r="D369" s="92" t="s">
        <v>104</v>
      </c>
      <c r="E369" s="92" t="s">
        <v>119</v>
      </c>
      <c r="F369" s="277">
        <v>0</v>
      </c>
      <c r="G369" s="278"/>
      <c r="H369" s="32"/>
      <c r="I369" s="46">
        <v>36.25</v>
      </c>
      <c r="J369" s="91" t="s">
        <v>71</v>
      </c>
      <c r="K369" s="92">
        <v>0</v>
      </c>
      <c r="L369" s="92">
        <v>0</v>
      </c>
      <c r="M369" s="277">
        <v>0</v>
      </c>
      <c r="N369" s="278"/>
      <c r="O369" s="32"/>
      <c r="P369" s="46">
        <v>36.25</v>
      </c>
      <c r="Q369" s="91" t="s">
        <v>60</v>
      </c>
      <c r="R369" s="92" t="s">
        <v>106</v>
      </c>
      <c r="S369" s="92" t="s">
        <v>163</v>
      </c>
      <c r="T369" s="277">
        <v>0</v>
      </c>
      <c r="U369" s="278"/>
      <c r="V369" s="32"/>
      <c r="W369" s="46">
        <v>36.25</v>
      </c>
      <c r="X369" s="91" t="s">
        <v>71</v>
      </c>
      <c r="Y369" s="92">
        <v>0</v>
      </c>
      <c r="Z369" s="92">
        <v>0</v>
      </c>
      <c r="AA369" s="277">
        <v>0</v>
      </c>
      <c r="AB369" s="278"/>
    </row>
    <row r="370" spans="2:28">
      <c r="B370" s="46">
        <v>36.5</v>
      </c>
      <c r="C370" s="91" t="s">
        <v>60</v>
      </c>
      <c r="D370" s="92" t="s">
        <v>106</v>
      </c>
      <c r="E370" s="92" t="s">
        <v>163</v>
      </c>
      <c r="F370" s="277">
        <v>0</v>
      </c>
      <c r="G370" s="278"/>
      <c r="H370" s="32"/>
      <c r="I370" s="46">
        <v>36.5</v>
      </c>
      <c r="J370" s="91" t="s">
        <v>71</v>
      </c>
      <c r="K370" s="92">
        <v>0</v>
      </c>
      <c r="L370" s="92">
        <v>0</v>
      </c>
      <c r="M370" s="277">
        <v>0</v>
      </c>
      <c r="N370" s="278"/>
      <c r="O370" s="32"/>
      <c r="P370" s="46">
        <v>36.5</v>
      </c>
      <c r="Q370" s="91" t="s">
        <v>60</v>
      </c>
      <c r="R370" s="92" t="s">
        <v>106</v>
      </c>
      <c r="S370" s="92" t="s">
        <v>163</v>
      </c>
      <c r="T370" s="277">
        <v>0</v>
      </c>
      <c r="U370" s="278"/>
      <c r="V370" s="32"/>
      <c r="W370" s="46">
        <v>36.5</v>
      </c>
      <c r="X370" s="91" t="s">
        <v>71</v>
      </c>
      <c r="Y370" s="92">
        <v>0</v>
      </c>
      <c r="Z370" s="92">
        <v>0</v>
      </c>
      <c r="AA370" s="277">
        <v>0</v>
      </c>
      <c r="AB370" s="278"/>
    </row>
    <row r="371" spans="2:28">
      <c r="B371" s="46">
        <v>36.75</v>
      </c>
      <c r="C371" s="91" t="s">
        <v>60</v>
      </c>
      <c r="D371" s="92" t="s">
        <v>106</v>
      </c>
      <c r="E371" s="92" t="s">
        <v>103</v>
      </c>
      <c r="F371" s="277">
        <v>0</v>
      </c>
      <c r="G371" s="278"/>
      <c r="H371" s="32"/>
      <c r="I371" s="46">
        <v>36.75</v>
      </c>
      <c r="J371" s="91" t="s">
        <v>71</v>
      </c>
      <c r="K371" s="92">
        <v>0</v>
      </c>
      <c r="L371" s="92">
        <v>0</v>
      </c>
      <c r="M371" s="277">
        <v>0</v>
      </c>
      <c r="N371" s="278"/>
      <c r="O371" s="32"/>
      <c r="P371" s="46">
        <v>36.75</v>
      </c>
      <c r="Q371" s="91" t="s">
        <v>60</v>
      </c>
      <c r="R371" s="92" t="s">
        <v>106</v>
      </c>
      <c r="S371" s="92" t="s">
        <v>163</v>
      </c>
      <c r="T371" s="277">
        <v>0</v>
      </c>
      <c r="U371" s="278"/>
      <c r="V371" s="32"/>
      <c r="W371" s="46">
        <v>36.75</v>
      </c>
      <c r="X371" s="91" t="s">
        <v>71</v>
      </c>
      <c r="Y371" s="92">
        <v>0</v>
      </c>
      <c r="Z371" s="92">
        <v>0</v>
      </c>
      <c r="AA371" s="277">
        <v>0</v>
      </c>
      <c r="AB371" s="278"/>
    </row>
    <row r="372" spans="2:28">
      <c r="B372" s="46">
        <v>37</v>
      </c>
      <c r="C372" s="91" t="s">
        <v>60</v>
      </c>
      <c r="D372" s="92" t="s">
        <v>106</v>
      </c>
      <c r="E372" s="92" t="s">
        <v>163</v>
      </c>
      <c r="F372" s="277">
        <v>0</v>
      </c>
      <c r="G372" s="278"/>
      <c r="H372" s="32"/>
      <c r="I372" s="46">
        <v>37</v>
      </c>
      <c r="J372" s="91" t="s">
        <v>60</v>
      </c>
      <c r="K372" s="92" t="s">
        <v>107</v>
      </c>
      <c r="L372" s="92" t="s">
        <v>108</v>
      </c>
      <c r="M372" s="277">
        <v>0</v>
      </c>
      <c r="N372" s="278"/>
      <c r="O372" s="32"/>
      <c r="P372" s="46">
        <v>37</v>
      </c>
      <c r="Q372" s="91" t="s">
        <v>60</v>
      </c>
      <c r="R372" s="92" t="s">
        <v>104</v>
      </c>
      <c r="S372" s="92" t="s">
        <v>177</v>
      </c>
      <c r="T372" s="277">
        <v>0</v>
      </c>
      <c r="U372" s="278"/>
      <c r="V372" s="32"/>
      <c r="W372" s="46">
        <v>37</v>
      </c>
      <c r="X372" s="91" t="s">
        <v>71</v>
      </c>
      <c r="Y372" s="92">
        <v>0</v>
      </c>
      <c r="Z372" s="92">
        <v>0</v>
      </c>
      <c r="AA372" s="277">
        <v>0</v>
      </c>
      <c r="AB372" s="278"/>
    </row>
    <row r="373" spans="2:28">
      <c r="B373" s="46">
        <v>37.25</v>
      </c>
      <c r="C373" s="91" t="s">
        <v>60</v>
      </c>
      <c r="D373" s="92" t="s">
        <v>106</v>
      </c>
      <c r="E373" s="92" t="s">
        <v>163</v>
      </c>
      <c r="F373" s="277">
        <v>0</v>
      </c>
      <c r="G373" s="278"/>
      <c r="H373" s="32"/>
      <c r="I373" s="46">
        <v>37.25</v>
      </c>
      <c r="J373" s="91" t="s">
        <v>71</v>
      </c>
      <c r="K373" s="92">
        <v>0</v>
      </c>
      <c r="L373" s="92">
        <v>0</v>
      </c>
      <c r="M373" s="277">
        <v>0</v>
      </c>
      <c r="N373" s="278"/>
      <c r="O373" s="32"/>
      <c r="P373" s="46">
        <v>37.25</v>
      </c>
      <c r="Q373" s="91" t="s">
        <v>71</v>
      </c>
      <c r="R373" s="92">
        <v>0</v>
      </c>
      <c r="S373" s="92">
        <v>0</v>
      </c>
      <c r="T373" s="277">
        <v>0</v>
      </c>
      <c r="U373" s="278"/>
      <c r="V373" s="32"/>
      <c r="W373" s="46">
        <v>37.25</v>
      </c>
      <c r="X373" s="91" t="s">
        <v>71</v>
      </c>
      <c r="Y373" s="92">
        <v>0</v>
      </c>
      <c r="Z373" s="92">
        <v>0</v>
      </c>
      <c r="AA373" s="277">
        <v>0</v>
      </c>
      <c r="AB373" s="278"/>
    </row>
    <row r="374" spans="2:28">
      <c r="B374" s="46">
        <v>37.5</v>
      </c>
      <c r="C374" s="91" t="s">
        <v>60</v>
      </c>
      <c r="D374" s="92" t="s">
        <v>106</v>
      </c>
      <c r="E374" s="92" t="s">
        <v>103</v>
      </c>
      <c r="F374" s="277">
        <v>0</v>
      </c>
      <c r="G374" s="278"/>
      <c r="H374" s="32"/>
      <c r="I374" s="46">
        <v>37.5</v>
      </c>
      <c r="J374" s="91" t="s">
        <v>66</v>
      </c>
      <c r="K374" s="92">
        <v>0</v>
      </c>
      <c r="L374" s="92">
        <v>0</v>
      </c>
      <c r="M374" s="277">
        <v>0</v>
      </c>
      <c r="N374" s="278"/>
      <c r="O374" s="32"/>
      <c r="P374" s="46">
        <v>37.5</v>
      </c>
      <c r="Q374" s="91" t="s">
        <v>71</v>
      </c>
      <c r="R374" s="92">
        <v>0</v>
      </c>
      <c r="S374" s="92">
        <v>0</v>
      </c>
      <c r="T374" s="277">
        <v>0</v>
      </c>
      <c r="U374" s="278"/>
      <c r="V374" s="32"/>
      <c r="W374" s="46">
        <v>37.5</v>
      </c>
      <c r="X374" s="91" t="s">
        <v>74</v>
      </c>
      <c r="Y374" s="92">
        <v>0</v>
      </c>
      <c r="Z374" s="92">
        <v>0</v>
      </c>
      <c r="AA374" s="277">
        <v>0</v>
      </c>
      <c r="AB374" s="278"/>
    </row>
    <row r="375" spans="2:28">
      <c r="B375" s="46">
        <v>37.75</v>
      </c>
      <c r="C375" s="91" t="s">
        <v>60</v>
      </c>
      <c r="D375" s="92" t="s">
        <v>106</v>
      </c>
      <c r="E375" s="92" t="s">
        <v>103</v>
      </c>
      <c r="F375" s="277">
        <v>0</v>
      </c>
      <c r="G375" s="278"/>
      <c r="H375" s="32"/>
      <c r="I375" s="46">
        <v>37.75</v>
      </c>
      <c r="J375" s="91" t="s">
        <v>69</v>
      </c>
      <c r="K375" s="92">
        <v>0</v>
      </c>
      <c r="L375" s="92">
        <v>0</v>
      </c>
      <c r="M375" s="277">
        <v>0</v>
      </c>
      <c r="N375" s="278"/>
      <c r="O375" s="32"/>
      <c r="P375" s="46">
        <v>37.75</v>
      </c>
      <c r="Q375" s="91" t="s">
        <v>71</v>
      </c>
      <c r="R375" s="92">
        <v>0</v>
      </c>
      <c r="S375" s="92">
        <v>0</v>
      </c>
      <c r="T375" s="277">
        <v>0</v>
      </c>
      <c r="U375" s="278"/>
      <c r="V375" s="32"/>
      <c r="W375" s="46">
        <v>37.75</v>
      </c>
      <c r="X375" s="91" t="s">
        <v>74</v>
      </c>
      <c r="Y375" s="92">
        <v>0</v>
      </c>
      <c r="Z375" s="92">
        <v>0</v>
      </c>
      <c r="AA375" s="277">
        <v>0</v>
      </c>
      <c r="AB375" s="278"/>
    </row>
    <row r="376" spans="2:28">
      <c r="B376" s="46">
        <v>38</v>
      </c>
      <c r="C376" s="97" t="s">
        <v>60</v>
      </c>
      <c r="D376" s="98" t="s">
        <v>106</v>
      </c>
      <c r="E376" s="98" t="s">
        <v>115</v>
      </c>
      <c r="F376" s="277">
        <v>0</v>
      </c>
      <c r="G376" s="278"/>
      <c r="H376" s="32"/>
      <c r="I376" s="46">
        <v>38</v>
      </c>
      <c r="J376" s="91" t="s">
        <v>66</v>
      </c>
      <c r="K376" s="92">
        <v>0</v>
      </c>
      <c r="L376" s="92">
        <v>0</v>
      </c>
      <c r="M376" s="277">
        <v>0</v>
      </c>
      <c r="N376" s="278"/>
      <c r="O376" s="32"/>
      <c r="P376" s="46">
        <v>38</v>
      </c>
      <c r="Q376" s="91" t="s">
        <v>60</v>
      </c>
      <c r="R376" s="92" t="s">
        <v>107</v>
      </c>
      <c r="S376" s="92" t="s">
        <v>108</v>
      </c>
      <c r="T376" s="277">
        <v>0</v>
      </c>
      <c r="U376" s="278"/>
      <c r="V376" s="32"/>
      <c r="W376" s="46">
        <v>38</v>
      </c>
      <c r="X376" s="91" t="s">
        <v>74</v>
      </c>
      <c r="Y376" s="92">
        <v>0</v>
      </c>
      <c r="Z376" s="92">
        <v>0</v>
      </c>
      <c r="AA376" s="277">
        <v>0</v>
      </c>
      <c r="AB376" s="278"/>
    </row>
    <row r="377" spans="2:28">
      <c r="B377" s="46">
        <v>38.25</v>
      </c>
      <c r="C377" s="97" t="s">
        <v>60</v>
      </c>
      <c r="D377" s="98" t="s">
        <v>106</v>
      </c>
      <c r="E377" s="98" t="s">
        <v>115</v>
      </c>
      <c r="F377" s="277">
        <v>0</v>
      </c>
      <c r="G377" s="278"/>
      <c r="H377" s="32"/>
      <c r="I377" s="46">
        <v>38.25</v>
      </c>
      <c r="J377" s="91" t="s">
        <v>69</v>
      </c>
      <c r="K377" s="92">
        <v>0</v>
      </c>
      <c r="L377" s="92">
        <v>0</v>
      </c>
      <c r="M377" s="277">
        <v>0</v>
      </c>
      <c r="N377" s="278"/>
      <c r="O377" s="32"/>
      <c r="P377" s="46">
        <v>38.25</v>
      </c>
      <c r="Q377" s="91" t="s">
        <v>71</v>
      </c>
      <c r="R377" s="92">
        <v>0</v>
      </c>
      <c r="S377" s="92">
        <v>0</v>
      </c>
      <c r="T377" s="277">
        <v>0</v>
      </c>
      <c r="U377" s="278"/>
      <c r="V377" s="32"/>
      <c r="W377" s="46">
        <v>38.25</v>
      </c>
      <c r="X377" s="91" t="s">
        <v>74</v>
      </c>
      <c r="Y377" s="92">
        <v>0</v>
      </c>
      <c r="Z377" s="92">
        <v>0</v>
      </c>
      <c r="AA377" s="277">
        <v>0</v>
      </c>
      <c r="AB377" s="278"/>
    </row>
    <row r="378" spans="2:28">
      <c r="B378" s="46">
        <v>38.5</v>
      </c>
      <c r="C378" s="91" t="s">
        <v>60</v>
      </c>
      <c r="D378" s="92" t="s">
        <v>106</v>
      </c>
      <c r="E378" s="92" t="s">
        <v>163</v>
      </c>
      <c r="F378" s="277">
        <v>0</v>
      </c>
      <c r="G378" s="278"/>
      <c r="H378" s="32"/>
      <c r="I378" s="46">
        <v>38.5</v>
      </c>
      <c r="J378" s="91" t="s">
        <v>60</v>
      </c>
      <c r="K378" s="92" t="s">
        <v>106</v>
      </c>
      <c r="L378" s="92" t="s">
        <v>115</v>
      </c>
      <c r="M378" s="277">
        <v>0</v>
      </c>
      <c r="N378" s="278"/>
      <c r="O378" s="32"/>
      <c r="P378" s="46">
        <v>38.5</v>
      </c>
      <c r="Q378" s="91" t="s">
        <v>66</v>
      </c>
      <c r="R378" s="92">
        <v>0</v>
      </c>
      <c r="S378" s="92">
        <v>0</v>
      </c>
      <c r="T378" s="277">
        <v>0</v>
      </c>
      <c r="U378" s="278"/>
      <c r="V378" s="32"/>
      <c r="W378" s="46">
        <v>38.5</v>
      </c>
      <c r="X378" s="91" t="s">
        <v>74</v>
      </c>
      <c r="Y378" s="92">
        <v>0</v>
      </c>
      <c r="Z378" s="92">
        <v>0</v>
      </c>
      <c r="AA378" s="277">
        <v>0</v>
      </c>
      <c r="AB378" s="278"/>
    </row>
    <row r="379" spans="2:28">
      <c r="B379" s="46">
        <v>38.75</v>
      </c>
      <c r="C379" s="91" t="s">
        <v>74</v>
      </c>
      <c r="D379" s="92">
        <v>0</v>
      </c>
      <c r="E379" s="92">
        <v>0</v>
      </c>
      <c r="F379" s="277">
        <v>0</v>
      </c>
      <c r="G379" s="278"/>
      <c r="H379" s="32"/>
      <c r="I379" s="46">
        <v>38.75</v>
      </c>
      <c r="J379" s="91" t="s">
        <v>60</v>
      </c>
      <c r="K379" s="92" t="s">
        <v>104</v>
      </c>
      <c r="L379" s="92" t="s">
        <v>103</v>
      </c>
      <c r="M379" s="277">
        <v>0</v>
      </c>
      <c r="N379" s="278"/>
      <c r="O379" s="32"/>
      <c r="P379" s="46">
        <v>38.75</v>
      </c>
      <c r="Q379" s="91" t="s">
        <v>69</v>
      </c>
      <c r="R379" s="92">
        <v>0</v>
      </c>
      <c r="S379" s="92">
        <v>0</v>
      </c>
      <c r="T379" s="277">
        <v>0</v>
      </c>
      <c r="U379" s="278"/>
      <c r="V379" s="32"/>
      <c r="W379" s="46">
        <v>38.75</v>
      </c>
      <c r="X379" s="91" t="s">
        <v>74</v>
      </c>
      <c r="Y379" s="92">
        <v>0</v>
      </c>
      <c r="Z379" s="92">
        <v>0</v>
      </c>
      <c r="AA379" s="277">
        <v>0</v>
      </c>
      <c r="AB379" s="278"/>
    </row>
    <row r="380" spans="2:28">
      <c r="B380" s="46">
        <v>39</v>
      </c>
      <c r="C380" s="91" t="s">
        <v>71</v>
      </c>
      <c r="D380" s="92">
        <v>0</v>
      </c>
      <c r="E380" s="92">
        <v>0</v>
      </c>
      <c r="F380" s="277">
        <v>0</v>
      </c>
      <c r="G380" s="278"/>
      <c r="H380" s="32"/>
      <c r="I380" s="46">
        <v>39</v>
      </c>
      <c r="J380" s="91" t="s">
        <v>60</v>
      </c>
      <c r="K380" s="92" t="s">
        <v>104</v>
      </c>
      <c r="L380" s="92" t="s">
        <v>103</v>
      </c>
      <c r="M380" s="277">
        <v>0</v>
      </c>
      <c r="N380" s="278"/>
      <c r="O380" s="32"/>
      <c r="P380" s="46">
        <v>39</v>
      </c>
      <c r="Q380" s="91" t="s">
        <v>159</v>
      </c>
      <c r="R380" s="92">
        <v>0</v>
      </c>
      <c r="S380" s="92">
        <v>0</v>
      </c>
      <c r="T380" s="277">
        <v>0</v>
      </c>
      <c r="U380" s="278"/>
      <c r="V380" s="32"/>
      <c r="W380" s="46">
        <v>39</v>
      </c>
      <c r="X380" s="91" t="s">
        <v>74</v>
      </c>
      <c r="Y380" s="92">
        <v>0</v>
      </c>
      <c r="Z380" s="92">
        <v>0</v>
      </c>
      <c r="AA380" s="277">
        <v>0</v>
      </c>
      <c r="AB380" s="278"/>
    </row>
    <row r="381" spans="2:28">
      <c r="B381" s="46">
        <v>39.25</v>
      </c>
      <c r="C381" s="91" t="s">
        <v>158</v>
      </c>
      <c r="D381" s="92">
        <v>0</v>
      </c>
      <c r="E381" s="92">
        <v>0</v>
      </c>
      <c r="F381" s="277">
        <v>0</v>
      </c>
      <c r="G381" s="278"/>
      <c r="H381" s="32"/>
      <c r="I381" s="46">
        <v>39.25</v>
      </c>
      <c r="J381" s="91" t="s">
        <v>60</v>
      </c>
      <c r="K381" s="92" t="s">
        <v>104</v>
      </c>
      <c r="L381" s="92" t="s">
        <v>111</v>
      </c>
      <c r="M381" s="277">
        <v>0</v>
      </c>
      <c r="N381" s="278"/>
      <c r="O381" s="32"/>
      <c r="P381" s="46">
        <v>39.25</v>
      </c>
      <c r="Q381" s="91" t="s">
        <v>158</v>
      </c>
      <c r="R381" s="92">
        <v>0</v>
      </c>
      <c r="S381" s="92">
        <v>0</v>
      </c>
      <c r="T381" s="277">
        <v>0</v>
      </c>
      <c r="U381" s="278"/>
      <c r="V381" s="32"/>
      <c r="W381" s="46">
        <v>39.25</v>
      </c>
      <c r="X381" s="91" t="s">
        <v>71</v>
      </c>
      <c r="Y381" s="92">
        <v>0</v>
      </c>
      <c r="Z381" s="92">
        <v>0</v>
      </c>
      <c r="AA381" s="277">
        <v>0</v>
      </c>
      <c r="AB381" s="278"/>
    </row>
    <row r="382" spans="2:28">
      <c r="B382" s="46">
        <v>39.5</v>
      </c>
      <c r="C382" s="91" t="s">
        <v>60</v>
      </c>
      <c r="D382" s="92" t="s">
        <v>106</v>
      </c>
      <c r="E382" s="92" t="s">
        <v>185</v>
      </c>
      <c r="F382" s="277">
        <v>0</v>
      </c>
      <c r="G382" s="278"/>
      <c r="H382" s="32"/>
      <c r="I382" s="46">
        <v>39.5</v>
      </c>
      <c r="J382" s="91" t="s">
        <v>60</v>
      </c>
      <c r="K382" s="92" t="s">
        <v>106</v>
      </c>
      <c r="L382" s="92" t="s">
        <v>109</v>
      </c>
      <c r="M382" s="277">
        <v>0</v>
      </c>
      <c r="N382" s="278"/>
      <c r="O382" s="32"/>
      <c r="P382" s="46">
        <v>39.5</v>
      </c>
      <c r="Q382" s="91" t="s">
        <v>71</v>
      </c>
      <c r="R382" s="92">
        <v>0</v>
      </c>
      <c r="S382" s="92">
        <v>0</v>
      </c>
      <c r="T382" s="277">
        <v>0</v>
      </c>
      <c r="U382" s="278"/>
      <c r="V382" s="32"/>
      <c r="W382" s="46">
        <v>39.5</v>
      </c>
      <c r="X382" s="91" t="s">
        <v>71</v>
      </c>
      <c r="Y382" s="92">
        <v>0</v>
      </c>
      <c r="Z382" s="92">
        <v>0</v>
      </c>
      <c r="AA382" s="277">
        <v>0</v>
      </c>
      <c r="AB382" s="278"/>
    </row>
    <row r="383" spans="2:28">
      <c r="B383" s="46">
        <v>39.75</v>
      </c>
      <c r="C383" s="91" t="s">
        <v>60</v>
      </c>
      <c r="D383" s="92" t="s">
        <v>106</v>
      </c>
      <c r="E383" s="92" t="s">
        <v>185</v>
      </c>
      <c r="F383" s="277">
        <v>0</v>
      </c>
      <c r="G383" s="278"/>
      <c r="H383" s="32"/>
      <c r="I383" s="46">
        <v>39.75</v>
      </c>
      <c r="J383" s="91" t="s">
        <v>60</v>
      </c>
      <c r="K383" s="92" t="s">
        <v>104</v>
      </c>
      <c r="L383" s="92" t="s">
        <v>189</v>
      </c>
      <c r="M383" s="277">
        <v>0</v>
      </c>
      <c r="N383" s="278"/>
      <c r="O383" s="32"/>
      <c r="P383" s="46">
        <v>39.75</v>
      </c>
      <c r="Q383" s="91" t="s">
        <v>71</v>
      </c>
      <c r="R383" s="92">
        <v>0</v>
      </c>
      <c r="S383" s="92">
        <v>0</v>
      </c>
      <c r="T383" s="277">
        <v>0</v>
      </c>
      <c r="U383" s="278"/>
      <c r="V383" s="32"/>
      <c r="W383" s="46">
        <v>39.75</v>
      </c>
      <c r="X383" s="91" t="s">
        <v>71</v>
      </c>
      <c r="Y383" s="92">
        <v>0</v>
      </c>
      <c r="Z383" s="92">
        <v>0</v>
      </c>
      <c r="AA383" s="277">
        <v>0</v>
      </c>
      <c r="AB383" s="278"/>
    </row>
    <row r="384" spans="2:28">
      <c r="B384" s="46">
        <v>40</v>
      </c>
      <c r="C384" s="97" t="s">
        <v>60</v>
      </c>
      <c r="D384" s="98" t="s">
        <v>106</v>
      </c>
      <c r="E384" s="98" t="s">
        <v>115</v>
      </c>
      <c r="F384" s="277">
        <v>0</v>
      </c>
      <c r="G384" s="278"/>
      <c r="H384" s="32"/>
      <c r="I384" s="46">
        <v>40</v>
      </c>
      <c r="J384" s="91" t="s">
        <v>71</v>
      </c>
      <c r="K384" s="92">
        <v>0</v>
      </c>
      <c r="L384" s="92">
        <v>0</v>
      </c>
      <c r="M384" s="277">
        <v>0</v>
      </c>
      <c r="N384" s="278"/>
      <c r="O384" s="32"/>
      <c r="P384" s="46">
        <v>40</v>
      </c>
      <c r="Q384" s="91" t="s">
        <v>71</v>
      </c>
      <c r="R384" s="92">
        <v>0</v>
      </c>
      <c r="S384" s="92">
        <v>0</v>
      </c>
      <c r="T384" s="277">
        <v>0</v>
      </c>
      <c r="U384" s="278"/>
      <c r="V384" s="32"/>
      <c r="W384" s="46">
        <v>40</v>
      </c>
      <c r="X384" s="91" t="s">
        <v>71</v>
      </c>
      <c r="Y384" s="92">
        <v>0</v>
      </c>
      <c r="Z384" s="92">
        <v>0</v>
      </c>
      <c r="AA384" s="277">
        <v>0</v>
      </c>
      <c r="AB384" s="278"/>
    </row>
    <row r="385" spans="2:28">
      <c r="B385" s="46">
        <v>40.25</v>
      </c>
      <c r="C385" s="97" t="s">
        <v>60</v>
      </c>
      <c r="D385" s="98" t="s">
        <v>106</v>
      </c>
      <c r="E385" s="98" t="s">
        <v>115</v>
      </c>
      <c r="F385" s="277">
        <v>0</v>
      </c>
      <c r="G385" s="278"/>
      <c r="H385" s="32"/>
      <c r="I385" s="46">
        <v>40.25</v>
      </c>
      <c r="J385" s="91" t="s">
        <v>69</v>
      </c>
      <c r="K385" s="92">
        <v>0</v>
      </c>
      <c r="L385" s="92">
        <v>0</v>
      </c>
      <c r="M385" s="277">
        <v>0</v>
      </c>
      <c r="N385" s="278"/>
      <c r="O385" s="32"/>
      <c r="P385" s="46">
        <v>40.25</v>
      </c>
      <c r="Q385" s="91" t="s">
        <v>71</v>
      </c>
      <c r="R385" s="92">
        <v>0</v>
      </c>
      <c r="S385" s="92">
        <v>0</v>
      </c>
      <c r="T385" s="277">
        <v>0</v>
      </c>
      <c r="U385" s="278"/>
      <c r="V385" s="32"/>
      <c r="W385" s="46">
        <v>40.25</v>
      </c>
      <c r="X385" s="91" t="s">
        <v>74</v>
      </c>
      <c r="Y385" s="92">
        <v>0</v>
      </c>
      <c r="Z385" s="92">
        <v>0</v>
      </c>
      <c r="AA385" s="277">
        <v>0</v>
      </c>
      <c r="AB385" s="278"/>
    </row>
    <row r="386" spans="2:28">
      <c r="B386" s="46">
        <v>40.5</v>
      </c>
      <c r="C386" s="91" t="s">
        <v>60</v>
      </c>
      <c r="D386" s="92" t="s">
        <v>106</v>
      </c>
      <c r="E386" s="92" t="s">
        <v>163</v>
      </c>
      <c r="F386" s="277">
        <v>0</v>
      </c>
      <c r="G386" s="278"/>
      <c r="H386" s="32"/>
      <c r="I386" s="46">
        <v>40.5</v>
      </c>
      <c r="J386" s="91" t="s">
        <v>60</v>
      </c>
      <c r="K386" s="92" t="s">
        <v>113</v>
      </c>
      <c r="L386" s="92" t="s">
        <v>170</v>
      </c>
      <c r="M386" s="277">
        <v>0</v>
      </c>
      <c r="N386" s="278"/>
      <c r="O386" s="32"/>
      <c r="P386" s="46">
        <v>40.5</v>
      </c>
      <c r="Q386" s="91" t="s">
        <v>60</v>
      </c>
      <c r="R386" s="92" t="s">
        <v>106</v>
      </c>
      <c r="S386" s="92" t="s">
        <v>163</v>
      </c>
      <c r="T386" s="277">
        <v>0</v>
      </c>
      <c r="U386" s="278"/>
      <c r="V386" s="32"/>
      <c r="W386" s="46">
        <v>40.5</v>
      </c>
      <c r="X386" s="91" t="s">
        <v>74</v>
      </c>
      <c r="Y386" s="92">
        <v>0</v>
      </c>
      <c r="Z386" s="92">
        <v>0</v>
      </c>
      <c r="AA386" s="277">
        <v>0</v>
      </c>
      <c r="AB386" s="278"/>
    </row>
    <row r="387" spans="2:28">
      <c r="B387" s="46">
        <v>40.75</v>
      </c>
      <c r="C387" s="91" t="s">
        <v>63</v>
      </c>
      <c r="D387" s="92">
        <v>0</v>
      </c>
      <c r="E387" s="92">
        <v>0</v>
      </c>
      <c r="F387" s="277">
        <v>0</v>
      </c>
      <c r="G387" s="278"/>
      <c r="H387" s="32"/>
      <c r="I387" s="46">
        <v>40.75</v>
      </c>
      <c r="J387" s="91" t="s">
        <v>60</v>
      </c>
      <c r="K387" s="92" t="s">
        <v>107</v>
      </c>
      <c r="L387" s="92" t="s">
        <v>121</v>
      </c>
      <c r="M387" s="277">
        <v>0</v>
      </c>
      <c r="N387" s="278"/>
      <c r="O387" s="32"/>
      <c r="P387" s="46">
        <v>40.75</v>
      </c>
      <c r="Q387" s="91" t="s">
        <v>71</v>
      </c>
      <c r="R387" s="92">
        <v>0</v>
      </c>
      <c r="S387" s="92">
        <v>0</v>
      </c>
      <c r="T387" s="277">
        <v>0</v>
      </c>
      <c r="U387" s="278"/>
      <c r="V387" s="32"/>
      <c r="W387" s="46">
        <v>40.75</v>
      </c>
      <c r="X387" s="91" t="s">
        <v>74</v>
      </c>
      <c r="Y387" s="92">
        <v>0</v>
      </c>
      <c r="Z387" s="92">
        <v>0</v>
      </c>
      <c r="AA387" s="277">
        <v>0</v>
      </c>
      <c r="AB387" s="278"/>
    </row>
    <row r="388" spans="2:28">
      <c r="B388" s="46">
        <v>41</v>
      </c>
      <c r="C388" s="91" t="s">
        <v>60</v>
      </c>
      <c r="D388" s="92" t="s">
        <v>106</v>
      </c>
      <c r="E388" s="92" t="s">
        <v>163</v>
      </c>
      <c r="F388" s="277">
        <v>0</v>
      </c>
      <c r="G388" s="278"/>
      <c r="H388" s="32"/>
      <c r="I388" s="46">
        <v>41</v>
      </c>
      <c r="J388" s="91" t="s">
        <v>60</v>
      </c>
      <c r="K388" s="92" t="s">
        <v>106</v>
      </c>
      <c r="L388" s="92" t="s">
        <v>163</v>
      </c>
      <c r="M388" s="277">
        <v>0</v>
      </c>
      <c r="N388" s="278"/>
      <c r="O388" s="32"/>
      <c r="P388" s="46">
        <v>41</v>
      </c>
      <c r="Q388" s="91" t="s">
        <v>71</v>
      </c>
      <c r="R388" s="92">
        <v>0</v>
      </c>
      <c r="S388" s="92">
        <v>0</v>
      </c>
      <c r="T388" s="277">
        <v>0</v>
      </c>
      <c r="U388" s="278"/>
      <c r="V388" s="32"/>
      <c r="W388" s="46">
        <v>41</v>
      </c>
      <c r="X388" s="91" t="s">
        <v>74</v>
      </c>
      <c r="Y388" s="92">
        <v>0</v>
      </c>
      <c r="Z388" s="92">
        <v>0</v>
      </c>
      <c r="AA388" s="277">
        <v>0</v>
      </c>
      <c r="AB388" s="278"/>
    </row>
    <row r="389" spans="2:28">
      <c r="B389" s="46">
        <v>41.25</v>
      </c>
      <c r="C389" s="91" t="s">
        <v>60</v>
      </c>
      <c r="D389" s="92" t="s">
        <v>106</v>
      </c>
      <c r="E389" s="92" t="s">
        <v>103</v>
      </c>
      <c r="F389" s="277">
        <v>0</v>
      </c>
      <c r="G389" s="278"/>
      <c r="H389" s="32"/>
      <c r="I389" s="46">
        <v>41.25</v>
      </c>
      <c r="J389" s="91" t="s">
        <v>60</v>
      </c>
      <c r="K389" s="92" t="s">
        <v>104</v>
      </c>
      <c r="L389" s="92" t="s">
        <v>103</v>
      </c>
      <c r="M389" s="277">
        <v>0</v>
      </c>
      <c r="N389" s="278"/>
      <c r="O389" s="32"/>
      <c r="P389" s="46">
        <v>41.25</v>
      </c>
      <c r="Q389" s="91" t="s">
        <v>60</v>
      </c>
      <c r="R389" s="92" t="s">
        <v>107</v>
      </c>
      <c r="S389" s="92" t="s">
        <v>108</v>
      </c>
      <c r="T389" s="277">
        <v>0</v>
      </c>
      <c r="U389" s="278"/>
      <c r="V389" s="32"/>
      <c r="W389" s="46">
        <v>41.25</v>
      </c>
      <c r="X389" s="91" t="s">
        <v>74</v>
      </c>
      <c r="Y389" s="92">
        <v>0</v>
      </c>
      <c r="Z389" s="92">
        <v>0</v>
      </c>
      <c r="AA389" s="277">
        <v>0</v>
      </c>
      <c r="AB389" s="278"/>
    </row>
    <row r="390" spans="2:28">
      <c r="B390" s="46">
        <v>41.5</v>
      </c>
      <c r="C390" s="91" t="s">
        <v>60</v>
      </c>
      <c r="D390" s="92" t="s">
        <v>106</v>
      </c>
      <c r="E390" s="92" t="s">
        <v>163</v>
      </c>
      <c r="F390" s="277">
        <v>0</v>
      </c>
      <c r="G390" s="278"/>
      <c r="H390" s="32"/>
      <c r="I390" s="46">
        <v>41.5</v>
      </c>
      <c r="J390" s="91" t="s">
        <v>60</v>
      </c>
      <c r="K390" s="92" t="s">
        <v>104</v>
      </c>
      <c r="L390" s="92" t="s">
        <v>103</v>
      </c>
      <c r="M390" s="277">
        <v>0</v>
      </c>
      <c r="N390" s="278"/>
      <c r="O390" s="32"/>
      <c r="P390" s="46">
        <v>41.5</v>
      </c>
      <c r="Q390" s="91" t="s">
        <v>74</v>
      </c>
      <c r="R390" s="92">
        <v>0</v>
      </c>
      <c r="S390" s="92">
        <v>0</v>
      </c>
      <c r="T390" s="277">
        <v>0</v>
      </c>
      <c r="U390" s="278"/>
      <c r="V390" s="32"/>
      <c r="W390" s="46">
        <v>41.5</v>
      </c>
      <c r="X390" s="91" t="s">
        <v>74</v>
      </c>
      <c r="Y390" s="92">
        <v>0</v>
      </c>
      <c r="Z390" s="92">
        <v>0</v>
      </c>
      <c r="AA390" s="277">
        <v>0</v>
      </c>
      <c r="AB390" s="278"/>
    </row>
    <row r="391" spans="2:28">
      <c r="B391" s="46">
        <v>41.75</v>
      </c>
      <c r="C391" s="91" t="s">
        <v>60</v>
      </c>
      <c r="D391" s="92" t="s">
        <v>106</v>
      </c>
      <c r="E391" s="92" t="s">
        <v>103</v>
      </c>
      <c r="F391" s="277">
        <v>0</v>
      </c>
      <c r="G391" s="278"/>
      <c r="H391" s="32"/>
      <c r="I391" s="46">
        <v>41.75</v>
      </c>
      <c r="J391" s="91" t="s">
        <v>60</v>
      </c>
      <c r="K391" s="92" t="s">
        <v>106</v>
      </c>
      <c r="L391" s="92" t="s">
        <v>109</v>
      </c>
      <c r="M391" s="277">
        <v>0</v>
      </c>
      <c r="N391" s="278"/>
      <c r="O391" s="32"/>
      <c r="P391" s="46">
        <v>41.75</v>
      </c>
      <c r="Q391" s="91" t="s">
        <v>60</v>
      </c>
      <c r="R391" s="92" t="s">
        <v>107</v>
      </c>
      <c r="S391" s="92" t="s">
        <v>108</v>
      </c>
      <c r="T391" s="277">
        <v>0</v>
      </c>
      <c r="U391" s="278"/>
      <c r="V391" s="32"/>
      <c r="W391" s="46">
        <v>41.75</v>
      </c>
      <c r="X391" s="91" t="s">
        <v>71</v>
      </c>
      <c r="Y391" s="92">
        <v>0</v>
      </c>
      <c r="Z391" s="92">
        <v>0</v>
      </c>
      <c r="AA391" s="277">
        <v>0</v>
      </c>
      <c r="AB391" s="278"/>
    </row>
    <row r="392" spans="2:28">
      <c r="B392" s="46">
        <v>42</v>
      </c>
      <c r="C392" s="91" t="s">
        <v>159</v>
      </c>
      <c r="D392" s="92">
        <v>0</v>
      </c>
      <c r="E392" s="92">
        <v>0</v>
      </c>
      <c r="F392" s="277">
        <v>0</v>
      </c>
      <c r="G392" s="278"/>
      <c r="H392" s="32"/>
      <c r="I392" s="46">
        <v>42</v>
      </c>
      <c r="J392" s="91" t="s">
        <v>60</v>
      </c>
      <c r="K392" s="92" t="s">
        <v>104</v>
      </c>
      <c r="L392" s="92" t="s">
        <v>103</v>
      </c>
      <c r="M392" s="277">
        <v>0</v>
      </c>
      <c r="N392" s="278"/>
      <c r="O392" s="32"/>
      <c r="P392" s="46">
        <v>42</v>
      </c>
      <c r="Q392" s="91" t="s">
        <v>74</v>
      </c>
      <c r="R392" s="92">
        <v>0</v>
      </c>
      <c r="S392" s="92">
        <v>0</v>
      </c>
      <c r="T392" s="277">
        <v>0</v>
      </c>
      <c r="U392" s="278"/>
      <c r="V392" s="32"/>
      <c r="W392" s="46">
        <v>42</v>
      </c>
      <c r="X392" s="91" t="s">
        <v>71</v>
      </c>
      <c r="Y392" s="92">
        <v>0</v>
      </c>
      <c r="Z392" s="92">
        <v>0</v>
      </c>
      <c r="AA392" s="277">
        <v>0</v>
      </c>
      <c r="AB392" s="278"/>
    </row>
    <row r="393" spans="2:28">
      <c r="B393" s="46">
        <v>42.25</v>
      </c>
      <c r="C393" s="91" t="s">
        <v>60</v>
      </c>
      <c r="D393" s="92" t="s">
        <v>106</v>
      </c>
      <c r="E393" s="92" t="s">
        <v>103</v>
      </c>
      <c r="F393" s="277">
        <v>0</v>
      </c>
      <c r="G393" s="278"/>
      <c r="H393" s="32"/>
      <c r="I393" s="46">
        <v>42.25</v>
      </c>
      <c r="J393" s="91" t="s">
        <v>69</v>
      </c>
      <c r="K393" s="92">
        <v>0</v>
      </c>
      <c r="L393" s="92">
        <v>0</v>
      </c>
      <c r="M393" s="277">
        <v>0</v>
      </c>
      <c r="N393" s="278"/>
      <c r="O393" s="32"/>
      <c r="P393" s="46">
        <v>42.25</v>
      </c>
      <c r="Q393" s="91" t="s">
        <v>74</v>
      </c>
      <c r="R393" s="92">
        <v>0</v>
      </c>
      <c r="S393" s="92">
        <v>0</v>
      </c>
      <c r="T393" s="277">
        <v>0</v>
      </c>
      <c r="U393" s="278"/>
      <c r="V393" s="32"/>
      <c r="W393" s="46">
        <v>42.25</v>
      </c>
      <c r="X393" s="91" t="s">
        <v>71</v>
      </c>
      <c r="Y393" s="92">
        <v>0</v>
      </c>
      <c r="Z393" s="92">
        <v>0</v>
      </c>
      <c r="AA393" s="277">
        <v>0</v>
      </c>
      <c r="AB393" s="278"/>
    </row>
    <row r="394" spans="2:28">
      <c r="B394" s="46">
        <v>42.5</v>
      </c>
      <c r="C394" s="91" t="s">
        <v>60</v>
      </c>
      <c r="D394" s="92" t="s">
        <v>106</v>
      </c>
      <c r="E394" s="92" t="s">
        <v>185</v>
      </c>
      <c r="F394" s="277">
        <v>0</v>
      </c>
      <c r="G394" s="278"/>
      <c r="H394" s="32"/>
      <c r="I394" s="46">
        <v>42.5</v>
      </c>
      <c r="J394" s="91" t="s">
        <v>159</v>
      </c>
      <c r="K394" s="92">
        <v>0</v>
      </c>
      <c r="L394" s="92">
        <v>0</v>
      </c>
      <c r="M394" s="277">
        <v>0</v>
      </c>
      <c r="N394" s="278"/>
      <c r="O394" s="32"/>
      <c r="P394" s="46">
        <v>42.5</v>
      </c>
      <c r="Q394" s="91" t="s">
        <v>74</v>
      </c>
      <c r="R394" s="92">
        <v>0</v>
      </c>
      <c r="S394" s="92">
        <v>0</v>
      </c>
      <c r="T394" s="277">
        <v>0</v>
      </c>
      <c r="U394" s="278"/>
      <c r="V394" s="32"/>
      <c r="W394" s="46">
        <v>42.5</v>
      </c>
      <c r="X394" s="91" t="s">
        <v>71</v>
      </c>
      <c r="Y394" s="92">
        <v>0</v>
      </c>
      <c r="Z394" s="92">
        <v>0</v>
      </c>
      <c r="AA394" s="277">
        <v>0</v>
      </c>
      <c r="AB394" s="278"/>
    </row>
    <row r="395" spans="2:28">
      <c r="B395" s="46">
        <v>42.75</v>
      </c>
      <c r="C395" s="91" t="s">
        <v>69</v>
      </c>
      <c r="D395" s="92">
        <v>0</v>
      </c>
      <c r="E395" s="92">
        <v>0</v>
      </c>
      <c r="F395" s="277">
        <v>0</v>
      </c>
      <c r="G395" s="278"/>
      <c r="H395" s="32"/>
      <c r="I395" s="46">
        <v>42.75</v>
      </c>
      <c r="J395" s="91" t="s">
        <v>60</v>
      </c>
      <c r="K395" s="92" t="s">
        <v>106</v>
      </c>
      <c r="L395" s="92" t="s">
        <v>163</v>
      </c>
      <c r="M395" s="277">
        <v>0</v>
      </c>
      <c r="N395" s="278"/>
      <c r="O395" s="32"/>
      <c r="P395" s="46">
        <v>42.75</v>
      </c>
      <c r="Q395" s="91" t="s">
        <v>74</v>
      </c>
      <c r="R395" s="92">
        <v>0</v>
      </c>
      <c r="S395" s="92">
        <v>0</v>
      </c>
      <c r="T395" s="277">
        <v>0</v>
      </c>
      <c r="U395" s="278"/>
      <c r="V395" s="32"/>
      <c r="W395" s="46">
        <v>42.75</v>
      </c>
      <c r="X395" s="91" t="s">
        <v>71</v>
      </c>
      <c r="Y395" s="92">
        <v>0</v>
      </c>
      <c r="Z395" s="92">
        <v>0</v>
      </c>
      <c r="AA395" s="277">
        <v>0</v>
      </c>
      <c r="AB395" s="278"/>
    </row>
    <row r="396" spans="2:28">
      <c r="B396" s="46">
        <v>43</v>
      </c>
      <c r="C396" s="91" t="s">
        <v>159</v>
      </c>
      <c r="D396" s="92">
        <v>0</v>
      </c>
      <c r="E396" s="92">
        <v>0</v>
      </c>
      <c r="F396" s="277">
        <v>0</v>
      </c>
      <c r="G396" s="278"/>
      <c r="H396" s="32"/>
      <c r="I396" s="46">
        <v>43</v>
      </c>
      <c r="J396" s="91" t="s">
        <v>60</v>
      </c>
      <c r="K396" s="92" t="s">
        <v>106</v>
      </c>
      <c r="L396" s="92" t="s">
        <v>163</v>
      </c>
      <c r="M396" s="277">
        <v>0</v>
      </c>
      <c r="N396" s="278"/>
      <c r="O396" s="32"/>
      <c r="P396" s="46">
        <v>43</v>
      </c>
      <c r="Q396" s="91" t="s">
        <v>159</v>
      </c>
      <c r="R396" s="92">
        <v>0</v>
      </c>
      <c r="S396" s="92">
        <v>0</v>
      </c>
      <c r="T396" s="277">
        <v>0</v>
      </c>
      <c r="U396" s="278"/>
      <c r="V396" s="32"/>
      <c r="W396" s="46">
        <v>43</v>
      </c>
      <c r="X396" s="91" t="s">
        <v>74</v>
      </c>
      <c r="Y396" s="92">
        <v>0</v>
      </c>
      <c r="Z396" s="92">
        <v>0</v>
      </c>
      <c r="AA396" s="277">
        <v>0</v>
      </c>
      <c r="AB396" s="278"/>
    </row>
    <row r="397" spans="2:28">
      <c r="B397" s="46">
        <v>43.25</v>
      </c>
      <c r="C397" s="91" t="s">
        <v>60</v>
      </c>
      <c r="D397" s="92" t="s">
        <v>106</v>
      </c>
      <c r="E397" s="92" t="s">
        <v>163</v>
      </c>
      <c r="F397" s="277">
        <v>0</v>
      </c>
      <c r="G397" s="278"/>
      <c r="H397" s="32"/>
      <c r="I397" s="46">
        <v>43.25</v>
      </c>
      <c r="J397" s="91" t="s">
        <v>71</v>
      </c>
      <c r="K397" s="92">
        <v>0</v>
      </c>
      <c r="L397" s="92">
        <v>0</v>
      </c>
      <c r="M397" s="277">
        <v>0</v>
      </c>
      <c r="N397" s="278"/>
      <c r="O397" s="32"/>
      <c r="P397" s="46">
        <v>43.25</v>
      </c>
      <c r="Q397" s="91" t="s">
        <v>63</v>
      </c>
      <c r="R397" s="92">
        <v>0</v>
      </c>
      <c r="S397" s="92">
        <v>0</v>
      </c>
      <c r="T397" s="277">
        <v>0</v>
      </c>
      <c r="U397" s="278"/>
      <c r="V397" s="32"/>
      <c r="W397" s="46">
        <v>43.25</v>
      </c>
      <c r="X397" s="91" t="s">
        <v>74</v>
      </c>
      <c r="Y397" s="92">
        <v>0</v>
      </c>
      <c r="Z397" s="92">
        <v>0</v>
      </c>
      <c r="AA397" s="277">
        <v>0</v>
      </c>
      <c r="AB397" s="278"/>
    </row>
    <row r="398" spans="2:28">
      <c r="B398" s="46">
        <v>43.5</v>
      </c>
      <c r="C398" s="91" t="s">
        <v>66</v>
      </c>
      <c r="D398" s="92">
        <v>0</v>
      </c>
      <c r="E398" s="92">
        <v>0</v>
      </c>
      <c r="F398" s="277">
        <v>0</v>
      </c>
      <c r="G398" s="278"/>
      <c r="H398" s="32"/>
      <c r="I398" s="46">
        <v>43.5</v>
      </c>
      <c r="J398" s="91" t="s">
        <v>71</v>
      </c>
      <c r="K398" s="92">
        <v>0</v>
      </c>
      <c r="L398" s="92">
        <v>0</v>
      </c>
      <c r="M398" s="277">
        <v>0</v>
      </c>
      <c r="N398" s="278"/>
      <c r="O398" s="32"/>
      <c r="P398" s="46">
        <v>43.5</v>
      </c>
      <c r="Q398" s="91" t="s">
        <v>63</v>
      </c>
      <c r="R398" s="92">
        <v>0</v>
      </c>
      <c r="S398" s="92">
        <v>0</v>
      </c>
      <c r="T398" s="277">
        <v>0</v>
      </c>
      <c r="U398" s="278"/>
      <c r="V398" s="32"/>
      <c r="W398" s="46">
        <v>43.5</v>
      </c>
      <c r="X398" s="91" t="s">
        <v>74</v>
      </c>
      <c r="Y398" s="92">
        <v>0</v>
      </c>
      <c r="Z398" s="92">
        <v>0</v>
      </c>
      <c r="AA398" s="277">
        <v>0</v>
      </c>
      <c r="AB398" s="278"/>
    </row>
    <row r="399" spans="2:28">
      <c r="B399" s="46">
        <v>43.75</v>
      </c>
      <c r="C399" s="91" t="s">
        <v>60</v>
      </c>
      <c r="D399" s="92" t="s">
        <v>106</v>
      </c>
      <c r="E399" s="92" t="s">
        <v>163</v>
      </c>
      <c r="F399" s="277">
        <v>0</v>
      </c>
      <c r="G399" s="278"/>
      <c r="H399" s="32"/>
      <c r="I399" s="46">
        <v>43.75</v>
      </c>
      <c r="J399" s="91" t="s">
        <v>60</v>
      </c>
      <c r="K399" s="92" t="s">
        <v>150</v>
      </c>
      <c r="L399" s="92" t="s">
        <v>119</v>
      </c>
      <c r="M399" s="277">
        <v>0</v>
      </c>
      <c r="N399" s="278"/>
      <c r="O399" s="32"/>
      <c r="P399" s="46">
        <v>43.75</v>
      </c>
      <c r="Q399" s="91" t="s">
        <v>60</v>
      </c>
      <c r="R399" s="92" t="s">
        <v>106</v>
      </c>
      <c r="S399" s="92" t="s">
        <v>163</v>
      </c>
      <c r="T399" s="277">
        <v>0</v>
      </c>
      <c r="U399" s="278"/>
      <c r="V399" s="32"/>
      <c r="W399" s="46">
        <v>43.75</v>
      </c>
      <c r="X399" s="91" t="s">
        <v>74</v>
      </c>
      <c r="Y399" s="92">
        <v>0</v>
      </c>
      <c r="Z399" s="92">
        <v>0</v>
      </c>
      <c r="AA399" s="277">
        <v>0</v>
      </c>
      <c r="AB399" s="278"/>
    </row>
    <row r="400" spans="2:28">
      <c r="B400" s="46">
        <v>44</v>
      </c>
      <c r="C400" s="91" t="s">
        <v>158</v>
      </c>
      <c r="D400" s="92">
        <v>0</v>
      </c>
      <c r="E400" s="92">
        <v>0</v>
      </c>
      <c r="F400" s="277">
        <v>0</v>
      </c>
      <c r="G400" s="278"/>
      <c r="H400" s="32"/>
      <c r="I400" s="46">
        <v>44</v>
      </c>
      <c r="J400" s="91" t="s">
        <v>69</v>
      </c>
      <c r="K400" s="92">
        <v>0</v>
      </c>
      <c r="L400" s="92">
        <v>0</v>
      </c>
      <c r="M400" s="277">
        <v>0</v>
      </c>
      <c r="N400" s="278"/>
      <c r="O400" s="32"/>
      <c r="P400" s="46">
        <v>44</v>
      </c>
      <c r="Q400" s="91" t="s">
        <v>60</v>
      </c>
      <c r="R400" s="92" t="s">
        <v>107</v>
      </c>
      <c r="S400" s="92" t="s">
        <v>108</v>
      </c>
      <c r="T400" s="277">
        <v>0</v>
      </c>
      <c r="U400" s="278"/>
      <c r="V400" s="32"/>
      <c r="W400" s="46">
        <v>44</v>
      </c>
      <c r="X400" s="91" t="s">
        <v>74</v>
      </c>
      <c r="Y400" s="92">
        <v>0</v>
      </c>
      <c r="Z400" s="92">
        <v>0</v>
      </c>
      <c r="AA400" s="277">
        <v>0</v>
      </c>
      <c r="AB400" s="278"/>
    </row>
    <row r="401" spans="2:28">
      <c r="B401" s="46">
        <v>44.25</v>
      </c>
      <c r="C401" s="91" t="s">
        <v>159</v>
      </c>
      <c r="D401" s="92">
        <v>0</v>
      </c>
      <c r="E401" s="92">
        <v>0</v>
      </c>
      <c r="F401" s="277">
        <v>0</v>
      </c>
      <c r="G401" s="278"/>
      <c r="H401" s="32"/>
      <c r="I401" s="46">
        <v>44.25</v>
      </c>
      <c r="J401" s="91" t="s">
        <v>69</v>
      </c>
      <c r="K401" s="92">
        <v>0</v>
      </c>
      <c r="L401" s="92">
        <v>0</v>
      </c>
      <c r="M401" s="277">
        <v>0</v>
      </c>
      <c r="N401" s="278"/>
      <c r="O401" s="32"/>
      <c r="P401" s="46">
        <v>44.25</v>
      </c>
      <c r="Q401" s="91" t="s">
        <v>60</v>
      </c>
      <c r="R401" s="92" t="s">
        <v>104</v>
      </c>
      <c r="S401" s="92" t="s">
        <v>103</v>
      </c>
      <c r="T401" s="277">
        <v>0</v>
      </c>
      <c r="U401" s="278"/>
      <c r="V401" s="32"/>
      <c r="W401" s="46">
        <v>44.25</v>
      </c>
      <c r="X401" s="91" t="s">
        <v>74</v>
      </c>
      <c r="Y401" s="92">
        <v>0</v>
      </c>
      <c r="Z401" s="92">
        <v>0</v>
      </c>
      <c r="AA401" s="277">
        <v>0</v>
      </c>
      <c r="AB401" s="278"/>
    </row>
    <row r="402" spans="2:28">
      <c r="B402" s="46">
        <v>44.5</v>
      </c>
      <c r="C402" s="91" t="s">
        <v>60</v>
      </c>
      <c r="D402" s="92" t="s">
        <v>113</v>
      </c>
      <c r="E402" s="92" t="s">
        <v>170</v>
      </c>
      <c r="F402" s="277">
        <v>0</v>
      </c>
      <c r="G402" s="278"/>
      <c r="H402" s="32"/>
      <c r="I402" s="46">
        <v>44.5</v>
      </c>
      <c r="J402" s="91" t="s">
        <v>60</v>
      </c>
      <c r="K402" s="92" t="s">
        <v>106</v>
      </c>
      <c r="L402" s="92" t="s">
        <v>163</v>
      </c>
      <c r="M402" s="277">
        <v>0</v>
      </c>
      <c r="N402" s="278"/>
      <c r="O402" s="32"/>
      <c r="P402" s="46">
        <v>44.5</v>
      </c>
      <c r="Q402" s="91" t="s">
        <v>60</v>
      </c>
      <c r="R402" s="92" t="s">
        <v>107</v>
      </c>
      <c r="S402" s="92" t="s">
        <v>108</v>
      </c>
      <c r="T402" s="277">
        <v>0</v>
      </c>
      <c r="U402" s="278"/>
      <c r="V402" s="32"/>
      <c r="W402" s="46">
        <v>44.5</v>
      </c>
      <c r="X402" s="91" t="s">
        <v>74</v>
      </c>
      <c r="Y402" s="92">
        <v>0</v>
      </c>
      <c r="Z402" s="92">
        <v>0</v>
      </c>
      <c r="AA402" s="277">
        <v>0</v>
      </c>
      <c r="AB402" s="278"/>
    </row>
    <row r="403" spans="2:28">
      <c r="B403" s="46">
        <v>44.75</v>
      </c>
      <c r="C403" s="91" t="s">
        <v>60</v>
      </c>
      <c r="D403" s="92" t="s">
        <v>113</v>
      </c>
      <c r="E403" s="92" t="s">
        <v>170</v>
      </c>
      <c r="F403" s="277">
        <v>0</v>
      </c>
      <c r="G403" s="278"/>
      <c r="H403" s="32"/>
      <c r="I403" s="46">
        <v>44.75</v>
      </c>
      <c r="J403" s="91" t="s">
        <v>69</v>
      </c>
      <c r="K403" s="92">
        <v>0</v>
      </c>
      <c r="L403" s="92">
        <v>0</v>
      </c>
      <c r="M403" s="277">
        <v>0</v>
      </c>
      <c r="N403" s="278"/>
      <c r="O403" s="32"/>
      <c r="P403" s="46">
        <v>44.75</v>
      </c>
      <c r="Q403" s="91" t="s">
        <v>71</v>
      </c>
      <c r="R403" s="92">
        <v>0</v>
      </c>
      <c r="S403" s="92">
        <v>0</v>
      </c>
      <c r="T403" s="277">
        <v>0</v>
      </c>
      <c r="U403" s="278"/>
      <c r="V403" s="32"/>
      <c r="W403" s="46">
        <v>44.75</v>
      </c>
      <c r="X403" s="91" t="s">
        <v>74</v>
      </c>
      <c r="Y403" s="92">
        <v>0</v>
      </c>
      <c r="Z403" s="92">
        <v>0</v>
      </c>
      <c r="AA403" s="277">
        <v>0</v>
      </c>
      <c r="AB403" s="278"/>
    </row>
    <row r="404" spans="2:28">
      <c r="B404" s="46">
        <v>45</v>
      </c>
      <c r="C404" s="91" t="s">
        <v>60</v>
      </c>
      <c r="D404" s="92" t="s">
        <v>113</v>
      </c>
      <c r="E404" s="92" t="s">
        <v>170</v>
      </c>
      <c r="F404" s="277">
        <v>0</v>
      </c>
      <c r="G404" s="278"/>
      <c r="H404" s="32"/>
      <c r="I404" s="46">
        <v>45</v>
      </c>
      <c r="J404" s="91" t="s">
        <v>159</v>
      </c>
      <c r="K404" s="92">
        <v>0</v>
      </c>
      <c r="L404" s="92">
        <v>0</v>
      </c>
      <c r="M404" s="277">
        <v>0</v>
      </c>
      <c r="N404" s="278"/>
      <c r="O404" s="32"/>
      <c r="P404" s="46">
        <v>45</v>
      </c>
      <c r="Q404" s="91" t="s">
        <v>60</v>
      </c>
      <c r="R404" s="92" t="s">
        <v>107</v>
      </c>
      <c r="S404" s="92" t="s">
        <v>166</v>
      </c>
      <c r="T404" s="277">
        <v>0</v>
      </c>
      <c r="U404" s="278"/>
      <c r="V404" s="32"/>
      <c r="W404" s="46">
        <v>45</v>
      </c>
      <c r="X404" s="91" t="s">
        <v>74</v>
      </c>
      <c r="Y404" s="92">
        <v>0</v>
      </c>
      <c r="Z404" s="92">
        <v>0</v>
      </c>
      <c r="AA404" s="277">
        <v>0</v>
      </c>
      <c r="AB404" s="278"/>
    </row>
    <row r="405" spans="2:28">
      <c r="B405" s="46">
        <v>45.25</v>
      </c>
      <c r="C405" s="91" t="s">
        <v>60</v>
      </c>
      <c r="D405" s="92" t="s">
        <v>113</v>
      </c>
      <c r="E405" s="92" t="s">
        <v>170</v>
      </c>
      <c r="F405" s="277">
        <v>0</v>
      </c>
      <c r="G405" s="278"/>
      <c r="H405" s="32"/>
      <c r="I405" s="46">
        <v>45.25</v>
      </c>
      <c r="J405" s="91" t="s">
        <v>69</v>
      </c>
      <c r="K405" s="92">
        <v>0</v>
      </c>
      <c r="L405" s="92">
        <v>0</v>
      </c>
      <c r="M405" s="277">
        <v>0</v>
      </c>
      <c r="N405" s="278"/>
      <c r="O405" s="32"/>
      <c r="P405" s="46">
        <v>45.25</v>
      </c>
      <c r="Q405" s="91" t="s">
        <v>60</v>
      </c>
      <c r="R405" s="92" t="s">
        <v>107</v>
      </c>
      <c r="S405" s="92" t="s">
        <v>108</v>
      </c>
      <c r="T405" s="277">
        <v>0</v>
      </c>
      <c r="U405" s="278"/>
      <c r="V405" s="32"/>
      <c r="W405" s="46">
        <v>45.25</v>
      </c>
      <c r="X405" s="91" t="s">
        <v>71</v>
      </c>
      <c r="Y405" s="92">
        <v>0</v>
      </c>
      <c r="Z405" s="92">
        <v>0</v>
      </c>
      <c r="AA405" s="277">
        <v>0</v>
      </c>
      <c r="AB405" s="278"/>
    </row>
    <row r="406" spans="2:28">
      <c r="B406" s="46">
        <v>45.5</v>
      </c>
      <c r="C406" s="91" t="s">
        <v>60</v>
      </c>
      <c r="D406" s="92" t="s">
        <v>106</v>
      </c>
      <c r="E406" s="92" t="s">
        <v>103</v>
      </c>
      <c r="F406" s="277">
        <v>0</v>
      </c>
      <c r="G406" s="278"/>
      <c r="H406" s="32"/>
      <c r="I406" s="46">
        <v>45.5</v>
      </c>
      <c r="J406" s="91" t="s">
        <v>159</v>
      </c>
      <c r="K406" s="92">
        <v>0</v>
      </c>
      <c r="L406" s="92">
        <v>0</v>
      </c>
      <c r="M406" s="277">
        <v>0</v>
      </c>
      <c r="N406" s="278"/>
      <c r="O406" s="32"/>
      <c r="P406" s="46">
        <v>45.5</v>
      </c>
      <c r="Q406" s="91" t="s">
        <v>60</v>
      </c>
      <c r="R406" s="92" t="s">
        <v>106</v>
      </c>
      <c r="S406" s="92" t="s">
        <v>163</v>
      </c>
      <c r="T406" s="277">
        <v>0</v>
      </c>
      <c r="U406" s="278"/>
      <c r="V406" s="32"/>
      <c r="W406" s="46">
        <v>45.5</v>
      </c>
      <c r="X406" s="91" t="s">
        <v>66</v>
      </c>
      <c r="Y406" s="92">
        <v>0</v>
      </c>
      <c r="Z406" s="92">
        <v>0</v>
      </c>
      <c r="AA406" s="277">
        <v>0</v>
      </c>
      <c r="AB406" s="278"/>
    </row>
    <row r="407" spans="2:28">
      <c r="B407" s="46">
        <v>45.75</v>
      </c>
      <c r="C407" s="91" t="s">
        <v>159</v>
      </c>
      <c r="D407" s="92">
        <v>0</v>
      </c>
      <c r="E407" s="92">
        <v>0</v>
      </c>
      <c r="F407" s="277">
        <v>0</v>
      </c>
      <c r="G407" s="278"/>
      <c r="H407" s="32"/>
      <c r="I407" s="46">
        <v>45.75</v>
      </c>
      <c r="J407" s="91" t="s">
        <v>60</v>
      </c>
      <c r="K407" s="92" t="s">
        <v>106</v>
      </c>
      <c r="L407" s="92" t="s">
        <v>103</v>
      </c>
      <c r="M407" s="277">
        <v>0</v>
      </c>
      <c r="N407" s="278"/>
      <c r="O407" s="32"/>
      <c r="P407" s="46">
        <v>45.75</v>
      </c>
      <c r="Q407" s="91" t="s">
        <v>69</v>
      </c>
      <c r="R407" s="92">
        <v>0</v>
      </c>
      <c r="S407" s="92">
        <v>0</v>
      </c>
      <c r="T407" s="277">
        <v>0</v>
      </c>
      <c r="U407" s="278"/>
      <c r="V407" s="32"/>
      <c r="W407" s="46">
        <v>45.75</v>
      </c>
      <c r="X407" s="91" t="s">
        <v>74</v>
      </c>
      <c r="Y407" s="92">
        <v>0</v>
      </c>
      <c r="Z407" s="92">
        <v>0</v>
      </c>
      <c r="AA407" s="277">
        <v>0</v>
      </c>
      <c r="AB407" s="278"/>
    </row>
    <row r="408" spans="2:28">
      <c r="B408" s="46">
        <v>46</v>
      </c>
      <c r="C408" s="91" t="s">
        <v>60</v>
      </c>
      <c r="D408" s="92" t="s">
        <v>113</v>
      </c>
      <c r="E408" s="92" t="s">
        <v>118</v>
      </c>
      <c r="F408" s="277">
        <v>0</v>
      </c>
      <c r="G408" s="278"/>
      <c r="H408" s="32"/>
      <c r="I408" s="46">
        <v>46</v>
      </c>
      <c r="J408" s="91" t="s">
        <v>60</v>
      </c>
      <c r="K408" s="92" t="s">
        <v>107</v>
      </c>
      <c r="L408" s="92" t="s">
        <v>166</v>
      </c>
      <c r="M408" s="277">
        <v>0</v>
      </c>
      <c r="N408" s="278"/>
      <c r="O408" s="32"/>
      <c r="P408" s="46">
        <v>46</v>
      </c>
      <c r="Q408" s="91" t="s">
        <v>60</v>
      </c>
      <c r="R408" s="92" t="s">
        <v>106</v>
      </c>
      <c r="S408" s="92" t="s">
        <v>103</v>
      </c>
      <c r="T408" s="277">
        <v>0</v>
      </c>
      <c r="U408" s="278"/>
      <c r="V408" s="32"/>
      <c r="W408" s="46">
        <v>46</v>
      </c>
      <c r="X408" s="91" t="s">
        <v>74</v>
      </c>
      <c r="Y408" s="92">
        <v>0</v>
      </c>
      <c r="Z408" s="92">
        <v>0</v>
      </c>
      <c r="AA408" s="277">
        <v>0</v>
      </c>
      <c r="AB408" s="278"/>
    </row>
    <row r="409" spans="2:28">
      <c r="B409" s="46">
        <v>46.25</v>
      </c>
      <c r="C409" s="97" t="s">
        <v>60</v>
      </c>
      <c r="D409" s="98" t="s">
        <v>106</v>
      </c>
      <c r="E409" s="98" t="s">
        <v>115</v>
      </c>
      <c r="F409" s="277">
        <v>0</v>
      </c>
      <c r="G409" s="278"/>
      <c r="H409" s="32"/>
      <c r="I409" s="46">
        <v>46.25</v>
      </c>
      <c r="J409" s="91" t="s">
        <v>69</v>
      </c>
      <c r="K409" s="92">
        <v>0</v>
      </c>
      <c r="L409" s="92">
        <v>0</v>
      </c>
      <c r="M409" s="277">
        <v>0</v>
      </c>
      <c r="N409" s="278"/>
      <c r="O409" s="32"/>
      <c r="P409" s="46">
        <v>46.25</v>
      </c>
      <c r="Q409" s="91" t="s">
        <v>60</v>
      </c>
      <c r="R409" s="92" t="s">
        <v>106</v>
      </c>
      <c r="S409" s="92" t="s">
        <v>163</v>
      </c>
      <c r="T409" s="277">
        <v>0</v>
      </c>
      <c r="U409" s="278"/>
      <c r="V409" s="32"/>
      <c r="W409" s="46">
        <v>46.25</v>
      </c>
      <c r="X409" s="91" t="s">
        <v>74</v>
      </c>
      <c r="Y409" s="92">
        <v>0</v>
      </c>
      <c r="Z409" s="92">
        <v>0</v>
      </c>
      <c r="AA409" s="277">
        <v>0</v>
      </c>
      <c r="AB409" s="278"/>
    </row>
    <row r="410" spans="2:28">
      <c r="B410" s="46">
        <v>46.5</v>
      </c>
      <c r="C410" s="91" t="s">
        <v>60</v>
      </c>
      <c r="D410" s="92" t="s">
        <v>113</v>
      </c>
      <c r="E410" s="92" t="s">
        <v>118</v>
      </c>
      <c r="F410" s="277">
        <v>0</v>
      </c>
      <c r="G410" s="278"/>
      <c r="H410" s="32"/>
      <c r="I410" s="46">
        <v>46.5</v>
      </c>
      <c r="J410" s="91" t="s">
        <v>158</v>
      </c>
      <c r="K410" s="92">
        <v>0</v>
      </c>
      <c r="L410" s="92">
        <v>0</v>
      </c>
      <c r="M410" s="277">
        <v>0</v>
      </c>
      <c r="N410" s="278"/>
      <c r="O410" s="32"/>
      <c r="P410" s="46">
        <v>46.5</v>
      </c>
      <c r="Q410" s="91" t="s">
        <v>60</v>
      </c>
      <c r="R410" s="92" t="s">
        <v>106</v>
      </c>
      <c r="S410" s="92" t="s">
        <v>163</v>
      </c>
      <c r="T410" s="277">
        <v>0</v>
      </c>
      <c r="U410" s="278"/>
      <c r="V410" s="32"/>
      <c r="W410" s="46">
        <v>46.5</v>
      </c>
      <c r="X410" s="91" t="s">
        <v>74</v>
      </c>
      <c r="Y410" s="92">
        <v>0</v>
      </c>
      <c r="Z410" s="92">
        <v>0</v>
      </c>
      <c r="AA410" s="277">
        <v>0</v>
      </c>
      <c r="AB410" s="278"/>
    </row>
    <row r="411" spans="2:28">
      <c r="B411" s="46">
        <v>46.75</v>
      </c>
      <c r="C411" s="91" t="s">
        <v>60</v>
      </c>
      <c r="D411" s="92" t="s">
        <v>113</v>
      </c>
      <c r="E411" s="92" t="s">
        <v>118</v>
      </c>
      <c r="F411" s="277">
        <v>0</v>
      </c>
      <c r="G411" s="278"/>
      <c r="H411" s="32"/>
      <c r="I411" s="46">
        <v>46.75</v>
      </c>
      <c r="J411" s="91" t="s">
        <v>158</v>
      </c>
      <c r="K411" s="92">
        <v>0</v>
      </c>
      <c r="L411" s="92">
        <v>0</v>
      </c>
      <c r="M411" s="277">
        <v>0</v>
      </c>
      <c r="N411" s="278"/>
      <c r="O411" s="32"/>
      <c r="P411" s="46">
        <v>46.75</v>
      </c>
      <c r="Q411" s="91" t="s">
        <v>60</v>
      </c>
      <c r="R411" s="92" t="s">
        <v>106</v>
      </c>
      <c r="S411" s="92" t="s">
        <v>163</v>
      </c>
      <c r="T411" s="277">
        <v>0</v>
      </c>
      <c r="U411" s="278"/>
      <c r="V411" s="32"/>
      <c r="W411" s="46">
        <v>46.75</v>
      </c>
      <c r="X411" s="91" t="s">
        <v>74</v>
      </c>
      <c r="Y411" s="92">
        <v>0</v>
      </c>
      <c r="Z411" s="92">
        <v>0</v>
      </c>
      <c r="AA411" s="277">
        <v>0</v>
      </c>
      <c r="AB411" s="278"/>
    </row>
    <row r="412" spans="2:28">
      <c r="B412" s="46">
        <v>47</v>
      </c>
      <c r="C412" s="91" t="s">
        <v>60</v>
      </c>
      <c r="D412" s="92" t="s">
        <v>113</v>
      </c>
      <c r="E412" s="92" t="s">
        <v>118</v>
      </c>
      <c r="F412" s="277">
        <v>0</v>
      </c>
      <c r="G412" s="278"/>
      <c r="H412" s="32"/>
      <c r="I412" s="46">
        <v>47</v>
      </c>
      <c r="J412" s="91" t="s">
        <v>158</v>
      </c>
      <c r="K412" s="92">
        <v>0</v>
      </c>
      <c r="L412" s="92">
        <v>0</v>
      </c>
      <c r="M412" s="277">
        <v>0</v>
      </c>
      <c r="N412" s="278"/>
      <c r="O412" s="32"/>
      <c r="P412" s="46">
        <v>47</v>
      </c>
      <c r="Q412" s="91" t="s">
        <v>60</v>
      </c>
      <c r="R412" s="92" t="s">
        <v>106</v>
      </c>
      <c r="S412" s="92" t="s">
        <v>163</v>
      </c>
      <c r="T412" s="277">
        <v>0</v>
      </c>
      <c r="U412" s="278"/>
      <c r="V412" s="32"/>
      <c r="W412" s="46">
        <v>47</v>
      </c>
      <c r="X412" s="91" t="s">
        <v>74</v>
      </c>
      <c r="Y412" s="92">
        <v>0</v>
      </c>
      <c r="Z412" s="92">
        <v>0</v>
      </c>
      <c r="AA412" s="277">
        <v>0</v>
      </c>
      <c r="AB412" s="278"/>
    </row>
    <row r="413" spans="2:28">
      <c r="B413" s="46">
        <v>47.25</v>
      </c>
      <c r="C413" s="91" t="s">
        <v>60</v>
      </c>
      <c r="D413" s="92" t="s">
        <v>113</v>
      </c>
      <c r="E413" s="92" t="s">
        <v>118</v>
      </c>
      <c r="F413" s="277">
        <v>0</v>
      </c>
      <c r="G413" s="278"/>
      <c r="H413" s="32"/>
      <c r="I413" s="46">
        <v>47.25</v>
      </c>
      <c r="J413" s="91" t="s">
        <v>60</v>
      </c>
      <c r="K413" s="92" t="s">
        <v>106</v>
      </c>
      <c r="L413" s="92" t="s">
        <v>186</v>
      </c>
      <c r="M413" s="277">
        <v>0</v>
      </c>
      <c r="N413" s="278"/>
      <c r="O413" s="32"/>
      <c r="P413" s="46">
        <v>47.25</v>
      </c>
      <c r="Q413" s="91" t="s">
        <v>60</v>
      </c>
      <c r="R413" s="92" t="s">
        <v>106</v>
      </c>
      <c r="S413" s="92" t="s">
        <v>163</v>
      </c>
      <c r="T413" s="277">
        <v>0</v>
      </c>
      <c r="U413" s="278"/>
      <c r="V413" s="32"/>
      <c r="W413" s="46">
        <v>47.25</v>
      </c>
      <c r="X413" s="91" t="s">
        <v>74</v>
      </c>
      <c r="Y413" s="92">
        <v>0</v>
      </c>
      <c r="Z413" s="92">
        <v>0</v>
      </c>
      <c r="AA413" s="277">
        <v>0</v>
      </c>
      <c r="AB413" s="278"/>
    </row>
    <row r="414" spans="2:28">
      <c r="B414" s="46">
        <v>47.5</v>
      </c>
      <c r="C414" s="91" t="s">
        <v>60</v>
      </c>
      <c r="D414" s="92" t="s">
        <v>113</v>
      </c>
      <c r="E414" s="92" t="s">
        <v>118</v>
      </c>
      <c r="F414" s="277">
        <v>0</v>
      </c>
      <c r="G414" s="278"/>
      <c r="H414" s="32"/>
      <c r="I414" s="46">
        <v>47.5</v>
      </c>
      <c r="J414" s="91" t="s">
        <v>158</v>
      </c>
      <c r="K414" s="92">
        <v>0</v>
      </c>
      <c r="L414" s="92">
        <v>0</v>
      </c>
      <c r="M414" s="277">
        <v>0</v>
      </c>
      <c r="N414" s="278"/>
      <c r="O414" s="32"/>
      <c r="P414" s="46">
        <v>47.5</v>
      </c>
      <c r="Q414" s="91" t="s">
        <v>60</v>
      </c>
      <c r="R414" s="92" t="s">
        <v>113</v>
      </c>
      <c r="S414" s="92" t="s">
        <v>170</v>
      </c>
      <c r="T414" s="277">
        <v>0</v>
      </c>
      <c r="U414" s="278"/>
      <c r="V414" s="32"/>
      <c r="W414" s="46">
        <v>47.5</v>
      </c>
      <c r="X414" s="91" t="s">
        <v>74</v>
      </c>
      <c r="Y414" s="92">
        <v>0</v>
      </c>
      <c r="Z414" s="92">
        <v>0</v>
      </c>
      <c r="AA414" s="277">
        <v>0</v>
      </c>
      <c r="AB414" s="278"/>
    </row>
    <row r="415" spans="2:28">
      <c r="B415" s="46">
        <v>47.75</v>
      </c>
      <c r="C415" s="91" t="s">
        <v>60</v>
      </c>
      <c r="D415" s="92" t="s">
        <v>113</v>
      </c>
      <c r="E415" s="92" t="s">
        <v>118</v>
      </c>
      <c r="F415" s="277">
        <v>0</v>
      </c>
      <c r="G415" s="278"/>
      <c r="H415" s="32"/>
      <c r="I415" s="46">
        <v>47.75</v>
      </c>
      <c r="J415" s="91" t="s">
        <v>159</v>
      </c>
      <c r="K415" s="92">
        <v>0</v>
      </c>
      <c r="L415" s="92">
        <v>0</v>
      </c>
      <c r="M415" s="277">
        <v>0</v>
      </c>
      <c r="N415" s="278"/>
      <c r="O415" s="32"/>
      <c r="P415" s="46">
        <v>47.75</v>
      </c>
      <c r="Q415" s="91" t="s">
        <v>71</v>
      </c>
      <c r="R415" s="92">
        <v>0</v>
      </c>
      <c r="S415" s="92">
        <v>0</v>
      </c>
      <c r="T415" s="277">
        <v>0</v>
      </c>
      <c r="U415" s="278"/>
      <c r="V415" s="32"/>
      <c r="W415" s="46">
        <v>47.75</v>
      </c>
      <c r="X415" s="91" t="s">
        <v>74</v>
      </c>
      <c r="Y415" s="92">
        <v>0</v>
      </c>
      <c r="Z415" s="92">
        <v>0</v>
      </c>
      <c r="AA415" s="277">
        <v>0</v>
      </c>
      <c r="AB415" s="278"/>
    </row>
    <row r="416" spans="2:28">
      <c r="B416" s="46">
        <v>48</v>
      </c>
      <c r="C416" s="91" t="s">
        <v>60</v>
      </c>
      <c r="D416" s="92" t="s">
        <v>107</v>
      </c>
      <c r="E416" s="92" t="s">
        <v>108</v>
      </c>
      <c r="F416" s="277">
        <v>0</v>
      </c>
      <c r="G416" s="278"/>
      <c r="H416" s="32"/>
      <c r="I416" s="46">
        <v>48</v>
      </c>
      <c r="J416" s="91" t="s">
        <v>60</v>
      </c>
      <c r="K416" s="92" t="s">
        <v>107</v>
      </c>
      <c r="L416" s="92" t="s">
        <v>108</v>
      </c>
      <c r="M416" s="277">
        <v>0</v>
      </c>
      <c r="N416" s="278"/>
      <c r="O416" s="32"/>
      <c r="P416" s="46">
        <v>48</v>
      </c>
      <c r="Q416" s="91" t="s">
        <v>60</v>
      </c>
      <c r="R416" s="92" t="s">
        <v>106</v>
      </c>
      <c r="S416" s="92" t="s">
        <v>109</v>
      </c>
      <c r="T416" s="277">
        <v>0</v>
      </c>
      <c r="U416" s="278"/>
      <c r="V416" s="32"/>
      <c r="W416" s="46">
        <v>48</v>
      </c>
      <c r="X416" s="91" t="s">
        <v>74</v>
      </c>
      <c r="Y416" s="92">
        <v>0</v>
      </c>
      <c r="Z416" s="92">
        <v>0</v>
      </c>
      <c r="AA416" s="277">
        <v>0</v>
      </c>
      <c r="AB416" s="278"/>
    </row>
    <row r="417" spans="2:28">
      <c r="B417" s="46">
        <v>48.25</v>
      </c>
      <c r="C417" s="91" t="s">
        <v>60</v>
      </c>
      <c r="D417" s="92" t="s">
        <v>106</v>
      </c>
      <c r="E417" s="92" t="s">
        <v>176</v>
      </c>
      <c r="F417" s="277">
        <v>0</v>
      </c>
      <c r="G417" s="278"/>
      <c r="H417" s="32"/>
      <c r="I417" s="46">
        <v>48.25</v>
      </c>
      <c r="J417" s="91" t="s">
        <v>60</v>
      </c>
      <c r="K417" s="92" t="s">
        <v>107</v>
      </c>
      <c r="L417" s="92" t="s">
        <v>108</v>
      </c>
      <c r="M417" s="277">
        <v>0</v>
      </c>
      <c r="N417" s="278"/>
      <c r="O417" s="32"/>
      <c r="P417" s="46">
        <v>48.25</v>
      </c>
      <c r="Q417" s="91" t="s">
        <v>60</v>
      </c>
      <c r="R417" s="92" t="s">
        <v>150</v>
      </c>
      <c r="S417" s="92" t="s">
        <v>117</v>
      </c>
      <c r="T417" s="277">
        <v>0</v>
      </c>
      <c r="U417" s="278"/>
      <c r="V417" s="32"/>
      <c r="W417" s="46">
        <v>48.25</v>
      </c>
      <c r="X417" s="91" t="s">
        <v>74</v>
      </c>
      <c r="Y417" s="92">
        <v>0</v>
      </c>
      <c r="Z417" s="92">
        <v>0</v>
      </c>
      <c r="AA417" s="277">
        <v>0</v>
      </c>
      <c r="AB417" s="278"/>
    </row>
    <row r="418" spans="2:28">
      <c r="B418" s="46">
        <v>48.5</v>
      </c>
      <c r="C418" s="91" t="s">
        <v>159</v>
      </c>
      <c r="D418" s="92">
        <v>0</v>
      </c>
      <c r="E418" s="92">
        <v>0</v>
      </c>
      <c r="F418" s="277">
        <v>0</v>
      </c>
      <c r="G418" s="278"/>
      <c r="H418" s="32"/>
      <c r="I418" s="46">
        <v>48.5</v>
      </c>
      <c r="J418" s="91" t="s">
        <v>60</v>
      </c>
      <c r="K418" s="92" t="s">
        <v>106</v>
      </c>
      <c r="L418" s="92" t="s">
        <v>163</v>
      </c>
      <c r="M418" s="277">
        <v>0</v>
      </c>
      <c r="N418" s="278"/>
      <c r="O418" s="32"/>
      <c r="P418" s="46">
        <v>48.5</v>
      </c>
      <c r="Q418" s="91" t="s">
        <v>60</v>
      </c>
      <c r="R418" s="92" t="s">
        <v>107</v>
      </c>
      <c r="S418" s="92" t="s">
        <v>108</v>
      </c>
      <c r="T418" s="277">
        <v>0</v>
      </c>
      <c r="U418" s="278"/>
      <c r="V418" s="32"/>
      <c r="W418" s="46">
        <v>48.5</v>
      </c>
      <c r="X418" s="91" t="s">
        <v>74</v>
      </c>
      <c r="Y418" s="92">
        <v>0</v>
      </c>
      <c r="Z418" s="92">
        <v>0</v>
      </c>
      <c r="AA418" s="277">
        <v>0</v>
      </c>
      <c r="AB418" s="278"/>
    </row>
    <row r="419" spans="2:28">
      <c r="B419" s="46">
        <v>48.75</v>
      </c>
      <c r="C419" s="91" t="s">
        <v>159</v>
      </c>
      <c r="D419" s="92">
        <v>0</v>
      </c>
      <c r="E419" s="92">
        <v>0</v>
      </c>
      <c r="F419" s="277">
        <v>0</v>
      </c>
      <c r="G419" s="278"/>
      <c r="H419" s="32"/>
      <c r="I419" s="46">
        <v>48.75</v>
      </c>
      <c r="J419" s="91" t="s">
        <v>60</v>
      </c>
      <c r="K419" s="92" t="s">
        <v>106</v>
      </c>
      <c r="L419" s="92" t="s">
        <v>163</v>
      </c>
      <c r="M419" s="277">
        <v>0</v>
      </c>
      <c r="N419" s="278"/>
      <c r="O419" s="32"/>
      <c r="P419" s="46">
        <v>48.75</v>
      </c>
      <c r="Q419" s="91" t="s">
        <v>60</v>
      </c>
      <c r="R419" s="92" t="s">
        <v>113</v>
      </c>
      <c r="S419" s="92" t="s">
        <v>119</v>
      </c>
      <c r="T419" s="277">
        <v>0</v>
      </c>
      <c r="U419" s="278"/>
      <c r="V419" s="32"/>
      <c r="W419" s="46">
        <v>48.75</v>
      </c>
      <c r="X419" s="91" t="s">
        <v>74</v>
      </c>
      <c r="Y419" s="92">
        <v>0</v>
      </c>
      <c r="Z419" s="92">
        <v>0</v>
      </c>
      <c r="AA419" s="277">
        <v>0</v>
      </c>
      <c r="AB419" s="278"/>
    </row>
    <row r="420" spans="2:28">
      <c r="B420" s="46">
        <v>49</v>
      </c>
      <c r="C420" s="91" t="s">
        <v>159</v>
      </c>
      <c r="D420" s="92">
        <v>0</v>
      </c>
      <c r="E420" s="92">
        <v>0</v>
      </c>
      <c r="F420" s="277">
        <v>0</v>
      </c>
      <c r="G420" s="278"/>
      <c r="H420" s="32"/>
      <c r="I420" s="46">
        <v>49</v>
      </c>
      <c r="J420" s="91" t="s">
        <v>60</v>
      </c>
      <c r="K420" s="92" t="s">
        <v>104</v>
      </c>
      <c r="L420" s="92" t="s">
        <v>103</v>
      </c>
      <c r="M420" s="277">
        <v>0</v>
      </c>
      <c r="N420" s="278"/>
      <c r="O420" s="32"/>
      <c r="P420" s="46">
        <v>49</v>
      </c>
      <c r="Q420" s="91" t="s">
        <v>60</v>
      </c>
      <c r="R420" s="92" t="s">
        <v>113</v>
      </c>
      <c r="S420" s="92" t="s">
        <v>119</v>
      </c>
      <c r="T420" s="277">
        <v>0</v>
      </c>
      <c r="U420" s="278"/>
      <c r="V420" s="32"/>
      <c r="W420" s="46">
        <v>49</v>
      </c>
      <c r="X420" s="91" t="s">
        <v>74</v>
      </c>
      <c r="Y420" s="92">
        <v>0</v>
      </c>
      <c r="Z420" s="92">
        <v>0</v>
      </c>
      <c r="AA420" s="277">
        <v>0</v>
      </c>
      <c r="AB420" s="278"/>
    </row>
    <row r="421" spans="2:28">
      <c r="B421" s="46">
        <v>49.25</v>
      </c>
      <c r="C421" s="91" t="s">
        <v>159</v>
      </c>
      <c r="D421" s="92">
        <v>0</v>
      </c>
      <c r="E421" s="92">
        <v>0</v>
      </c>
      <c r="F421" s="277">
        <v>0</v>
      </c>
      <c r="G421" s="278"/>
      <c r="H421" s="32"/>
      <c r="I421" s="46">
        <v>49.25</v>
      </c>
      <c r="J421" s="91" t="s">
        <v>60</v>
      </c>
      <c r="K421" s="92" t="s">
        <v>107</v>
      </c>
      <c r="L421" s="92" t="s">
        <v>108</v>
      </c>
      <c r="M421" s="277">
        <v>0</v>
      </c>
      <c r="N421" s="278"/>
      <c r="O421" s="32"/>
      <c r="P421" s="46">
        <v>49.25</v>
      </c>
      <c r="Q421" s="91" t="s">
        <v>60</v>
      </c>
      <c r="R421" s="92" t="s">
        <v>113</v>
      </c>
      <c r="S421" s="92" t="s">
        <v>119</v>
      </c>
      <c r="T421" s="277">
        <v>0</v>
      </c>
      <c r="U421" s="278"/>
      <c r="V421" s="32"/>
      <c r="W421" s="46">
        <v>49.25</v>
      </c>
      <c r="X421" s="91" t="s">
        <v>69</v>
      </c>
      <c r="Y421" s="92">
        <v>0</v>
      </c>
      <c r="Z421" s="92">
        <v>0</v>
      </c>
      <c r="AA421" s="277">
        <v>0</v>
      </c>
      <c r="AB421" s="278"/>
    </row>
    <row r="422" spans="2:28">
      <c r="B422" s="46">
        <v>49.5</v>
      </c>
      <c r="C422" s="91" t="s">
        <v>159</v>
      </c>
      <c r="D422" s="92">
        <v>0</v>
      </c>
      <c r="E422" s="92">
        <v>0</v>
      </c>
      <c r="F422" s="277">
        <v>0</v>
      </c>
      <c r="G422" s="278"/>
      <c r="H422" s="32"/>
      <c r="I422" s="46">
        <v>49.5</v>
      </c>
      <c r="J422" s="91" t="s">
        <v>60</v>
      </c>
      <c r="K422" s="92" t="s">
        <v>104</v>
      </c>
      <c r="L422" s="92" t="s">
        <v>111</v>
      </c>
      <c r="M422" s="277">
        <v>0</v>
      </c>
      <c r="N422" s="278"/>
      <c r="O422" s="32"/>
      <c r="P422" s="46">
        <v>49.5</v>
      </c>
      <c r="Q422" s="91" t="s">
        <v>60</v>
      </c>
      <c r="R422" s="92" t="s">
        <v>113</v>
      </c>
      <c r="S422" s="92" t="s">
        <v>119</v>
      </c>
      <c r="T422" s="277">
        <v>0</v>
      </c>
      <c r="U422" s="278"/>
      <c r="V422" s="32"/>
      <c r="W422" s="46">
        <v>49.5</v>
      </c>
      <c r="X422" s="91" t="s">
        <v>66</v>
      </c>
      <c r="Y422" s="92">
        <v>0</v>
      </c>
      <c r="Z422" s="92">
        <v>0</v>
      </c>
      <c r="AA422" s="277">
        <v>0</v>
      </c>
      <c r="AB422" s="278"/>
    </row>
    <row r="423" spans="2:28">
      <c r="B423" s="46">
        <v>49.75</v>
      </c>
      <c r="C423" s="91" t="s">
        <v>159</v>
      </c>
      <c r="D423" s="92">
        <v>0</v>
      </c>
      <c r="E423" s="92">
        <v>0</v>
      </c>
      <c r="F423" s="277">
        <v>0</v>
      </c>
      <c r="G423" s="278"/>
      <c r="H423" s="32"/>
      <c r="I423" s="46">
        <v>49.75</v>
      </c>
      <c r="J423" s="91" t="s">
        <v>60</v>
      </c>
      <c r="K423" s="92" t="s">
        <v>107</v>
      </c>
      <c r="L423" s="92" t="s">
        <v>121</v>
      </c>
      <c r="M423" s="277">
        <v>0</v>
      </c>
      <c r="N423" s="278"/>
      <c r="O423" s="32"/>
      <c r="P423" s="46">
        <v>49.75</v>
      </c>
      <c r="Q423" s="91" t="s">
        <v>74</v>
      </c>
      <c r="R423" s="92">
        <v>0</v>
      </c>
      <c r="S423" s="92">
        <v>0</v>
      </c>
      <c r="T423" s="277">
        <v>0</v>
      </c>
      <c r="U423" s="278"/>
      <c r="V423" s="32"/>
      <c r="W423" s="46">
        <v>49.75</v>
      </c>
      <c r="X423" s="91" t="s">
        <v>66</v>
      </c>
      <c r="Y423" s="92">
        <v>0</v>
      </c>
      <c r="Z423" s="92">
        <v>0</v>
      </c>
      <c r="AA423" s="277">
        <v>0</v>
      </c>
      <c r="AB423" s="278"/>
    </row>
    <row r="424" spans="2:28" ht="16" thickBot="1">
      <c r="B424" s="47">
        <v>50</v>
      </c>
      <c r="C424" s="99" t="s">
        <v>60</v>
      </c>
      <c r="D424" s="100" t="s">
        <v>106</v>
      </c>
      <c r="E424" s="100" t="s">
        <v>115</v>
      </c>
      <c r="F424" s="275">
        <v>0</v>
      </c>
      <c r="G424" s="276"/>
      <c r="H424" s="32"/>
      <c r="I424" s="47">
        <v>50</v>
      </c>
      <c r="J424" s="93" t="s">
        <v>158</v>
      </c>
      <c r="K424" s="94">
        <v>0</v>
      </c>
      <c r="L424" s="94">
        <v>0</v>
      </c>
      <c r="M424" s="275">
        <v>0</v>
      </c>
      <c r="N424" s="276"/>
      <c r="O424" s="32"/>
      <c r="P424" s="47">
        <v>50</v>
      </c>
      <c r="Q424" s="93" t="s">
        <v>74</v>
      </c>
      <c r="R424" s="94">
        <v>0</v>
      </c>
      <c r="S424" s="94">
        <v>0</v>
      </c>
      <c r="T424" s="275">
        <v>0</v>
      </c>
      <c r="U424" s="276"/>
      <c r="V424" s="32"/>
      <c r="W424" s="47">
        <v>50</v>
      </c>
      <c r="X424" s="93" t="s">
        <v>60</v>
      </c>
      <c r="Y424" s="94" t="s">
        <v>104</v>
      </c>
      <c r="Z424" s="94" t="s">
        <v>103</v>
      </c>
      <c r="AA424" s="275">
        <v>0</v>
      </c>
      <c r="AB424" s="276"/>
    </row>
    <row r="425" spans="2:28">
      <c r="K425" s="106"/>
      <c r="R425" s="106"/>
      <c r="Y425" t="s">
        <v>190</v>
      </c>
    </row>
    <row r="426" spans="2:28">
      <c r="K426" s="105"/>
      <c r="R426" s="105"/>
      <c r="Y426" t="s">
        <v>190</v>
      </c>
    </row>
    <row r="427" spans="2:28" ht="16" thickBot="1">
      <c r="D427" s="105"/>
      <c r="K427" s="107"/>
      <c r="R427" s="107"/>
      <c r="Y427" s="105" t="s">
        <v>190</v>
      </c>
    </row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8" t="s">
        <v>81</v>
      </c>
      <c r="C431" s="96" t="s">
        <v>157</v>
      </c>
      <c r="D431" s="30" t="s">
        <v>82</v>
      </c>
      <c r="E431" s="31"/>
      <c r="F431" s="30" t="s">
        <v>83</v>
      </c>
      <c r="G431" s="29"/>
      <c r="H431" s="32"/>
      <c r="I431" s="28" t="s">
        <v>81</v>
      </c>
      <c r="J431" s="96" t="s">
        <v>157</v>
      </c>
      <c r="K431" s="30" t="s">
        <v>82</v>
      </c>
      <c r="L431" s="31"/>
      <c r="M431" s="30" t="s">
        <v>83</v>
      </c>
      <c r="N431" s="29"/>
      <c r="O431" s="32"/>
      <c r="P431" s="28" t="s">
        <v>81</v>
      </c>
      <c r="Q431" s="96" t="s">
        <v>157</v>
      </c>
      <c r="R431" s="30" t="s">
        <v>82</v>
      </c>
      <c r="S431" s="31"/>
      <c r="T431" s="30" t="s">
        <v>83</v>
      </c>
      <c r="U431" s="29"/>
      <c r="V431" s="32"/>
      <c r="W431" s="28" t="s">
        <v>81</v>
      </c>
      <c r="X431" s="96" t="s">
        <v>157</v>
      </c>
      <c r="Y431" s="30" t="s">
        <v>82</v>
      </c>
      <c r="Z431" s="31" t="s">
        <v>190</v>
      </c>
      <c r="AA431" s="30" t="s">
        <v>83</v>
      </c>
      <c r="AB431" s="29"/>
    </row>
    <row r="432" spans="2:28" ht="19" thickBot="1">
      <c r="B432" s="28" t="s">
        <v>85</v>
      </c>
      <c r="C432" s="33"/>
      <c r="D432" s="301" t="s">
        <v>87</v>
      </c>
      <c r="E432" s="302"/>
      <c r="F432" s="28" t="s">
        <v>88</v>
      </c>
      <c r="G432" s="29"/>
      <c r="H432" s="32"/>
      <c r="I432" s="28" t="s">
        <v>85</v>
      </c>
      <c r="J432" s="33"/>
      <c r="K432" s="301" t="s">
        <v>152</v>
      </c>
      <c r="L432" s="302"/>
      <c r="M432" s="28" t="s">
        <v>88</v>
      </c>
      <c r="N432" s="29"/>
      <c r="O432" s="32"/>
      <c r="P432" s="28" t="s">
        <v>85</v>
      </c>
      <c r="Q432" s="33"/>
      <c r="R432" s="301" t="s">
        <v>153</v>
      </c>
      <c r="S432" s="302"/>
      <c r="T432" s="28" t="s">
        <v>88</v>
      </c>
      <c r="U432" s="29"/>
      <c r="V432" s="32"/>
      <c r="W432" s="28" t="s">
        <v>85</v>
      </c>
      <c r="X432" s="33" t="s">
        <v>190</v>
      </c>
      <c r="Y432" s="301" t="s">
        <v>154</v>
      </c>
      <c r="Z432" s="302"/>
      <c r="AA432" s="28" t="s">
        <v>88</v>
      </c>
      <c r="AB432" s="29"/>
    </row>
    <row r="433" spans="2:28" ht="16" thickBot="1">
      <c r="B433" s="34" t="s">
        <v>90</v>
      </c>
      <c r="C433" s="287"/>
      <c r="D433" s="288"/>
      <c r="E433" s="288"/>
      <c r="F433" s="288"/>
      <c r="G433" s="289"/>
      <c r="H433" s="32"/>
      <c r="I433" s="34" t="s">
        <v>90</v>
      </c>
      <c r="J433" s="287"/>
      <c r="K433" s="288"/>
      <c r="L433" s="288"/>
      <c r="M433" s="288"/>
      <c r="N433" s="289"/>
      <c r="O433" s="32"/>
      <c r="P433" s="34" t="s">
        <v>90</v>
      </c>
      <c r="Q433" s="287"/>
      <c r="R433" s="288"/>
      <c r="S433" s="288"/>
      <c r="T433" s="288"/>
      <c r="U433" s="289"/>
      <c r="V433" s="32"/>
      <c r="W433" s="34" t="s">
        <v>90</v>
      </c>
      <c r="X433" s="287" t="s">
        <v>190</v>
      </c>
      <c r="Y433" s="288"/>
      <c r="Z433" s="288"/>
      <c r="AA433" s="288"/>
      <c r="AB433" s="289"/>
    </row>
    <row r="434" spans="2:28" ht="16" customHeight="1" thickBot="1">
      <c r="B434" s="89" t="s">
        <v>91</v>
      </c>
      <c r="C434" s="35" t="s">
        <v>92</v>
      </c>
      <c r="D434" s="36" t="s">
        <v>93</v>
      </c>
      <c r="E434" s="37" t="s">
        <v>94</v>
      </c>
      <c r="F434" s="290" t="s">
        <v>95</v>
      </c>
      <c r="G434" s="291"/>
      <c r="H434" s="32"/>
      <c r="I434" s="89" t="s">
        <v>91</v>
      </c>
      <c r="J434" s="35" t="s">
        <v>92</v>
      </c>
      <c r="K434" s="36" t="s">
        <v>93</v>
      </c>
      <c r="L434" s="37" t="s">
        <v>94</v>
      </c>
      <c r="M434" s="290" t="s">
        <v>95</v>
      </c>
      <c r="N434" s="291"/>
      <c r="O434" s="32"/>
      <c r="P434" s="89" t="s">
        <v>91</v>
      </c>
      <c r="Q434" s="35" t="s">
        <v>92</v>
      </c>
      <c r="R434" s="36" t="s">
        <v>93</v>
      </c>
      <c r="S434" s="37" t="s">
        <v>94</v>
      </c>
      <c r="T434" s="290" t="s">
        <v>95</v>
      </c>
      <c r="U434" s="291"/>
      <c r="V434" s="32"/>
      <c r="W434" s="89" t="s">
        <v>91</v>
      </c>
      <c r="X434" s="35" t="s">
        <v>92</v>
      </c>
      <c r="Y434" s="36" t="s">
        <v>93</v>
      </c>
      <c r="Z434" s="37" t="s">
        <v>94</v>
      </c>
      <c r="AA434" s="290" t="s">
        <v>95</v>
      </c>
      <c r="AB434" s="291"/>
    </row>
    <row r="435" spans="2:28">
      <c r="B435" s="45">
        <v>0</v>
      </c>
      <c r="C435" s="48" t="s">
        <v>60</v>
      </c>
      <c r="D435" s="90" t="s">
        <v>106</v>
      </c>
      <c r="E435" s="90" t="s">
        <v>115</v>
      </c>
      <c r="F435" s="285">
        <v>0</v>
      </c>
      <c r="G435" s="286"/>
      <c r="H435" s="32"/>
      <c r="I435" s="45">
        <v>0</v>
      </c>
      <c r="J435" s="48" t="s">
        <v>60</v>
      </c>
      <c r="K435" s="110" t="s">
        <v>106</v>
      </c>
      <c r="L435" s="110" t="s">
        <v>115</v>
      </c>
      <c r="M435" s="277">
        <v>0</v>
      </c>
      <c r="N435" s="278"/>
      <c r="O435" s="32"/>
      <c r="P435" s="45">
        <v>0</v>
      </c>
      <c r="Q435" s="48" t="s">
        <v>60</v>
      </c>
      <c r="R435" s="90" t="s">
        <v>113</v>
      </c>
      <c r="S435" s="90" t="s">
        <v>118</v>
      </c>
      <c r="T435" s="285">
        <v>0</v>
      </c>
      <c r="U435" s="286"/>
      <c r="V435" s="32"/>
      <c r="W435" s="45">
        <v>0</v>
      </c>
      <c r="X435" s="48" t="s">
        <v>60</v>
      </c>
      <c r="Y435" s="90" t="s">
        <v>106</v>
      </c>
      <c r="Z435" s="90" t="s">
        <v>118</v>
      </c>
      <c r="AA435" s="285">
        <v>0</v>
      </c>
      <c r="AB435" s="286"/>
    </row>
    <row r="436" spans="2:28">
      <c r="B436" s="46">
        <v>0.25</v>
      </c>
      <c r="C436" s="91" t="s">
        <v>60</v>
      </c>
      <c r="D436" s="92" t="s">
        <v>104</v>
      </c>
      <c r="E436" s="92" t="s">
        <v>119</v>
      </c>
      <c r="F436" s="277">
        <v>0</v>
      </c>
      <c r="G436" s="278"/>
      <c r="H436" s="32"/>
      <c r="I436" s="46">
        <v>0.25</v>
      </c>
      <c r="J436" s="91" t="s">
        <v>60</v>
      </c>
      <c r="K436" s="92" t="s">
        <v>106</v>
      </c>
      <c r="L436" s="92" t="s">
        <v>115</v>
      </c>
      <c r="M436" s="277">
        <v>0</v>
      </c>
      <c r="N436" s="278"/>
      <c r="O436" s="32"/>
      <c r="P436" s="46">
        <v>0.25</v>
      </c>
      <c r="Q436" s="91" t="s">
        <v>60</v>
      </c>
      <c r="R436" s="92" t="s">
        <v>113</v>
      </c>
      <c r="S436" s="92" t="s">
        <v>118</v>
      </c>
      <c r="T436" s="277">
        <v>0</v>
      </c>
      <c r="U436" s="278"/>
      <c r="V436" s="32"/>
      <c r="W436" s="46">
        <v>0.25</v>
      </c>
      <c r="X436" s="91" t="s">
        <v>60</v>
      </c>
      <c r="Y436" s="92" t="s">
        <v>106</v>
      </c>
      <c r="Z436" s="92" t="s">
        <v>118</v>
      </c>
      <c r="AA436" s="277">
        <v>0</v>
      </c>
      <c r="AB436" s="278"/>
    </row>
    <row r="437" spans="2:28">
      <c r="B437" s="46">
        <v>0.5</v>
      </c>
      <c r="C437" s="91" t="s">
        <v>66</v>
      </c>
      <c r="D437" s="92">
        <v>0</v>
      </c>
      <c r="E437" s="92">
        <v>0</v>
      </c>
      <c r="F437" s="277">
        <v>0</v>
      </c>
      <c r="G437" s="278"/>
      <c r="H437" s="32"/>
      <c r="I437" s="46">
        <v>0.5</v>
      </c>
      <c r="J437" s="91" t="s">
        <v>69</v>
      </c>
      <c r="K437" s="92">
        <v>0</v>
      </c>
      <c r="L437" s="92">
        <v>0</v>
      </c>
      <c r="M437" s="277">
        <v>0</v>
      </c>
      <c r="N437" s="278"/>
      <c r="O437" s="32"/>
      <c r="P437" s="46">
        <v>0.5</v>
      </c>
      <c r="Q437" s="91" t="s">
        <v>60</v>
      </c>
      <c r="R437" s="92" t="s">
        <v>113</v>
      </c>
      <c r="S437" s="92" t="s">
        <v>118</v>
      </c>
      <c r="T437" s="277">
        <v>0</v>
      </c>
      <c r="U437" s="278"/>
      <c r="V437" s="32"/>
      <c r="W437" s="46">
        <v>0.5</v>
      </c>
      <c r="X437" s="91" t="s">
        <v>60</v>
      </c>
      <c r="Y437" s="92" t="s">
        <v>106</v>
      </c>
      <c r="Z437" s="92" t="s">
        <v>118</v>
      </c>
      <c r="AA437" s="277">
        <v>0</v>
      </c>
      <c r="AB437" s="278"/>
    </row>
    <row r="438" spans="2:28">
      <c r="B438" s="46">
        <v>0.75</v>
      </c>
      <c r="C438" s="91" t="s">
        <v>60</v>
      </c>
      <c r="D438" s="92" t="s">
        <v>106</v>
      </c>
      <c r="E438" s="92" t="s">
        <v>115</v>
      </c>
      <c r="F438" s="277">
        <v>0</v>
      </c>
      <c r="G438" s="278"/>
      <c r="H438" s="32"/>
      <c r="I438" s="46">
        <v>0.75</v>
      </c>
      <c r="J438" s="91" t="s">
        <v>60</v>
      </c>
      <c r="K438" s="92" t="s">
        <v>150</v>
      </c>
      <c r="L438" s="92" t="s">
        <v>103</v>
      </c>
      <c r="M438" s="277">
        <v>0</v>
      </c>
      <c r="N438" s="278"/>
      <c r="O438" s="32"/>
      <c r="P438" s="46">
        <v>0.75</v>
      </c>
      <c r="Q438" s="91" t="s">
        <v>60</v>
      </c>
      <c r="R438" s="92" t="s">
        <v>113</v>
      </c>
      <c r="S438" s="92" t="s">
        <v>118</v>
      </c>
      <c r="T438" s="277">
        <v>0</v>
      </c>
      <c r="U438" s="278"/>
      <c r="V438" s="32"/>
      <c r="W438" s="46">
        <v>0.75</v>
      </c>
      <c r="X438" s="91" t="s">
        <v>60</v>
      </c>
      <c r="Y438" s="92" t="s">
        <v>106</v>
      </c>
      <c r="Z438" s="92" t="s">
        <v>118</v>
      </c>
      <c r="AA438" s="277">
        <v>0</v>
      </c>
      <c r="AB438" s="278"/>
    </row>
    <row r="439" spans="2:28">
      <c r="B439" s="46">
        <v>1</v>
      </c>
      <c r="C439" s="91" t="s">
        <v>66</v>
      </c>
      <c r="D439" s="92">
        <v>0</v>
      </c>
      <c r="E439" s="92">
        <v>0</v>
      </c>
      <c r="F439" s="277">
        <v>0</v>
      </c>
      <c r="G439" s="278"/>
      <c r="H439" s="32"/>
      <c r="I439" s="46">
        <v>1</v>
      </c>
      <c r="J439" s="91" t="s">
        <v>60</v>
      </c>
      <c r="K439" s="92" t="s">
        <v>150</v>
      </c>
      <c r="L439" s="92" t="s">
        <v>103</v>
      </c>
      <c r="M439" s="277">
        <v>0</v>
      </c>
      <c r="N439" s="278"/>
      <c r="O439" s="32"/>
      <c r="P439" s="46">
        <v>1</v>
      </c>
      <c r="Q439" s="91" t="s">
        <v>60</v>
      </c>
      <c r="R439" s="92" t="s">
        <v>113</v>
      </c>
      <c r="S439" s="92" t="s">
        <v>118</v>
      </c>
      <c r="T439" s="277">
        <v>0</v>
      </c>
      <c r="U439" s="278"/>
      <c r="V439" s="32"/>
      <c r="W439" s="46">
        <v>1</v>
      </c>
      <c r="X439" s="91" t="s">
        <v>74</v>
      </c>
      <c r="Y439" s="92">
        <v>0</v>
      </c>
      <c r="Z439" s="92">
        <v>0</v>
      </c>
      <c r="AA439" s="277">
        <v>0</v>
      </c>
      <c r="AB439" s="278"/>
    </row>
    <row r="440" spans="2:28">
      <c r="B440" s="46">
        <v>1.25</v>
      </c>
      <c r="C440" s="91" t="s">
        <v>60</v>
      </c>
      <c r="D440" s="92" t="s">
        <v>113</v>
      </c>
      <c r="E440" s="92" t="s">
        <v>170</v>
      </c>
      <c r="F440" s="277">
        <v>0</v>
      </c>
      <c r="G440" s="278"/>
      <c r="H440" s="32"/>
      <c r="I440" s="46">
        <v>1.25</v>
      </c>
      <c r="J440" s="91" t="s">
        <v>60</v>
      </c>
      <c r="K440" s="92" t="s">
        <v>104</v>
      </c>
      <c r="L440" s="92" t="s">
        <v>182</v>
      </c>
      <c r="M440" s="277">
        <v>0</v>
      </c>
      <c r="N440" s="278"/>
      <c r="O440" s="32"/>
      <c r="P440" s="46">
        <v>1.25</v>
      </c>
      <c r="Q440" s="91" t="s">
        <v>60</v>
      </c>
      <c r="R440" s="92" t="s">
        <v>113</v>
      </c>
      <c r="S440" s="92" t="s">
        <v>118</v>
      </c>
      <c r="T440" s="277">
        <v>0</v>
      </c>
      <c r="U440" s="278"/>
      <c r="V440" s="32"/>
      <c r="W440" s="46">
        <v>1.25</v>
      </c>
      <c r="X440" s="91" t="s">
        <v>74</v>
      </c>
      <c r="Y440" s="92">
        <v>0</v>
      </c>
      <c r="Z440" s="92">
        <v>0</v>
      </c>
      <c r="AA440" s="277">
        <v>0</v>
      </c>
      <c r="AB440" s="278"/>
    </row>
    <row r="441" spans="2:28">
      <c r="B441" s="46">
        <v>1.5</v>
      </c>
      <c r="C441" s="91" t="s">
        <v>60</v>
      </c>
      <c r="D441" s="92" t="s">
        <v>113</v>
      </c>
      <c r="E441" s="92" t="s">
        <v>170</v>
      </c>
      <c r="F441" s="277">
        <v>0</v>
      </c>
      <c r="G441" s="278"/>
      <c r="H441" s="32"/>
      <c r="I441" s="46">
        <v>1.5</v>
      </c>
      <c r="J441" s="91" t="s">
        <v>60</v>
      </c>
      <c r="K441" s="92" t="s">
        <v>104</v>
      </c>
      <c r="L441" s="92" t="s">
        <v>182</v>
      </c>
      <c r="M441" s="277">
        <v>0</v>
      </c>
      <c r="N441" s="278"/>
      <c r="O441" s="32"/>
      <c r="P441" s="46">
        <v>1.5</v>
      </c>
      <c r="Q441" s="91" t="s">
        <v>60</v>
      </c>
      <c r="R441" s="92" t="s">
        <v>113</v>
      </c>
      <c r="S441" s="92" t="s">
        <v>118</v>
      </c>
      <c r="T441" s="277">
        <v>0</v>
      </c>
      <c r="U441" s="278"/>
      <c r="V441" s="32"/>
      <c r="W441" s="46">
        <v>1.5</v>
      </c>
      <c r="X441" s="91" t="s">
        <v>74</v>
      </c>
      <c r="Y441" s="92">
        <v>0</v>
      </c>
      <c r="Z441" s="92">
        <v>0</v>
      </c>
      <c r="AA441" s="277">
        <v>0</v>
      </c>
      <c r="AB441" s="278"/>
    </row>
    <row r="442" spans="2:28">
      <c r="B442" s="46">
        <v>1.75</v>
      </c>
      <c r="C442" s="91" t="s">
        <v>74</v>
      </c>
      <c r="D442" s="92">
        <v>0</v>
      </c>
      <c r="E442" s="92">
        <v>0</v>
      </c>
      <c r="F442" s="277">
        <v>0</v>
      </c>
      <c r="G442" s="278"/>
      <c r="H442" s="32"/>
      <c r="I442" s="46">
        <v>1.75</v>
      </c>
      <c r="J442" s="91" t="s">
        <v>60</v>
      </c>
      <c r="K442" s="92" t="s">
        <v>104</v>
      </c>
      <c r="L442" s="92" t="s">
        <v>182</v>
      </c>
      <c r="M442" s="277">
        <v>0</v>
      </c>
      <c r="N442" s="278"/>
      <c r="O442" s="32"/>
      <c r="P442" s="46">
        <v>1.75</v>
      </c>
      <c r="Q442" s="91" t="s">
        <v>60</v>
      </c>
      <c r="R442" s="92" t="s">
        <v>113</v>
      </c>
      <c r="S442" s="92" t="s">
        <v>118</v>
      </c>
      <c r="T442" s="277">
        <v>0</v>
      </c>
      <c r="U442" s="278"/>
      <c r="V442" s="32"/>
      <c r="W442" s="46">
        <v>1.75</v>
      </c>
      <c r="X442" s="91" t="s">
        <v>71</v>
      </c>
      <c r="Y442" s="92">
        <v>0</v>
      </c>
      <c r="Z442" s="92">
        <v>0</v>
      </c>
      <c r="AA442" s="279" t="s">
        <v>203</v>
      </c>
      <c r="AB442" s="280"/>
    </row>
    <row r="443" spans="2:28">
      <c r="B443" s="46">
        <v>2</v>
      </c>
      <c r="C443" s="91" t="s">
        <v>71</v>
      </c>
      <c r="D443" s="92">
        <v>0</v>
      </c>
      <c r="E443" s="92">
        <v>0</v>
      </c>
      <c r="F443" s="277">
        <v>0</v>
      </c>
      <c r="G443" s="278"/>
      <c r="H443" s="32"/>
      <c r="I443" s="46">
        <v>2</v>
      </c>
      <c r="J443" s="91" t="s">
        <v>60</v>
      </c>
      <c r="K443" s="92" t="s">
        <v>104</v>
      </c>
      <c r="L443" s="92" t="s">
        <v>182</v>
      </c>
      <c r="M443" s="277">
        <v>0</v>
      </c>
      <c r="N443" s="278"/>
      <c r="O443" s="32"/>
      <c r="P443" s="46">
        <v>2</v>
      </c>
      <c r="Q443" s="91" t="s">
        <v>60</v>
      </c>
      <c r="R443" s="92" t="s">
        <v>113</v>
      </c>
      <c r="S443" s="92" t="s">
        <v>118</v>
      </c>
      <c r="T443" s="277">
        <v>0</v>
      </c>
      <c r="U443" s="278"/>
      <c r="V443" s="32"/>
      <c r="W443" s="46">
        <v>2</v>
      </c>
      <c r="X443" s="91" t="s">
        <v>74</v>
      </c>
      <c r="Y443" s="92">
        <v>0</v>
      </c>
      <c r="Z443" s="92">
        <v>0</v>
      </c>
      <c r="AA443" s="281"/>
      <c r="AB443" s="282"/>
    </row>
    <row r="444" spans="2:28">
      <c r="B444" s="46">
        <v>2.25</v>
      </c>
      <c r="C444" s="91" t="s">
        <v>71</v>
      </c>
      <c r="D444" s="92">
        <v>0</v>
      </c>
      <c r="E444" s="92">
        <v>0</v>
      </c>
      <c r="F444" s="277">
        <v>0</v>
      </c>
      <c r="G444" s="278"/>
      <c r="H444" s="32"/>
      <c r="I444" s="46">
        <v>2.25</v>
      </c>
      <c r="J444" s="91" t="s">
        <v>60</v>
      </c>
      <c r="K444" s="92" t="s">
        <v>107</v>
      </c>
      <c r="L444" s="92" t="s">
        <v>197</v>
      </c>
      <c r="M444" s="277">
        <v>0</v>
      </c>
      <c r="N444" s="278"/>
      <c r="O444" s="32"/>
      <c r="P444" s="46">
        <v>2.25</v>
      </c>
      <c r="Q444" s="91" t="s">
        <v>60</v>
      </c>
      <c r="R444" s="92" t="s">
        <v>113</v>
      </c>
      <c r="S444" s="92" t="s">
        <v>118</v>
      </c>
      <c r="T444" s="277">
        <v>0</v>
      </c>
      <c r="U444" s="278"/>
      <c r="V444" s="32"/>
      <c r="W444" s="46">
        <v>2.25</v>
      </c>
      <c r="X444" s="91" t="s">
        <v>74</v>
      </c>
      <c r="Y444" s="92">
        <v>0</v>
      </c>
      <c r="Z444" s="92">
        <v>0</v>
      </c>
      <c r="AA444" s="281"/>
      <c r="AB444" s="282"/>
    </row>
    <row r="445" spans="2:28">
      <c r="B445" s="46">
        <v>2.5</v>
      </c>
      <c r="C445" s="91" t="s">
        <v>66</v>
      </c>
      <c r="D445" s="92">
        <v>0</v>
      </c>
      <c r="E445" s="92">
        <v>0</v>
      </c>
      <c r="F445" s="277">
        <v>0</v>
      </c>
      <c r="G445" s="278"/>
      <c r="H445" s="32"/>
      <c r="I445" s="46">
        <v>2.5</v>
      </c>
      <c r="J445" s="91" t="s">
        <v>60</v>
      </c>
      <c r="K445" s="92" t="s">
        <v>104</v>
      </c>
      <c r="L445" s="92" t="s">
        <v>119</v>
      </c>
      <c r="M445" s="277">
        <v>0</v>
      </c>
      <c r="N445" s="278"/>
      <c r="O445" s="32"/>
      <c r="P445" s="46">
        <v>2.5</v>
      </c>
      <c r="Q445" s="91" t="s">
        <v>60</v>
      </c>
      <c r="R445" s="92" t="s">
        <v>113</v>
      </c>
      <c r="S445" s="92" t="s">
        <v>118</v>
      </c>
      <c r="T445" s="277">
        <v>0</v>
      </c>
      <c r="U445" s="278"/>
      <c r="V445" s="32"/>
      <c r="W445" s="46">
        <v>2.5</v>
      </c>
      <c r="X445" s="91" t="s">
        <v>74</v>
      </c>
      <c r="Y445" s="92">
        <v>0</v>
      </c>
      <c r="Z445" s="92">
        <v>0</v>
      </c>
      <c r="AA445" s="281"/>
      <c r="AB445" s="282"/>
    </row>
    <row r="446" spans="2:28">
      <c r="B446" s="46">
        <v>2.75</v>
      </c>
      <c r="C446" s="91" t="s">
        <v>60</v>
      </c>
      <c r="D446" s="92" t="s">
        <v>113</v>
      </c>
      <c r="E446" s="92" t="s">
        <v>170</v>
      </c>
      <c r="F446" s="277">
        <v>0</v>
      </c>
      <c r="G446" s="278"/>
      <c r="H446" s="32"/>
      <c r="I446" s="46">
        <v>2.75</v>
      </c>
      <c r="J446" s="91" t="s">
        <v>71</v>
      </c>
      <c r="K446" s="92">
        <v>0</v>
      </c>
      <c r="L446" s="92">
        <v>0</v>
      </c>
      <c r="M446" s="277">
        <v>0</v>
      </c>
      <c r="N446" s="278"/>
      <c r="O446" s="32"/>
      <c r="P446" s="46">
        <v>2.75</v>
      </c>
      <c r="Q446" s="91" t="s">
        <v>60</v>
      </c>
      <c r="R446" s="92" t="s">
        <v>113</v>
      </c>
      <c r="S446" s="92" t="s">
        <v>118</v>
      </c>
      <c r="T446" s="277">
        <v>0</v>
      </c>
      <c r="U446" s="278"/>
      <c r="V446" s="32"/>
      <c r="W446" s="46">
        <v>2.75</v>
      </c>
      <c r="X446" s="91" t="s">
        <v>74</v>
      </c>
      <c r="Y446" s="92">
        <v>0</v>
      </c>
      <c r="Z446" s="92">
        <v>0</v>
      </c>
      <c r="AA446" s="281"/>
      <c r="AB446" s="282"/>
    </row>
    <row r="447" spans="2:28">
      <c r="B447" s="46">
        <v>3</v>
      </c>
      <c r="C447" s="91" t="s">
        <v>69</v>
      </c>
      <c r="D447" s="92">
        <v>0</v>
      </c>
      <c r="E447" s="92">
        <v>0</v>
      </c>
      <c r="F447" s="277">
        <v>0</v>
      </c>
      <c r="G447" s="278"/>
      <c r="H447" s="32"/>
      <c r="I447" s="46">
        <v>3</v>
      </c>
      <c r="J447" s="91" t="s">
        <v>71</v>
      </c>
      <c r="K447" s="92">
        <v>0</v>
      </c>
      <c r="L447" s="92">
        <v>0</v>
      </c>
      <c r="M447" s="277">
        <v>0</v>
      </c>
      <c r="N447" s="278"/>
      <c r="O447" s="32"/>
      <c r="P447" s="46">
        <v>3</v>
      </c>
      <c r="Q447" s="91" t="s">
        <v>60</v>
      </c>
      <c r="R447" s="92" t="s">
        <v>106</v>
      </c>
      <c r="S447" s="92" t="s">
        <v>118</v>
      </c>
      <c r="T447" s="277">
        <v>0</v>
      </c>
      <c r="U447" s="278"/>
      <c r="V447" s="32"/>
      <c r="W447" s="46">
        <v>3</v>
      </c>
      <c r="X447" s="91" t="s">
        <v>74</v>
      </c>
      <c r="Y447" s="92">
        <v>0</v>
      </c>
      <c r="Z447" s="92">
        <v>0</v>
      </c>
      <c r="AA447" s="281"/>
      <c r="AB447" s="282"/>
    </row>
    <row r="448" spans="2:28">
      <c r="B448" s="46">
        <v>3.25</v>
      </c>
      <c r="C448" s="91" t="s">
        <v>69</v>
      </c>
      <c r="D448" s="92">
        <v>0</v>
      </c>
      <c r="E448" s="92">
        <v>0</v>
      </c>
      <c r="F448" s="277">
        <v>0</v>
      </c>
      <c r="G448" s="278"/>
      <c r="H448" s="32"/>
      <c r="I448" s="46">
        <v>3.25</v>
      </c>
      <c r="J448" s="91" t="s">
        <v>71</v>
      </c>
      <c r="K448" s="92">
        <v>0</v>
      </c>
      <c r="L448" s="92">
        <v>0</v>
      </c>
      <c r="M448" s="277">
        <v>0</v>
      </c>
      <c r="N448" s="278"/>
      <c r="O448" s="32"/>
      <c r="P448" s="46">
        <v>3.25</v>
      </c>
      <c r="Q448" s="91" t="s">
        <v>60</v>
      </c>
      <c r="R448" s="92" t="s">
        <v>107</v>
      </c>
      <c r="S448" s="92" t="s">
        <v>121</v>
      </c>
      <c r="T448" s="277">
        <v>0</v>
      </c>
      <c r="U448" s="278"/>
      <c r="V448" s="32"/>
      <c r="W448" s="46">
        <v>3.25</v>
      </c>
      <c r="X448" s="91" t="s">
        <v>74</v>
      </c>
      <c r="Y448" s="92">
        <v>0</v>
      </c>
      <c r="Z448" s="92">
        <v>0</v>
      </c>
      <c r="AA448" s="281"/>
      <c r="AB448" s="282"/>
    </row>
    <row r="449" spans="2:28">
      <c r="B449" s="46">
        <v>3.5</v>
      </c>
      <c r="C449" s="91" t="s">
        <v>74</v>
      </c>
      <c r="D449" s="92">
        <v>0</v>
      </c>
      <c r="E449" s="92">
        <v>0</v>
      </c>
      <c r="F449" s="277">
        <v>0</v>
      </c>
      <c r="G449" s="278"/>
      <c r="H449" s="32"/>
      <c r="I449" s="46">
        <v>3.5</v>
      </c>
      <c r="J449" s="91" t="s">
        <v>71</v>
      </c>
      <c r="K449" s="92">
        <v>0</v>
      </c>
      <c r="L449" s="92">
        <v>0</v>
      </c>
      <c r="M449" s="277">
        <v>0</v>
      </c>
      <c r="N449" s="278"/>
      <c r="O449" s="32"/>
      <c r="P449" s="46">
        <v>3.5</v>
      </c>
      <c r="Q449" s="91" t="s">
        <v>74</v>
      </c>
      <c r="R449" s="92">
        <v>0</v>
      </c>
      <c r="S449" s="92">
        <v>0</v>
      </c>
      <c r="T449" s="277">
        <v>0</v>
      </c>
      <c r="U449" s="278"/>
      <c r="V449" s="32"/>
      <c r="W449" s="46">
        <v>3.5</v>
      </c>
      <c r="X449" s="91" t="s">
        <v>74</v>
      </c>
      <c r="Y449" s="92">
        <v>0</v>
      </c>
      <c r="Z449" s="92">
        <v>0</v>
      </c>
      <c r="AA449" s="281"/>
      <c r="AB449" s="282"/>
    </row>
    <row r="450" spans="2:28">
      <c r="B450" s="46">
        <v>3.75</v>
      </c>
      <c r="C450" s="91" t="s">
        <v>60</v>
      </c>
      <c r="D450" s="92" t="s">
        <v>150</v>
      </c>
      <c r="E450" s="92" t="s">
        <v>111</v>
      </c>
      <c r="F450" s="277">
        <v>0</v>
      </c>
      <c r="G450" s="278"/>
      <c r="H450" s="32"/>
      <c r="I450" s="46">
        <v>3.75</v>
      </c>
      <c r="J450" s="91" t="s">
        <v>71</v>
      </c>
      <c r="K450" s="92">
        <v>0</v>
      </c>
      <c r="L450" s="92">
        <v>0</v>
      </c>
      <c r="M450" s="277">
        <v>0</v>
      </c>
      <c r="N450" s="278"/>
      <c r="O450" s="32"/>
      <c r="P450" s="46">
        <v>3.75</v>
      </c>
      <c r="Q450" s="91" t="s">
        <v>159</v>
      </c>
      <c r="R450" s="92">
        <v>0</v>
      </c>
      <c r="S450" s="92">
        <v>0</v>
      </c>
      <c r="T450" s="277">
        <v>0</v>
      </c>
      <c r="U450" s="278"/>
      <c r="V450" s="32"/>
      <c r="W450" s="46">
        <v>3.75</v>
      </c>
      <c r="X450" s="91" t="s">
        <v>74</v>
      </c>
      <c r="Y450" s="92">
        <v>0</v>
      </c>
      <c r="Z450" s="92">
        <v>0</v>
      </c>
      <c r="AA450" s="281"/>
      <c r="AB450" s="282"/>
    </row>
    <row r="451" spans="2:28">
      <c r="B451" s="46">
        <v>4</v>
      </c>
      <c r="C451" s="91" t="s">
        <v>60</v>
      </c>
      <c r="D451" s="92" t="s">
        <v>107</v>
      </c>
      <c r="E451" s="92" t="s">
        <v>108</v>
      </c>
      <c r="F451" s="277">
        <v>0</v>
      </c>
      <c r="G451" s="278"/>
      <c r="H451" s="32"/>
      <c r="I451" s="46">
        <v>4</v>
      </c>
      <c r="J451" s="91" t="s">
        <v>71</v>
      </c>
      <c r="K451" s="92">
        <v>0</v>
      </c>
      <c r="L451" s="92">
        <v>0</v>
      </c>
      <c r="M451" s="277">
        <v>0</v>
      </c>
      <c r="N451" s="278"/>
      <c r="O451" s="32"/>
      <c r="P451" s="46">
        <v>4</v>
      </c>
      <c r="Q451" s="91" t="s">
        <v>60</v>
      </c>
      <c r="R451" s="92" t="s">
        <v>150</v>
      </c>
      <c r="S451" s="92" t="s">
        <v>200</v>
      </c>
      <c r="T451" s="277">
        <v>0</v>
      </c>
      <c r="U451" s="278"/>
      <c r="V451" s="32"/>
      <c r="W451" s="46">
        <v>4</v>
      </c>
      <c r="X451" s="91" t="s">
        <v>74</v>
      </c>
      <c r="Y451" s="92">
        <v>0</v>
      </c>
      <c r="Z451" s="92">
        <v>0</v>
      </c>
      <c r="AA451" s="281"/>
      <c r="AB451" s="282"/>
    </row>
    <row r="452" spans="2:28">
      <c r="B452" s="46">
        <v>4.25</v>
      </c>
      <c r="C452" s="91" t="s">
        <v>60</v>
      </c>
      <c r="D452" s="92" t="s">
        <v>150</v>
      </c>
      <c r="E452" s="92" t="s">
        <v>173</v>
      </c>
      <c r="F452" s="277">
        <v>0</v>
      </c>
      <c r="G452" s="278"/>
      <c r="H452" s="32"/>
      <c r="I452" s="46">
        <v>4.25</v>
      </c>
      <c r="J452" s="91" t="s">
        <v>60</v>
      </c>
      <c r="K452" s="92" t="s">
        <v>113</v>
      </c>
      <c r="L452" s="92" t="s">
        <v>169</v>
      </c>
      <c r="M452" s="277">
        <v>0</v>
      </c>
      <c r="N452" s="278"/>
      <c r="O452" s="32"/>
      <c r="P452" s="46">
        <v>4.25</v>
      </c>
      <c r="Q452" s="91" t="s">
        <v>69</v>
      </c>
      <c r="R452" s="92">
        <v>0</v>
      </c>
      <c r="S452" s="92">
        <v>0</v>
      </c>
      <c r="T452" s="277">
        <v>0</v>
      </c>
      <c r="U452" s="278"/>
      <c r="V452" s="32"/>
      <c r="W452" s="46">
        <v>4.25</v>
      </c>
      <c r="X452" s="91" t="s">
        <v>74</v>
      </c>
      <c r="Y452" s="92">
        <v>0</v>
      </c>
      <c r="Z452" s="92">
        <v>0</v>
      </c>
      <c r="AA452" s="281"/>
      <c r="AB452" s="282"/>
    </row>
    <row r="453" spans="2:28">
      <c r="B453" s="46">
        <v>4.5</v>
      </c>
      <c r="C453" s="91" t="s">
        <v>60</v>
      </c>
      <c r="D453" s="92" t="s">
        <v>104</v>
      </c>
      <c r="E453" s="92" t="s">
        <v>119</v>
      </c>
      <c r="F453" s="277">
        <v>0</v>
      </c>
      <c r="G453" s="278"/>
      <c r="H453" s="32"/>
      <c r="I453" s="46">
        <v>4.5</v>
      </c>
      <c r="J453" s="91" t="s">
        <v>60</v>
      </c>
      <c r="K453" s="92" t="s">
        <v>113</v>
      </c>
      <c r="L453" s="92" t="s">
        <v>169</v>
      </c>
      <c r="M453" s="277">
        <v>0</v>
      </c>
      <c r="N453" s="278"/>
      <c r="O453" s="32"/>
      <c r="P453" s="46">
        <v>4.5</v>
      </c>
      <c r="Q453" s="91" t="s">
        <v>158</v>
      </c>
      <c r="R453" s="92">
        <v>0</v>
      </c>
      <c r="S453" s="92">
        <v>0</v>
      </c>
      <c r="T453" s="277">
        <v>0</v>
      </c>
      <c r="U453" s="278"/>
      <c r="V453" s="32"/>
      <c r="W453" s="46">
        <v>4.5</v>
      </c>
      <c r="X453" s="91" t="s">
        <v>74</v>
      </c>
      <c r="Y453" s="92">
        <v>0</v>
      </c>
      <c r="Z453" s="92">
        <v>0</v>
      </c>
      <c r="AA453" s="281"/>
      <c r="AB453" s="282"/>
    </row>
    <row r="454" spans="2:28">
      <c r="B454" s="46">
        <v>4.75</v>
      </c>
      <c r="C454" s="91" t="s">
        <v>60</v>
      </c>
      <c r="D454" s="92" t="s">
        <v>150</v>
      </c>
      <c r="E454" s="92" t="s">
        <v>172</v>
      </c>
      <c r="F454" s="277">
        <v>0</v>
      </c>
      <c r="G454" s="278"/>
      <c r="H454" s="32"/>
      <c r="I454" s="46">
        <v>4.75</v>
      </c>
      <c r="J454" s="91" t="s">
        <v>60</v>
      </c>
      <c r="K454" s="92" t="s">
        <v>113</v>
      </c>
      <c r="L454" s="92" t="s">
        <v>169</v>
      </c>
      <c r="M454" s="277">
        <v>0</v>
      </c>
      <c r="N454" s="278"/>
      <c r="O454" s="32"/>
      <c r="P454" s="46">
        <v>4.75</v>
      </c>
      <c r="Q454" s="91" t="s">
        <v>60</v>
      </c>
      <c r="R454" s="92" t="s">
        <v>104</v>
      </c>
      <c r="S454" s="92" t="s">
        <v>103</v>
      </c>
      <c r="T454" s="277">
        <v>0</v>
      </c>
      <c r="U454" s="278"/>
      <c r="V454" s="32"/>
      <c r="W454" s="46">
        <v>4.75</v>
      </c>
      <c r="X454" s="91" t="s">
        <v>74</v>
      </c>
      <c r="Y454" s="92">
        <v>0</v>
      </c>
      <c r="Z454" s="92">
        <v>0</v>
      </c>
      <c r="AA454" s="281"/>
      <c r="AB454" s="282"/>
    </row>
    <row r="455" spans="2:28">
      <c r="B455" s="46">
        <v>5</v>
      </c>
      <c r="C455" s="91" t="s">
        <v>60</v>
      </c>
      <c r="D455" s="92" t="s">
        <v>150</v>
      </c>
      <c r="E455" s="92" t="s">
        <v>172</v>
      </c>
      <c r="F455" s="277">
        <v>0</v>
      </c>
      <c r="G455" s="278"/>
      <c r="H455" s="32"/>
      <c r="I455" s="46">
        <v>5</v>
      </c>
      <c r="J455" s="91" t="s">
        <v>60</v>
      </c>
      <c r="K455" s="92" t="s">
        <v>113</v>
      </c>
      <c r="L455" s="92" t="s">
        <v>169</v>
      </c>
      <c r="M455" s="277">
        <v>0</v>
      </c>
      <c r="N455" s="278"/>
      <c r="O455" s="32"/>
      <c r="P455" s="46">
        <v>5</v>
      </c>
      <c r="Q455" s="91" t="s">
        <v>69</v>
      </c>
      <c r="R455" s="92">
        <v>0</v>
      </c>
      <c r="S455" s="92">
        <v>0</v>
      </c>
      <c r="T455" s="277">
        <v>0</v>
      </c>
      <c r="U455" s="278"/>
      <c r="V455" s="32"/>
      <c r="W455" s="46">
        <v>5</v>
      </c>
      <c r="X455" s="91" t="s">
        <v>74</v>
      </c>
      <c r="Y455" s="92">
        <v>0</v>
      </c>
      <c r="Z455" s="92">
        <v>0</v>
      </c>
      <c r="AA455" s="281"/>
      <c r="AB455" s="282"/>
    </row>
    <row r="456" spans="2:28">
      <c r="B456" s="46">
        <v>5.25</v>
      </c>
      <c r="C456" s="91" t="s">
        <v>60</v>
      </c>
      <c r="D456" s="92" t="s">
        <v>150</v>
      </c>
      <c r="E456" s="92" t="s">
        <v>172</v>
      </c>
      <c r="F456" s="277">
        <v>0</v>
      </c>
      <c r="G456" s="278"/>
      <c r="H456" s="32"/>
      <c r="I456" s="46">
        <v>5.25</v>
      </c>
      <c r="J456" s="91" t="s">
        <v>60</v>
      </c>
      <c r="K456" s="92" t="s">
        <v>113</v>
      </c>
      <c r="L456" s="92" t="s">
        <v>169</v>
      </c>
      <c r="M456" s="277">
        <v>0</v>
      </c>
      <c r="N456" s="278"/>
      <c r="O456" s="32"/>
      <c r="P456" s="46">
        <v>5.25</v>
      </c>
      <c r="Q456" s="91" t="s">
        <v>159</v>
      </c>
      <c r="R456" s="92">
        <v>0</v>
      </c>
      <c r="S456" s="92">
        <v>0</v>
      </c>
      <c r="T456" s="277">
        <v>0</v>
      </c>
      <c r="U456" s="278"/>
      <c r="V456" s="32"/>
      <c r="W456" s="46">
        <v>5.25</v>
      </c>
      <c r="X456" s="91" t="s">
        <v>74</v>
      </c>
      <c r="Y456" s="92">
        <v>0</v>
      </c>
      <c r="Z456" s="92">
        <v>0</v>
      </c>
      <c r="AA456" s="281"/>
      <c r="AB456" s="282"/>
    </row>
    <row r="457" spans="2:28">
      <c r="B457" s="46">
        <v>5.5</v>
      </c>
      <c r="C457" s="91" t="s">
        <v>60</v>
      </c>
      <c r="D457" s="92" t="s">
        <v>150</v>
      </c>
      <c r="E457" s="92" t="s">
        <v>172</v>
      </c>
      <c r="F457" s="277">
        <v>0</v>
      </c>
      <c r="G457" s="278"/>
      <c r="H457" s="32"/>
      <c r="I457" s="46">
        <v>5.5</v>
      </c>
      <c r="J457" s="91" t="s">
        <v>60</v>
      </c>
      <c r="K457" s="92" t="s">
        <v>113</v>
      </c>
      <c r="L457" s="92" t="s">
        <v>169</v>
      </c>
      <c r="M457" s="277">
        <v>0</v>
      </c>
      <c r="N457" s="278"/>
      <c r="O457" s="32"/>
      <c r="P457" s="46">
        <v>5.5</v>
      </c>
      <c r="Q457" s="91" t="s">
        <v>159</v>
      </c>
      <c r="R457" s="92">
        <v>0</v>
      </c>
      <c r="S457" s="92">
        <v>0</v>
      </c>
      <c r="T457" s="277">
        <v>0</v>
      </c>
      <c r="U457" s="278"/>
      <c r="V457" s="32"/>
      <c r="W457" s="46">
        <v>5.5</v>
      </c>
      <c r="X457" s="91" t="s">
        <v>74</v>
      </c>
      <c r="Y457" s="92">
        <v>0</v>
      </c>
      <c r="Z457" s="92">
        <v>0</v>
      </c>
      <c r="AA457" s="281"/>
      <c r="AB457" s="282"/>
    </row>
    <row r="458" spans="2:28">
      <c r="B458" s="46">
        <v>5.75</v>
      </c>
      <c r="C458" s="91" t="s">
        <v>60</v>
      </c>
      <c r="D458" s="92" t="s">
        <v>106</v>
      </c>
      <c r="E458" s="92" t="s">
        <v>176</v>
      </c>
      <c r="F458" s="277">
        <v>0</v>
      </c>
      <c r="G458" s="278"/>
      <c r="H458" s="32"/>
      <c r="I458" s="46">
        <v>5.75</v>
      </c>
      <c r="J458" s="91" t="s">
        <v>60</v>
      </c>
      <c r="K458" s="92" t="s">
        <v>113</v>
      </c>
      <c r="L458" s="92" t="s">
        <v>169</v>
      </c>
      <c r="M458" s="277">
        <v>0</v>
      </c>
      <c r="N458" s="278"/>
      <c r="O458" s="32"/>
      <c r="P458" s="46">
        <v>5.75</v>
      </c>
      <c r="Q458" s="91" t="s">
        <v>60</v>
      </c>
      <c r="R458" s="92" t="s">
        <v>113</v>
      </c>
      <c r="S458" s="92" t="s">
        <v>170</v>
      </c>
      <c r="T458" s="277">
        <v>0</v>
      </c>
      <c r="U458" s="278"/>
      <c r="V458" s="32"/>
      <c r="W458" s="46">
        <v>5.75</v>
      </c>
      <c r="X458" s="91" t="s">
        <v>74</v>
      </c>
      <c r="Y458" s="92">
        <v>0</v>
      </c>
      <c r="Z458" s="92">
        <v>0</v>
      </c>
      <c r="AA458" s="281"/>
      <c r="AB458" s="282"/>
    </row>
    <row r="459" spans="2:28">
      <c r="B459" s="46">
        <v>6</v>
      </c>
      <c r="C459" s="91" t="s">
        <v>60</v>
      </c>
      <c r="D459" s="92" t="s">
        <v>106</v>
      </c>
      <c r="E459" s="92" t="s">
        <v>176</v>
      </c>
      <c r="F459" s="277">
        <v>0</v>
      </c>
      <c r="G459" s="278"/>
      <c r="H459" s="32"/>
      <c r="I459" s="46">
        <v>6</v>
      </c>
      <c r="J459" s="91" t="s">
        <v>60</v>
      </c>
      <c r="K459" s="92" t="s">
        <v>113</v>
      </c>
      <c r="L459" s="92" t="s">
        <v>169</v>
      </c>
      <c r="M459" s="277">
        <v>0</v>
      </c>
      <c r="N459" s="278"/>
      <c r="O459" s="32"/>
      <c r="P459" s="46">
        <v>6</v>
      </c>
      <c r="Q459" s="91" t="s">
        <v>69</v>
      </c>
      <c r="R459" s="92">
        <v>0</v>
      </c>
      <c r="S459" s="92">
        <v>0</v>
      </c>
      <c r="T459" s="277">
        <v>0</v>
      </c>
      <c r="U459" s="278"/>
      <c r="V459" s="32"/>
      <c r="W459" s="46">
        <v>6</v>
      </c>
      <c r="X459" s="91" t="s">
        <v>74</v>
      </c>
      <c r="Y459" s="92">
        <v>0</v>
      </c>
      <c r="Z459" s="92">
        <v>0</v>
      </c>
      <c r="AA459" s="281"/>
      <c r="AB459" s="282"/>
    </row>
    <row r="460" spans="2:28">
      <c r="B460" s="46">
        <v>6.25</v>
      </c>
      <c r="C460" s="91" t="s">
        <v>60</v>
      </c>
      <c r="D460" s="92" t="s">
        <v>107</v>
      </c>
      <c r="E460" s="92" t="s">
        <v>121</v>
      </c>
      <c r="F460" s="277">
        <v>0</v>
      </c>
      <c r="G460" s="278"/>
      <c r="H460" s="32"/>
      <c r="I460" s="46">
        <v>6.25</v>
      </c>
      <c r="J460" s="91" t="s">
        <v>60</v>
      </c>
      <c r="K460" s="92" t="s">
        <v>113</v>
      </c>
      <c r="L460" s="92" t="s">
        <v>169</v>
      </c>
      <c r="M460" s="277">
        <v>0</v>
      </c>
      <c r="N460" s="278"/>
      <c r="O460" s="32"/>
      <c r="P460" s="46">
        <v>6.25</v>
      </c>
      <c r="Q460" s="91" t="s">
        <v>71</v>
      </c>
      <c r="R460" s="92">
        <v>0</v>
      </c>
      <c r="S460" s="92">
        <v>0</v>
      </c>
      <c r="T460" s="277">
        <v>0</v>
      </c>
      <c r="U460" s="278"/>
      <c r="V460" s="32"/>
      <c r="W460" s="46">
        <v>6.25</v>
      </c>
      <c r="X460" s="91" t="s">
        <v>71</v>
      </c>
      <c r="Y460" s="92">
        <v>0</v>
      </c>
      <c r="Z460" s="92">
        <v>0</v>
      </c>
      <c r="AA460" s="281"/>
      <c r="AB460" s="282"/>
    </row>
    <row r="461" spans="2:28">
      <c r="B461" s="46">
        <v>6.5</v>
      </c>
      <c r="C461" s="91" t="s">
        <v>60</v>
      </c>
      <c r="D461" s="92" t="s">
        <v>106</v>
      </c>
      <c r="E461" s="92" t="s">
        <v>118</v>
      </c>
      <c r="F461" s="277">
        <v>0</v>
      </c>
      <c r="G461" s="278"/>
      <c r="H461" s="32"/>
      <c r="I461" s="46">
        <v>6.5</v>
      </c>
      <c r="J461" s="91" t="s">
        <v>60</v>
      </c>
      <c r="K461" s="92" t="s">
        <v>113</v>
      </c>
      <c r="L461" s="92" t="s">
        <v>169</v>
      </c>
      <c r="M461" s="277">
        <v>0</v>
      </c>
      <c r="N461" s="278"/>
      <c r="O461" s="32"/>
      <c r="P461" s="46">
        <v>6.5</v>
      </c>
      <c r="Q461" s="91" t="s">
        <v>71</v>
      </c>
      <c r="R461" s="92">
        <v>0</v>
      </c>
      <c r="S461" s="92">
        <v>0</v>
      </c>
      <c r="T461" s="277">
        <v>0</v>
      </c>
      <c r="U461" s="278"/>
      <c r="V461" s="32"/>
      <c r="W461" s="46">
        <v>6.5</v>
      </c>
      <c r="X461" s="91" t="s">
        <v>71</v>
      </c>
      <c r="Y461" s="92">
        <v>0</v>
      </c>
      <c r="Z461" s="92">
        <v>0</v>
      </c>
      <c r="AA461" s="281"/>
      <c r="AB461" s="282"/>
    </row>
    <row r="462" spans="2:28">
      <c r="B462" s="46">
        <v>6.75</v>
      </c>
      <c r="C462" s="91" t="s">
        <v>60</v>
      </c>
      <c r="D462" s="92" t="s">
        <v>106</v>
      </c>
      <c r="E462" s="92" t="s">
        <v>118</v>
      </c>
      <c r="F462" s="277">
        <v>0</v>
      </c>
      <c r="G462" s="278"/>
      <c r="H462" s="32"/>
      <c r="I462" s="46">
        <v>6.75</v>
      </c>
      <c r="J462" s="91" t="s">
        <v>60</v>
      </c>
      <c r="K462" s="92" t="s">
        <v>113</v>
      </c>
      <c r="L462" s="92" t="s">
        <v>169</v>
      </c>
      <c r="M462" s="277">
        <v>0</v>
      </c>
      <c r="N462" s="278"/>
      <c r="O462" s="32"/>
      <c r="P462" s="46">
        <v>6.75</v>
      </c>
      <c r="Q462" s="91" t="s">
        <v>71</v>
      </c>
      <c r="R462" s="92">
        <v>0</v>
      </c>
      <c r="S462" s="92">
        <v>0</v>
      </c>
      <c r="T462" s="277">
        <v>0</v>
      </c>
      <c r="U462" s="278"/>
      <c r="V462" s="32"/>
      <c r="W462" s="46">
        <v>6.75</v>
      </c>
      <c r="X462" s="91" t="s">
        <v>71</v>
      </c>
      <c r="Y462" s="92">
        <v>0</v>
      </c>
      <c r="Z462" s="92">
        <v>0</v>
      </c>
      <c r="AA462" s="281"/>
      <c r="AB462" s="282"/>
    </row>
    <row r="463" spans="2:28">
      <c r="B463" s="46">
        <v>7</v>
      </c>
      <c r="C463" s="91" t="s">
        <v>60</v>
      </c>
      <c r="D463" s="92" t="s">
        <v>150</v>
      </c>
      <c r="E463" s="92" t="s">
        <v>172</v>
      </c>
      <c r="F463" s="277">
        <v>0</v>
      </c>
      <c r="G463" s="278"/>
      <c r="H463" s="32"/>
      <c r="I463" s="46">
        <v>7</v>
      </c>
      <c r="J463" s="91" t="s">
        <v>60</v>
      </c>
      <c r="K463" s="92" t="s">
        <v>113</v>
      </c>
      <c r="L463" s="92" t="s">
        <v>169</v>
      </c>
      <c r="M463" s="277">
        <v>0</v>
      </c>
      <c r="N463" s="278"/>
      <c r="O463" s="32"/>
      <c r="P463" s="46">
        <v>7</v>
      </c>
      <c r="Q463" s="91" t="s">
        <v>69</v>
      </c>
      <c r="R463" s="92">
        <v>0</v>
      </c>
      <c r="S463" s="92">
        <v>0</v>
      </c>
      <c r="T463" s="277">
        <v>0</v>
      </c>
      <c r="U463" s="278"/>
      <c r="V463" s="32"/>
      <c r="W463" s="46">
        <v>7</v>
      </c>
      <c r="X463" s="91" t="s">
        <v>71</v>
      </c>
      <c r="Y463" s="92">
        <v>0</v>
      </c>
      <c r="Z463" s="92">
        <v>0</v>
      </c>
      <c r="AA463" s="281"/>
      <c r="AB463" s="282"/>
    </row>
    <row r="464" spans="2:28">
      <c r="B464" s="46">
        <v>7.25</v>
      </c>
      <c r="C464" s="91" t="s">
        <v>158</v>
      </c>
      <c r="D464" s="92">
        <v>0</v>
      </c>
      <c r="E464" s="92">
        <v>0</v>
      </c>
      <c r="F464" s="277">
        <v>0</v>
      </c>
      <c r="G464" s="278"/>
      <c r="H464" s="32"/>
      <c r="I464" s="46">
        <v>7.25</v>
      </c>
      <c r="J464" s="91" t="s">
        <v>60</v>
      </c>
      <c r="K464" s="92" t="s">
        <v>113</v>
      </c>
      <c r="L464" s="92" t="s">
        <v>118</v>
      </c>
      <c r="M464" s="277">
        <v>0</v>
      </c>
      <c r="N464" s="278"/>
      <c r="O464" s="32"/>
      <c r="P464" s="46">
        <v>7.25</v>
      </c>
      <c r="Q464" s="91" t="s">
        <v>74</v>
      </c>
      <c r="R464" s="92">
        <v>0</v>
      </c>
      <c r="S464" s="92">
        <v>0</v>
      </c>
      <c r="T464" s="277">
        <v>0</v>
      </c>
      <c r="U464" s="278"/>
      <c r="V464" s="32"/>
      <c r="W464" s="46">
        <v>7.25</v>
      </c>
      <c r="X464" s="91" t="s">
        <v>60</v>
      </c>
      <c r="Y464" s="92" t="s">
        <v>150</v>
      </c>
      <c r="Z464" s="92" t="s">
        <v>173</v>
      </c>
      <c r="AA464" s="281"/>
      <c r="AB464" s="282"/>
    </row>
    <row r="465" spans="2:28">
      <c r="B465" s="46">
        <v>7.5</v>
      </c>
      <c r="C465" s="91" t="s">
        <v>74</v>
      </c>
      <c r="D465" s="92">
        <v>0</v>
      </c>
      <c r="E465" s="92">
        <v>0</v>
      </c>
      <c r="F465" s="277">
        <v>0</v>
      </c>
      <c r="G465" s="278"/>
      <c r="H465" s="32"/>
      <c r="I465" s="46">
        <v>7.5</v>
      </c>
      <c r="J465" s="91" t="s">
        <v>60</v>
      </c>
      <c r="K465" s="92" t="s">
        <v>113</v>
      </c>
      <c r="L465" s="92" t="s">
        <v>118</v>
      </c>
      <c r="M465" s="277">
        <v>0</v>
      </c>
      <c r="N465" s="278"/>
      <c r="O465" s="32"/>
      <c r="P465" s="46">
        <v>7.5</v>
      </c>
      <c r="Q465" s="91" t="s">
        <v>71</v>
      </c>
      <c r="R465" s="92">
        <v>0</v>
      </c>
      <c r="S465" s="92">
        <v>0</v>
      </c>
      <c r="T465" s="277">
        <v>0</v>
      </c>
      <c r="U465" s="278"/>
      <c r="V465" s="32"/>
      <c r="W465" s="46">
        <v>7.5</v>
      </c>
      <c r="X465" s="91" t="s">
        <v>60</v>
      </c>
      <c r="Y465" s="92" t="s">
        <v>106</v>
      </c>
      <c r="Z465" s="92" t="s">
        <v>115</v>
      </c>
      <c r="AA465" s="281"/>
      <c r="AB465" s="282"/>
    </row>
    <row r="466" spans="2:28">
      <c r="B466" s="46">
        <v>7.75</v>
      </c>
      <c r="C466" s="91" t="s">
        <v>158</v>
      </c>
      <c r="D466" s="92">
        <v>0</v>
      </c>
      <c r="E466" s="92">
        <v>0</v>
      </c>
      <c r="F466" s="277">
        <v>0</v>
      </c>
      <c r="G466" s="278"/>
      <c r="H466" s="32"/>
      <c r="I466" s="46">
        <v>7.75</v>
      </c>
      <c r="J466" s="91" t="s">
        <v>60</v>
      </c>
      <c r="K466" s="92" t="s">
        <v>113</v>
      </c>
      <c r="L466" s="92" t="s">
        <v>118</v>
      </c>
      <c r="M466" s="277">
        <v>0</v>
      </c>
      <c r="N466" s="278"/>
      <c r="O466" s="32"/>
      <c r="P466" s="46">
        <v>7.75</v>
      </c>
      <c r="Q466" s="91" t="s">
        <v>69</v>
      </c>
      <c r="R466" s="92">
        <v>0</v>
      </c>
      <c r="S466" s="92">
        <v>0</v>
      </c>
      <c r="T466" s="277">
        <v>0</v>
      </c>
      <c r="U466" s="278"/>
      <c r="V466" s="32"/>
      <c r="W466" s="46">
        <v>7.75</v>
      </c>
      <c r="X466" s="91" t="s">
        <v>74</v>
      </c>
      <c r="Y466" s="92">
        <v>0</v>
      </c>
      <c r="Z466" s="92">
        <v>0</v>
      </c>
      <c r="AA466" s="281"/>
      <c r="AB466" s="282"/>
    </row>
    <row r="467" spans="2:28">
      <c r="B467" s="46">
        <v>8</v>
      </c>
      <c r="C467" s="91" t="s">
        <v>159</v>
      </c>
      <c r="D467" s="92">
        <v>0</v>
      </c>
      <c r="E467" s="92">
        <v>0</v>
      </c>
      <c r="F467" s="277">
        <v>0</v>
      </c>
      <c r="G467" s="278"/>
      <c r="H467" s="32"/>
      <c r="I467" s="46">
        <v>8</v>
      </c>
      <c r="J467" s="91" t="s">
        <v>60</v>
      </c>
      <c r="K467" s="92" t="s">
        <v>113</v>
      </c>
      <c r="L467" s="92" t="s">
        <v>118</v>
      </c>
      <c r="M467" s="277">
        <v>0</v>
      </c>
      <c r="N467" s="278"/>
      <c r="O467" s="32"/>
      <c r="P467" s="46">
        <v>8</v>
      </c>
      <c r="Q467" s="91" t="s">
        <v>69</v>
      </c>
      <c r="R467" s="92">
        <v>0</v>
      </c>
      <c r="S467" s="92">
        <v>0</v>
      </c>
      <c r="T467" s="277">
        <v>0</v>
      </c>
      <c r="U467" s="278"/>
      <c r="V467" s="32"/>
      <c r="W467" s="46">
        <v>8</v>
      </c>
      <c r="X467" s="91" t="s">
        <v>74</v>
      </c>
      <c r="Y467" s="92">
        <v>0</v>
      </c>
      <c r="Z467" s="92">
        <v>0</v>
      </c>
      <c r="AA467" s="281"/>
      <c r="AB467" s="282"/>
    </row>
    <row r="468" spans="2:28">
      <c r="B468" s="46">
        <v>8.25</v>
      </c>
      <c r="C468" s="91" t="s">
        <v>60</v>
      </c>
      <c r="D468" s="92" t="s">
        <v>150</v>
      </c>
      <c r="E468" s="92" t="s">
        <v>172</v>
      </c>
      <c r="F468" s="277">
        <v>0</v>
      </c>
      <c r="G468" s="278"/>
      <c r="H468" s="32"/>
      <c r="I468" s="46">
        <v>8.25</v>
      </c>
      <c r="J468" s="91" t="s">
        <v>60</v>
      </c>
      <c r="K468" s="92" t="s">
        <v>150</v>
      </c>
      <c r="L468" s="92" t="s">
        <v>103</v>
      </c>
      <c r="M468" s="277">
        <v>0</v>
      </c>
      <c r="N468" s="278"/>
      <c r="O468" s="32"/>
      <c r="P468" s="46">
        <v>8.25</v>
      </c>
      <c r="Q468" s="91" t="s">
        <v>159</v>
      </c>
      <c r="R468" s="92">
        <v>0</v>
      </c>
      <c r="S468" s="92">
        <v>0</v>
      </c>
      <c r="T468" s="277">
        <v>0</v>
      </c>
      <c r="U468" s="278"/>
      <c r="V468" s="32"/>
      <c r="W468" s="46">
        <v>8.25</v>
      </c>
      <c r="X468" s="91" t="s">
        <v>74</v>
      </c>
      <c r="Y468" s="92">
        <v>0</v>
      </c>
      <c r="Z468" s="92">
        <v>0</v>
      </c>
      <c r="AA468" s="281"/>
      <c r="AB468" s="282"/>
    </row>
    <row r="469" spans="2:28">
      <c r="B469" s="46">
        <v>8.5</v>
      </c>
      <c r="C469" s="91" t="s">
        <v>60</v>
      </c>
      <c r="D469" s="92" t="s">
        <v>150</v>
      </c>
      <c r="E469" s="92" t="s">
        <v>172</v>
      </c>
      <c r="F469" s="277">
        <v>0</v>
      </c>
      <c r="G469" s="278"/>
      <c r="H469" s="32"/>
      <c r="I469" s="46">
        <v>8.5</v>
      </c>
      <c r="J469" s="91" t="s">
        <v>74</v>
      </c>
      <c r="K469" s="92">
        <v>0</v>
      </c>
      <c r="L469" s="92">
        <v>0</v>
      </c>
      <c r="M469" s="277">
        <v>0</v>
      </c>
      <c r="N469" s="278"/>
      <c r="O469" s="32"/>
      <c r="P469" s="46">
        <v>8.5</v>
      </c>
      <c r="Q469" s="91" t="s">
        <v>74</v>
      </c>
      <c r="R469" s="92">
        <v>0</v>
      </c>
      <c r="S469" s="92">
        <v>0</v>
      </c>
      <c r="T469" s="277">
        <v>0</v>
      </c>
      <c r="U469" s="278"/>
      <c r="V469" s="32"/>
      <c r="W469" s="46">
        <v>8.5</v>
      </c>
      <c r="X469" s="91" t="s">
        <v>74</v>
      </c>
      <c r="Y469" s="92">
        <v>0</v>
      </c>
      <c r="Z469" s="92">
        <v>0</v>
      </c>
      <c r="AA469" s="281"/>
      <c r="AB469" s="282"/>
    </row>
    <row r="470" spans="2:28">
      <c r="B470" s="46">
        <v>8.75</v>
      </c>
      <c r="C470" s="91" t="s">
        <v>60</v>
      </c>
      <c r="D470" s="92" t="s">
        <v>106</v>
      </c>
      <c r="E470" s="92" t="s">
        <v>115</v>
      </c>
      <c r="F470" s="277">
        <v>0</v>
      </c>
      <c r="G470" s="278"/>
      <c r="H470" s="32"/>
      <c r="I470" s="46">
        <v>8.75</v>
      </c>
      <c r="J470" s="91" t="s">
        <v>74</v>
      </c>
      <c r="K470" s="92">
        <v>0</v>
      </c>
      <c r="L470" s="92">
        <v>0</v>
      </c>
      <c r="M470" s="277">
        <v>0</v>
      </c>
      <c r="N470" s="278"/>
      <c r="O470" s="32"/>
      <c r="P470" s="46">
        <v>8.75</v>
      </c>
      <c r="Q470" s="91" t="s">
        <v>71</v>
      </c>
      <c r="R470" s="92">
        <v>0</v>
      </c>
      <c r="S470" s="92">
        <v>0</v>
      </c>
      <c r="T470" s="277">
        <v>0</v>
      </c>
      <c r="U470" s="278"/>
      <c r="V470" s="32"/>
      <c r="W470" s="46">
        <v>8.75</v>
      </c>
      <c r="X470" s="91" t="s">
        <v>71</v>
      </c>
      <c r="Y470" s="92">
        <v>0</v>
      </c>
      <c r="Z470" s="92">
        <v>0</v>
      </c>
      <c r="AA470" s="281"/>
      <c r="AB470" s="282"/>
    </row>
    <row r="471" spans="2:28">
      <c r="B471" s="46">
        <v>9</v>
      </c>
      <c r="C471" s="91" t="s">
        <v>66</v>
      </c>
      <c r="D471" s="92">
        <v>0</v>
      </c>
      <c r="E471" s="92">
        <v>0</v>
      </c>
      <c r="F471" s="277">
        <v>0</v>
      </c>
      <c r="G471" s="278"/>
      <c r="H471" s="32"/>
      <c r="I471" s="46">
        <v>9</v>
      </c>
      <c r="J471" s="91" t="s">
        <v>74</v>
      </c>
      <c r="K471" s="92">
        <v>0</v>
      </c>
      <c r="L471" s="92">
        <v>0</v>
      </c>
      <c r="M471" s="277">
        <v>0</v>
      </c>
      <c r="N471" s="278"/>
      <c r="O471" s="32"/>
      <c r="P471" s="46">
        <v>9</v>
      </c>
      <c r="Q471" s="91" t="s">
        <v>71</v>
      </c>
      <c r="R471" s="92">
        <v>0</v>
      </c>
      <c r="S471" s="92">
        <v>0</v>
      </c>
      <c r="T471" s="277">
        <v>0</v>
      </c>
      <c r="U471" s="278"/>
      <c r="V471" s="32"/>
      <c r="W471" s="46">
        <v>9</v>
      </c>
      <c r="X471" s="91" t="s">
        <v>74</v>
      </c>
      <c r="Y471" s="92">
        <v>0</v>
      </c>
      <c r="Z471" s="92">
        <v>0</v>
      </c>
      <c r="AA471" s="281"/>
      <c r="AB471" s="282"/>
    </row>
    <row r="472" spans="2:28">
      <c r="B472" s="46">
        <v>9.25</v>
      </c>
      <c r="C472" s="91" t="s">
        <v>60</v>
      </c>
      <c r="D472" s="92" t="s">
        <v>150</v>
      </c>
      <c r="E472" s="92" t="s">
        <v>172</v>
      </c>
      <c r="F472" s="277">
        <v>0</v>
      </c>
      <c r="G472" s="278"/>
      <c r="H472" s="32"/>
      <c r="I472" s="46">
        <v>9.25</v>
      </c>
      <c r="J472" s="91" t="s">
        <v>74</v>
      </c>
      <c r="K472" s="92">
        <v>0</v>
      </c>
      <c r="L472" s="92">
        <v>0</v>
      </c>
      <c r="M472" s="277">
        <v>0</v>
      </c>
      <c r="N472" s="278"/>
      <c r="O472" s="32"/>
      <c r="P472" s="46">
        <v>9.25</v>
      </c>
      <c r="Q472" s="91" t="s">
        <v>71</v>
      </c>
      <c r="R472" s="92">
        <v>0</v>
      </c>
      <c r="S472" s="92">
        <v>0</v>
      </c>
      <c r="T472" s="277">
        <v>0</v>
      </c>
      <c r="U472" s="278"/>
      <c r="V472" s="32"/>
      <c r="W472" s="46">
        <v>9.25</v>
      </c>
      <c r="X472" s="91" t="s">
        <v>74</v>
      </c>
      <c r="Y472" s="92">
        <v>0</v>
      </c>
      <c r="Z472" s="92">
        <v>0</v>
      </c>
      <c r="AA472" s="281"/>
      <c r="AB472" s="282"/>
    </row>
    <row r="473" spans="2:28">
      <c r="B473" s="46">
        <v>9.5</v>
      </c>
      <c r="C473" s="91" t="s">
        <v>74</v>
      </c>
      <c r="D473" s="92">
        <v>0</v>
      </c>
      <c r="E473" s="92">
        <v>0</v>
      </c>
      <c r="F473" s="277">
        <v>0</v>
      </c>
      <c r="G473" s="278"/>
      <c r="H473" s="32"/>
      <c r="I473" s="46">
        <v>9.5</v>
      </c>
      <c r="J473" s="91" t="s">
        <v>74</v>
      </c>
      <c r="K473" s="92">
        <v>0</v>
      </c>
      <c r="L473" s="92">
        <v>0</v>
      </c>
      <c r="M473" s="277">
        <v>0</v>
      </c>
      <c r="N473" s="278"/>
      <c r="O473" s="32"/>
      <c r="P473" s="46">
        <v>9.5</v>
      </c>
      <c r="Q473" s="91" t="s">
        <v>158</v>
      </c>
      <c r="R473" s="92">
        <v>0</v>
      </c>
      <c r="S473" s="92">
        <v>0</v>
      </c>
      <c r="T473" s="277">
        <v>0</v>
      </c>
      <c r="U473" s="278"/>
      <c r="V473" s="32"/>
      <c r="W473" s="46">
        <v>9.5</v>
      </c>
      <c r="X473" s="91" t="s">
        <v>74</v>
      </c>
      <c r="Y473" s="92">
        <v>0</v>
      </c>
      <c r="Z473" s="92">
        <v>0</v>
      </c>
      <c r="AA473" s="281"/>
      <c r="AB473" s="282"/>
    </row>
    <row r="474" spans="2:28">
      <c r="B474" s="46">
        <v>9.75</v>
      </c>
      <c r="C474" s="91" t="s">
        <v>60</v>
      </c>
      <c r="D474" s="92" t="s">
        <v>150</v>
      </c>
      <c r="E474" s="92" t="s">
        <v>172</v>
      </c>
      <c r="F474" s="277">
        <v>0</v>
      </c>
      <c r="G474" s="278"/>
      <c r="H474" s="32"/>
      <c r="I474" s="46">
        <v>9.75</v>
      </c>
      <c r="J474" s="91" t="s">
        <v>60</v>
      </c>
      <c r="K474" s="92" t="s">
        <v>106</v>
      </c>
      <c r="L474" s="92" t="s">
        <v>109</v>
      </c>
      <c r="M474" s="277">
        <v>0</v>
      </c>
      <c r="N474" s="278"/>
      <c r="O474" s="32"/>
      <c r="P474" s="46">
        <v>9.75</v>
      </c>
      <c r="Q474" s="91" t="s">
        <v>66</v>
      </c>
      <c r="R474" s="92">
        <v>0</v>
      </c>
      <c r="S474" s="92">
        <v>0</v>
      </c>
      <c r="T474" s="277">
        <v>0</v>
      </c>
      <c r="U474" s="278"/>
      <c r="V474" s="32"/>
      <c r="W474" s="46">
        <v>9.75</v>
      </c>
      <c r="X474" s="91" t="s">
        <v>74</v>
      </c>
      <c r="Y474" s="92">
        <v>0</v>
      </c>
      <c r="Z474" s="92">
        <v>0</v>
      </c>
      <c r="AA474" s="281"/>
      <c r="AB474" s="282"/>
    </row>
    <row r="475" spans="2:28">
      <c r="B475" s="46">
        <v>10</v>
      </c>
      <c r="C475" s="91" t="s">
        <v>60</v>
      </c>
      <c r="D475" s="92" t="s">
        <v>106</v>
      </c>
      <c r="E475" s="92" t="s">
        <v>109</v>
      </c>
      <c r="F475" s="277">
        <v>0</v>
      </c>
      <c r="G475" s="278"/>
      <c r="H475" s="32"/>
      <c r="I475" s="46">
        <v>10</v>
      </c>
      <c r="J475" s="91" t="s">
        <v>71</v>
      </c>
      <c r="K475" s="92">
        <v>0</v>
      </c>
      <c r="L475" s="92">
        <v>0</v>
      </c>
      <c r="M475" s="277">
        <v>0</v>
      </c>
      <c r="N475" s="278"/>
      <c r="O475" s="32"/>
      <c r="P475" s="46">
        <v>10</v>
      </c>
      <c r="Q475" s="91" t="s">
        <v>63</v>
      </c>
      <c r="R475" s="92">
        <v>0</v>
      </c>
      <c r="S475" s="92">
        <v>0</v>
      </c>
      <c r="T475" s="277">
        <v>0</v>
      </c>
      <c r="U475" s="278"/>
      <c r="V475" s="32"/>
      <c r="W475" s="46">
        <v>10</v>
      </c>
      <c r="X475" s="91" t="s">
        <v>74</v>
      </c>
      <c r="Y475" s="92">
        <v>0</v>
      </c>
      <c r="Z475" s="92">
        <v>0</v>
      </c>
      <c r="AA475" s="281"/>
      <c r="AB475" s="282"/>
    </row>
    <row r="476" spans="2:28">
      <c r="B476" s="46">
        <v>10.25</v>
      </c>
      <c r="C476" s="91" t="s">
        <v>60</v>
      </c>
      <c r="D476" s="92" t="s">
        <v>113</v>
      </c>
      <c r="E476" s="92" t="s">
        <v>193</v>
      </c>
      <c r="F476" s="277">
        <v>0</v>
      </c>
      <c r="G476" s="278"/>
      <c r="H476" s="32"/>
      <c r="I476" s="46">
        <v>10.25</v>
      </c>
      <c r="J476" s="91" t="s">
        <v>60</v>
      </c>
      <c r="K476" s="92" t="s">
        <v>150</v>
      </c>
      <c r="L476" s="92" t="s">
        <v>103</v>
      </c>
      <c r="M476" s="277">
        <v>0</v>
      </c>
      <c r="N476" s="278"/>
      <c r="O476" s="32"/>
      <c r="P476" s="46">
        <v>10.25</v>
      </c>
      <c r="Q476" s="91" t="s">
        <v>69</v>
      </c>
      <c r="R476" s="92">
        <v>0</v>
      </c>
      <c r="S476" s="92">
        <v>0</v>
      </c>
      <c r="T476" s="277">
        <v>0</v>
      </c>
      <c r="U476" s="278"/>
      <c r="V476" s="32"/>
      <c r="W476" s="46">
        <v>10.25</v>
      </c>
      <c r="X476" s="91" t="s">
        <v>71</v>
      </c>
      <c r="Y476" s="92">
        <v>0</v>
      </c>
      <c r="Z476" s="92">
        <v>0</v>
      </c>
      <c r="AA476" s="281"/>
      <c r="AB476" s="282"/>
    </row>
    <row r="477" spans="2:28">
      <c r="B477" s="46">
        <v>10.5</v>
      </c>
      <c r="C477" s="91" t="s">
        <v>60</v>
      </c>
      <c r="D477" s="92" t="s">
        <v>113</v>
      </c>
      <c r="E477" s="92" t="s">
        <v>193</v>
      </c>
      <c r="F477" s="277">
        <v>0</v>
      </c>
      <c r="G477" s="278"/>
      <c r="H477" s="32"/>
      <c r="I477" s="46">
        <v>10.5</v>
      </c>
      <c r="J477" s="91" t="s">
        <v>69</v>
      </c>
      <c r="K477" s="92">
        <v>0</v>
      </c>
      <c r="L477" s="92">
        <v>0</v>
      </c>
      <c r="M477" s="277">
        <v>0</v>
      </c>
      <c r="N477" s="278"/>
      <c r="O477" s="32"/>
      <c r="P477" s="46">
        <v>10.5</v>
      </c>
      <c r="Q477" s="91" t="s">
        <v>74</v>
      </c>
      <c r="R477" s="92">
        <v>0</v>
      </c>
      <c r="S477" s="92">
        <v>0</v>
      </c>
      <c r="T477" s="277">
        <v>0</v>
      </c>
      <c r="U477" s="278"/>
      <c r="V477" s="32"/>
      <c r="W477" s="46">
        <v>10.5</v>
      </c>
      <c r="X477" s="91" t="s">
        <v>69</v>
      </c>
      <c r="Y477" s="92">
        <v>0</v>
      </c>
      <c r="Z477" s="92">
        <v>0</v>
      </c>
      <c r="AA477" s="281"/>
      <c r="AB477" s="282"/>
    </row>
    <row r="478" spans="2:28">
      <c r="B478" s="46">
        <v>10.75</v>
      </c>
      <c r="C478" s="91" t="s">
        <v>60</v>
      </c>
      <c r="D478" s="92" t="s">
        <v>150</v>
      </c>
      <c r="E478" s="92" t="s">
        <v>111</v>
      </c>
      <c r="F478" s="277">
        <v>0</v>
      </c>
      <c r="G478" s="278"/>
      <c r="H478" s="32"/>
      <c r="I478" s="46">
        <v>10.75</v>
      </c>
      <c r="J478" s="91" t="s">
        <v>71</v>
      </c>
      <c r="K478" s="92">
        <v>0</v>
      </c>
      <c r="L478" s="92">
        <v>0</v>
      </c>
      <c r="M478" s="277">
        <v>0</v>
      </c>
      <c r="N478" s="278"/>
      <c r="O478" s="32"/>
      <c r="P478" s="46">
        <v>10.75</v>
      </c>
      <c r="Q478" s="91" t="s">
        <v>63</v>
      </c>
      <c r="R478" s="92">
        <v>0</v>
      </c>
      <c r="S478" s="92">
        <v>0</v>
      </c>
      <c r="T478" s="277">
        <v>0</v>
      </c>
      <c r="U478" s="278"/>
      <c r="V478" s="32"/>
      <c r="W478" s="46">
        <v>10.75</v>
      </c>
      <c r="X478" s="91" t="s">
        <v>74</v>
      </c>
      <c r="Y478" s="92">
        <v>0</v>
      </c>
      <c r="Z478" s="92">
        <v>0</v>
      </c>
      <c r="AA478" s="281"/>
      <c r="AB478" s="282"/>
    </row>
    <row r="479" spans="2:28">
      <c r="B479" s="46">
        <v>11</v>
      </c>
      <c r="C479" s="91" t="s">
        <v>74</v>
      </c>
      <c r="D479" s="92">
        <v>0</v>
      </c>
      <c r="E479" s="92">
        <v>0</v>
      </c>
      <c r="F479" s="277">
        <v>0</v>
      </c>
      <c r="G479" s="278"/>
      <c r="H479" s="32"/>
      <c r="I479" s="46">
        <v>11</v>
      </c>
      <c r="J479" s="91" t="s">
        <v>60</v>
      </c>
      <c r="K479" s="92" t="s">
        <v>107</v>
      </c>
      <c r="L479" s="92" t="s">
        <v>108</v>
      </c>
      <c r="M479" s="277">
        <v>0</v>
      </c>
      <c r="N479" s="278"/>
      <c r="O479" s="32"/>
      <c r="P479" s="46">
        <v>11</v>
      </c>
      <c r="Q479" s="91" t="s">
        <v>60</v>
      </c>
      <c r="R479" s="92" t="s">
        <v>150</v>
      </c>
      <c r="S479" s="92" t="s">
        <v>103</v>
      </c>
      <c r="T479" s="277">
        <v>0</v>
      </c>
      <c r="U479" s="278"/>
      <c r="V479" s="32"/>
      <c r="W479" s="46">
        <v>11</v>
      </c>
      <c r="X479" s="91" t="s">
        <v>71</v>
      </c>
      <c r="Y479" s="92">
        <v>0</v>
      </c>
      <c r="Z479" s="92">
        <v>0</v>
      </c>
      <c r="AA479" s="281"/>
      <c r="AB479" s="282"/>
    </row>
    <row r="480" spans="2:28">
      <c r="B480" s="46">
        <v>11.25</v>
      </c>
      <c r="C480" s="91" t="s">
        <v>60</v>
      </c>
      <c r="D480" s="92" t="s">
        <v>104</v>
      </c>
      <c r="E480" s="92" t="s">
        <v>119</v>
      </c>
      <c r="F480" s="277">
        <v>0</v>
      </c>
      <c r="G480" s="278"/>
      <c r="H480" s="32"/>
      <c r="I480" s="46">
        <v>11.25</v>
      </c>
      <c r="J480" s="91" t="s">
        <v>60</v>
      </c>
      <c r="K480" s="92" t="s">
        <v>107</v>
      </c>
      <c r="L480" s="92" t="s">
        <v>121</v>
      </c>
      <c r="M480" s="277">
        <v>0</v>
      </c>
      <c r="N480" s="278"/>
      <c r="O480" s="32"/>
      <c r="P480" s="46">
        <v>11.25</v>
      </c>
      <c r="Q480" s="91" t="s">
        <v>60</v>
      </c>
      <c r="R480" s="92" t="s">
        <v>104</v>
      </c>
      <c r="S480" s="92" t="s">
        <v>116</v>
      </c>
      <c r="T480" s="277">
        <v>0</v>
      </c>
      <c r="U480" s="278"/>
      <c r="V480" s="32"/>
      <c r="W480" s="46">
        <v>11.25</v>
      </c>
      <c r="X480" s="91" t="s">
        <v>71</v>
      </c>
      <c r="Y480" s="92">
        <v>0</v>
      </c>
      <c r="Z480" s="92">
        <v>0</v>
      </c>
      <c r="AA480" s="281"/>
      <c r="AB480" s="282"/>
    </row>
    <row r="481" spans="2:28">
      <c r="B481" s="46">
        <v>11.5</v>
      </c>
      <c r="C481" s="91" t="s">
        <v>60</v>
      </c>
      <c r="D481" s="92" t="s">
        <v>113</v>
      </c>
      <c r="E481" s="92" t="s">
        <v>169</v>
      </c>
      <c r="F481" s="277">
        <v>0</v>
      </c>
      <c r="G481" s="278"/>
      <c r="H481" s="32"/>
      <c r="I481" s="46">
        <v>11.5</v>
      </c>
      <c r="J481" s="91" t="s">
        <v>60</v>
      </c>
      <c r="K481" s="92" t="s">
        <v>150</v>
      </c>
      <c r="L481" s="92" t="s">
        <v>169</v>
      </c>
      <c r="M481" s="277">
        <v>0</v>
      </c>
      <c r="N481" s="278"/>
      <c r="O481" s="32"/>
      <c r="P481" s="46">
        <v>11.5</v>
      </c>
      <c r="Q481" s="91" t="s">
        <v>60</v>
      </c>
      <c r="R481" s="92" t="s">
        <v>104</v>
      </c>
      <c r="S481" s="92" t="s">
        <v>119</v>
      </c>
      <c r="T481" s="277">
        <v>0</v>
      </c>
      <c r="U481" s="278"/>
      <c r="V481" s="32"/>
      <c r="W481" s="46">
        <v>11.5</v>
      </c>
      <c r="X481" s="91" t="s">
        <v>71</v>
      </c>
      <c r="Y481" s="92">
        <v>0</v>
      </c>
      <c r="Z481" s="92">
        <v>0</v>
      </c>
      <c r="AA481" s="281"/>
      <c r="AB481" s="282"/>
    </row>
    <row r="482" spans="2:28">
      <c r="B482" s="46">
        <v>11.75</v>
      </c>
      <c r="C482" s="91" t="s">
        <v>60</v>
      </c>
      <c r="D482" s="92" t="s">
        <v>113</v>
      </c>
      <c r="E482" s="92" t="s">
        <v>169</v>
      </c>
      <c r="F482" s="277">
        <v>0</v>
      </c>
      <c r="G482" s="278"/>
      <c r="H482" s="32"/>
      <c r="I482" s="46">
        <v>11.75</v>
      </c>
      <c r="J482" s="91" t="s">
        <v>60</v>
      </c>
      <c r="K482" s="92" t="s">
        <v>150</v>
      </c>
      <c r="L482" s="92" t="s">
        <v>169</v>
      </c>
      <c r="M482" s="277">
        <v>0</v>
      </c>
      <c r="N482" s="278"/>
      <c r="O482" s="32"/>
      <c r="P482" s="46">
        <v>11.75</v>
      </c>
      <c r="Q482" s="91" t="s">
        <v>60</v>
      </c>
      <c r="R482" s="92" t="s">
        <v>104</v>
      </c>
      <c r="S482" s="92" t="s">
        <v>103</v>
      </c>
      <c r="T482" s="277">
        <v>0</v>
      </c>
      <c r="U482" s="278"/>
      <c r="V482" s="32"/>
      <c r="W482" s="46">
        <v>11.75</v>
      </c>
      <c r="X482" s="91" t="s">
        <v>71</v>
      </c>
      <c r="Y482" s="92">
        <v>0</v>
      </c>
      <c r="Z482" s="92">
        <v>0</v>
      </c>
      <c r="AA482" s="281"/>
      <c r="AB482" s="282"/>
    </row>
    <row r="483" spans="2:28">
      <c r="B483" s="46">
        <v>12</v>
      </c>
      <c r="C483" s="91" t="s">
        <v>60</v>
      </c>
      <c r="D483" s="92" t="s">
        <v>107</v>
      </c>
      <c r="E483" s="92" t="s">
        <v>194</v>
      </c>
      <c r="F483" s="277">
        <v>0</v>
      </c>
      <c r="G483" s="278"/>
      <c r="H483" s="32"/>
      <c r="I483" s="46">
        <v>12</v>
      </c>
      <c r="J483" s="91" t="s">
        <v>158</v>
      </c>
      <c r="K483" s="92">
        <v>0</v>
      </c>
      <c r="L483" s="92">
        <v>0</v>
      </c>
      <c r="M483" s="277">
        <v>0</v>
      </c>
      <c r="N483" s="278"/>
      <c r="O483" s="32"/>
      <c r="P483" s="46">
        <v>12</v>
      </c>
      <c r="Q483" s="91" t="s">
        <v>60</v>
      </c>
      <c r="R483" s="92" t="s">
        <v>107</v>
      </c>
      <c r="S483" s="92" t="s">
        <v>108</v>
      </c>
      <c r="T483" s="277">
        <v>0</v>
      </c>
      <c r="U483" s="278"/>
      <c r="V483" s="32"/>
      <c r="W483" s="46">
        <v>12</v>
      </c>
      <c r="X483" s="91" t="s">
        <v>71</v>
      </c>
      <c r="Y483" s="92">
        <v>0</v>
      </c>
      <c r="Z483" s="92">
        <v>0</v>
      </c>
      <c r="AA483" s="281"/>
      <c r="AB483" s="282"/>
    </row>
    <row r="484" spans="2:28">
      <c r="B484" s="46">
        <v>12.25</v>
      </c>
      <c r="C484" s="91" t="s">
        <v>66</v>
      </c>
      <c r="D484" s="92">
        <v>0</v>
      </c>
      <c r="E484" s="92">
        <v>0</v>
      </c>
      <c r="F484" s="277">
        <v>0</v>
      </c>
      <c r="G484" s="278"/>
      <c r="H484" s="32"/>
      <c r="I484" s="46">
        <v>12.25</v>
      </c>
      <c r="J484" s="91" t="s">
        <v>74</v>
      </c>
      <c r="K484" s="92">
        <v>0</v>
      </c>
      <c r="L484" s="92">
        <v>0</v>
      </c>
      <c r="M484" s="277">
        <v>0</v>
      </c>
      <c r="N484" s="278"/>
      <c r="O484" s="32"/>
      <c r="P484" s="46">
        <v>12.25</v>
      </c>
      <c r="Q484" s="91" t="s">
        <v>74</v>
      </c>
      <c r="R484" s="92">
        <v>0</v>
      </c>
      <c r="S484" s="92">
        <v>0</v>
      </c>
      <c r="T484" s="277">
        <v>0</v>
      </c>
      <c r="U484" s="278"/>
      <c r="V484" s="32"/>
      <c r="W484" s="46">
        <v>12.25</v>
      </c>
      <c r="X484" s="91" t="s">
        <v>71</v>
      </c>
      <c r="Y484" s="92">
        <v>0</v>
      </c>
      <c r="Z484" s="92">
        <v>0</v>
      </c>
      <c r="AA484" s="281"/>
      <c r="AB484" s="282"/>
    </row>
    <row r="485" spans="2:28">
      <c r="B485" s="46">
        <v>12.5</v>
      </c>
      <c r="C485" s="91" t="s">
        <v>74</v>
      </c>
      <c r="D485" s="92">
        <v>0</v>
      </c>
      <c r="E485" s="92">
        <v>0</v>
      </c>
      <c r="F485" s="277">
        <v>0</v>
      </c>
      <c r="G485" s="278"/>
      <c r="H485" s="32"/>
      <c r="I485" s="46">
        <v>12.5</v>
      </c>
      <c r="J485" s="91" t="s">
        <v>71</v>
      </c>
      <c r="K485" s="92">
        <v>0</v>
      </c>
      <c r="L485" s="92">
        <v>0</v>
      </c>
      <c r="M485" s="277">
        <v>0</v>
      </c>
      <c r="N485" s="278"/>
      <c r="O485" s="32"/>
      <c r="P485" s="46">
        <v>12.5</v>
      </c>
      <c r="Q485" s="91" t="s">
        <v>60</v>
      </c>
      <c r="R485" s="92" t="s">
        <v>150</v>
      </c>
      <c r="S485" s="92" t="s">
        <v>103</v>
      </c>
      <c r="T485" s="277">
        <v>0</v>
      </c>
      <c r="U485" s="278"/>
      <c r="V485" s="32"/>
      <c r="W485" s="46">
        <v>12.5</v>
      </c>
      <c r="X485" s="91" t="s">
        <v>71</v>
      </c>
      <c r="Y485" s="92">
        <v>0</v>
      </c>
      <c r="Z485" s="92">
        <v>0</v>
      </c>
      <c r="AA485" s="281"/>
      <c r="AB485" s="282"/>
    </row>
    <row r="486" spans="2:28">
      <c r="B486" s="46">
        <v>12.75</v>
      </c>
      <c r="C486" s="91" t="s">
        <v>66</v>
      </c>
      <c r="D486" s="92">
        <v>0</v>
      </c>
      <c r="E486" s="92">
        <v>0</v>
      </c>
      <c r="F486" s="277">
        <v>0</v>
      </c>
      <c r="G486" s="278"/>
      <c r="H486" s="32"/>
      <c r="I486" s="46">
        <v>12.75</v>
      </c>
      <c r="J486" s="91" t="s">
        <v>69</v>
      </c>
      <c r="K486" s="92">
        <v>0</v>
      </c>
      <c r="L486" s="92">
        <v>0</v>
      </c>
      <c r="M486" s="277">
        <v>0</v>
      </c>
      <c r="N486" s="278"/>
      <c r="O486" s="32"/>
      <c r="P486" s="46">
        <v>12.75</v>
      </c>
      <c r="Q486" s="91" t="s">
        <v>71</v>
      </c>
      <c r="R486" s="92">
        <v>0</v>
      </c>
      <c r="S486" s="92">
        <v>0</v>
      </c>
      <c r="T486" s="277">
        <v>0</v>
      </c>
      <c r="U486" s="278"/>
      <c r="V486" s="32"/>
      <c r="W486" s="46">
        <v>12.75</v>
      </c>
      <c r="X486" s="91" t="s">
        <v>71</v>
      </c>
      <c r="Y486" s="92">
        <v>0</v>
      </c>
      <c r="Z486" s="92">
        <v>0</v>
      </c>
      <c r="AA486" s="281"/>
      <c r="AB486" s="282"/>
    </row>
    <row r="487" spans="2:28">
      <c r="B487" s="46">
        <v>13</v>
      </c>
      <c r="C487" s="91" t="s">
        <v>60</v>
      </c>
      <c r="D487" s="92" t="s">
        <v>107</v>
      </c>
      <c r="E487" s="92" t="s">
        <v>108</v>
      </c>
      <c r="F487" s="277">
        <v>0</v>
      </c>
      <c r="G487" s="278"/>
      <c r="H487" s="32"/>
      <c r="I487" s="46">
        <v>13</v>
      </c>
      <c r="J487" s="91" t="s">
        <v>71</v>
      </c>
      <c r="K487" s="92">
        <v>0</v>
      </c>
      <c r="L487" s="92">
        <v>0</v>
      </c>
      <c r="M487" s="277">
        <v>0</v>
      </c>
      <c r="N487" s="278"/>
      <c r="O487" s="32"/>
      <c r="P487" s="46">
        <v>13</v>
      </c>
      <c r="Q487" s="91" t="s">
        <v>60</v>
      </c>
      <c r="R487" s="92" t="s">
        <v>106</v>
      </c>
      <c r="S487" s="92" t="s">
        <v>115</v>
      </c>
      <c r="T487" s="277">
        <v>0</v>
      </c>
      <c r="U487" s="278"/>
      <c r="V487" s="32"/>
      <c r="W487" s="46">
        <v>13</v>
      </c>
      <c r="X487" s="91" t="s">
        <v>71</v>
      </c>
      <c r="Y487" s="92">
        <v>0</v>
      </c>
      <c r="Z487" s="92">
        <v>0</v>
      </c>
      <c r="AA487" s="281"/>
      <c r="AB487" s="282"/>
    </row>
    <row r="488" spans="2:28">
      <c r="B488" s="46">
        <v>13.25</v>
      </c>
      <c r="C488" s="91" t="s">
        <v>60</v>
      </c>
      <c r="D488" s="92" t="s">
        <v>113</v>
      </c>
      <c r="E488" s="92" t="s">
        <v>169</v>
      </c>
      <c r="F488" s="277">
        <v>0</v>
      </c>
      <c r="G488" s="278"/>
      <c r="H488" s="32"/>
      <c r="I488" s="46">
        <v>13.25</v>
      </c>
      <c r="J488" s="91" t="s">
        <v>71</v>
      </c>
      <c r="K488" s="92">
        <v>0</v>
      </c>
      <c r="L488" s="92">
        <v>0</v>
      </c>
      <c r="M488" s="277">
        <v>0</v>
      </c>
      <c r="N488" s="278"/>
      <c r="O488" s="32"/>
      <c r="P488" s="46">
        <v>13.25</v>
      </c>
      <c r="Q488" s="91" t="s">
        <v>60</v>
      </c>
      <c r="R488" s="92" t="s">
        <v>106</v>
      </c>
      <c r="S488" s="92" t="s">
        <v>115</v>
      </c>
      <c r="T488" s="277">
        <v>0</v>
      </c>
      <c r="U488" s="278"/>
      <c r="V488" s="32"/>
      <c r="W488" s="46">
        <v>13.25</v>
      </c>
      <c r="X488" s="91" t="s">
        <v>71</v>
      </c>
      <c r="Y488" s="92">
        <v>0</v>
      </c>
      <c r="Z488" s="92">
        <v>0</v>
      </c>
      <c r="AA488" s="281"/>
      <c r="AB488" s="282"/>
    </row>
    <row r="489" spans="2:28">
      <c r="B489" s="46">
        <v>13.5</v>
      </c>
      <c r="C489" s="91" t="s">
        <v>71</v>
      </c>
      <c r="D489" s="92">
        <v>0</v>
      </c>
      <c r="E489" s="92">
        <v>0</v>
      </c>
      <c r="F489" s="277">
        <v>0</v>
      </c>
      <c r="G489" s="278"/>
      <c r="H489" s="32"/>
      <c r="I489" s="46">
        <v>13.5</v>
      </c>
      <c r="J489" s="91" t="s">
        <v>74</v>
      </c>
      <c r="K489" s="92">
        <v>0</v>
      </c>
      <c r="L489" s="92">
        <v>0</v>
      </c>
      <c r="M489" s="277">
        <v>0</v>
      </c>
      <c r="N489" s="278"/>
      <c r="O489" s="32"/>
      <c r="P489" s="46">
        <v>13.5</v>
      </c>
      <c r="Q489" s="91" t="s">
        <v>60</v>
      </c>
      <c r="R489" s="92" t="s">
        <v>104</v>
      </c>
      <c r="S489" s="92" t="s">
        <v>111</v>
      </c>
      <c r="T489" s="277">
        <v>0</v>
      </c>
      <c r="U489" s="278"/>
      <c r="V489" s="32"/>
      <c r="W489" s="46">
        <v>13.5</v>
      </c>
      <c r="X489" s="91" t="s">
        <v>71</v>
      </c>
      <c r="Y489" s="92">
        <v>0</v>
      </c>
      <c r="Z489" s="92">
        <v>0</v>
      </c>
      <c r="AA489" s="283"/>
      <c r="AB489" s="284"/>
    </row>
    <row r="490" spans="2:28">
      <c r="B490" s="46">
        <v>13.75</v>
      </c>
      <c r="C490" s="91" t="s">
        <v>66</v>
      </c>
      <c r="D490" s="92">
        <v>0</v>
      </c>
      <c r="E490" s="92">
        <v>0</v>
      </c>
      <c r="F490" s="277">
        <v>0</v>
      </c>
      <c r="G490" s="278"/>
      <c r="H490" s="32"/>
      <c r="I490" s="46">
        <v>13.75</v>
      </c>
      <c r="J490" s="91" t="s">
        <v>159</v>
      </c>
      <c r="K490" s="92">
        <v>0</v>
      </c>
      <c r="L490" s="92">
        <v>0</v>
      </c>
      <c r="M490" s="277">
        <v>0</v>
      </c>
      <c r="N490" s="278"/>
      <c r="O490" s="32"/>
      <c r="P490" s="46">
        <v>13.75</v>
      </c>
      <c r="Q490" s="91" t="s">
        <v>60</v>
      </c>
      <c r="R490" s="92" t="s">
        <v>104</v>
      </c>
      <c r="S490" s="92" t="s">
        <v>111</v>
      </c>
      <c r="T490" s="277">
        <v>0</v>
      </c>
      <c r="U490" s="278"/>
      <c r="V490" s="32"/>
      <c r="W490" s="46">
        <v>13.75</v>
      </c>
      <c r="X490" s="91" t="s">
        <v>71</v>
      </c>
      <c r="Y490" s="92">
        <v>0</v>
      </c>
      <c r="Z490" s="92">
        <v>0</v>
      </c>
      <c r="AA490" s="277">
        <v>0</v>
      </c>
      <c r="AB490" s="278"/>
    </row>
    <row r="491" spans="2:28">
      <c r="B491" s="46">
        <v>14</v>
      </c>
      <c r="C491" s="91" t="s">
        <v>158</v>
      </c>
      <c r="D491" s="92">
        <v>0</v>
      </c>
      <c r="E491" s="92">
        <v>0</v>
      </c>
      <c r="F491" s="277">
        <v>0</v>
      </c>
      <c r="G491" s="278"/>
      <c r="H491" s="32"/>
      <c r="I491" s="46">
        <v>14</v>
      </c>
      <c r="J491" s="91" t="s">
        <v>60</v>
      </c>
      <c r="K491" s="92" t="s">
        <v>106</v>
      </c>
      <c r="L491" s="92" t="s">
        <v>109</v>
      </c>
      <c r="M491" s="277">
        <v>0</v>
      </c>
      <c r="N491" s="278"/>
      <c r="O491" s="32"/>
      <c r="P491" s="46">
        <v>14</v>
      </c>
      <c r="Q491" s="91" t="s">
        <v>66</v>
      </c>
      <c r="R491" s="92">
        <v>0</v>
      </c>
      <c r="S491" s="92">
        <v>0</v>
      </c>
      <c r="T491" s="277">
        <v>0</v>
      </c>
      <c r="U491" s="278"/>
      <c r="V491" s="32"/>
      <c r="W491" s="46">
        <v>14</v>
      </c>
      <c r="X491" s="91" t="s">
        <v>71</v>
      </c>
      <c r="Y491" s="92">
        <v>0</v>
      </c>
      <c r="Z491" s="92">
        <v>0</v>
      </c>
      <c r="AA491" s="277">
        <v>0</v>
      </c>
      <c r="AB491" s="278"/>
    </row>
    <row r="492" spans="2:28">
      <c r="B492" s="46">
        <v>14.25</v>
      </c>
      <c r="C492" s="91" t="s">
        <v>60</v>
      </c>
      <c r="D492" s="92" t="s">
        <v>104</v>
      </c>
      <c r="E492" s="92" t="s">
        <v>119</v>
      </c>
      <c r="F492" s="277">
        <v>0</v>
      </c>
      <c r="G492" s="278"/>
      <c r="H492" s="32"/>
      <c r="I492" s="46">
        <v>14.25</v>
      </c>
      <c r="J492" s="91" t="s">
        <v>60</v>
      </c>
      <c r="K492" s="92" t="s">
        <v>106</v>
      </c>
      <c r="L492" s="92" t="s">
        <v>109</v>
      </c>
      <c r="M492" s="277">
        <v>0</v>
      </c>
      <c r="N492" s="278"/>
      <c r="O492" s="32"/>
      <c r="P492" s="46">
        <v>14.25</v>
      </c>
      <c r="Q492" s="91" t="s">
        <v>71</v>
      </c>
      <c r="R492" s="92">
        <v>0</v>
      </c>
      <c r="S492" s="92">
        <v>0</v>
      </c>
      <c r="T492" s="277">
        <v>0</v>
      </c>
      <c r="U492" s="278"/>
      <c r="V492" s="32"/>
      <c r="W492" s="46">
        <v>14.25</v>
      </c>
      <c r="X492" s="91" t="s">
        <v>60</v>
      </c>
      <c r="Y492" s="92" t="s">
        <v>106</v>
      </c>
      <c r="Z492" s="92" t="s">
        <v>118</v>
      </c>
      <c r="AA492" s="277">
        <v>0</v>
      </c>
      <c r="AB492" s="278"/>
    </row>
    <row r="493" spans="2:28">
      <c r="B493" s="46">
        <v>14.5</v>
      </c>
      <c r="C493" s="91" t="s">
        <v>60</v>
      </c>
      <c r="D493" s="92" t="s">
        <v>106</v>
      </c>
      <c r="E493" s="92" t="s">
        <v>103</v>
      </c>
      <c r="F493" s="277">
        <v>0</v>
      </c>
      <c r="G493" s="278"/>
      <c r="H493" s="32"/>
      <c r="I493" s="46">
        <v>14.5</v>
      </c>
      <c r="J493" s="91" t="s">
        <v>60</v>
      </c>
      <c r="K493" s="92" t="s">
        <v>113</v>
      </c>
      <c r="L493" s="92" t="s">
        <v>114</v>
      </c>
      <c r="M493" s="277">
        <v>0</v>
      </c>
      <c r="N493" s="278"/>
      <c r="O493" s="32"/>
      <c r="P493" s="46">
        <v>14.5</v>
      </c>
      <c r="Q493" s="91" t="s">
        <v>60</v>
      </c>
      <c r="R493" s="92" t="s">
        <v>106</v>
      </c>
      <c r="S493" s="92" t="s">
        <v>163</v>
      </c>
      <c r="T493" s="277">
        <v>0</v>
      </c>
      <c r="U493" s="278"/>
      <c r="V493" s="32"/>
      <c r="W493" s="46">
        <v>14.5</v>
      </c>
      <c r="X493" s="91" t="s">
        <v>74</v>
      </c>
      <c r="Y493" s="92">
        <v>0</v>
      </c>
      <c r="Z493" s="92">
        <v>0</v>
      </c>
      <c r="AA493" s="277">
        <v>0</v>
      </c>
      <c r="AB493" s="278"/>
    </row>
    <row r="494" spans="2:28">
      <c r="B494" s="46">
        <v>14.75</v>
      </c>
      <c r="C494" s="91" t="s">
        <v>60</v>
      </c>
      <c r="D494" s="92" t="s">
        <v>106</v>
      </c>
      <c r="E494" s="92" t="s">
        <v>103</v>
      </c>
      <c r="F494" s="277">
        <v>0</v>
      </c>
      <c r="G494" s="278"/>
      <c r="H494" s="32"/>
      <c r="I494" s="46">
        <v>14.75</v>
      </c>
      <c r="J494" s="91" t="s">
        <v>60</v>
      </c>
      <c r="K494" s="92" t="s">
        <v>107</v>
      </c>
      <c r="L494" s="92" t="s">
        <v>108</v>
      </c>
      <c r="M494" s="277">
        <v>0</v>
      </c>
      <c r="N494" s="278"/>
      <c r="O494" s="32"/>
      <c r="P494" s="46">
        <v>14.75</v>
      </c>
      <c r="Q494" s="91" t="s">
        <v>60</v>
      </c>
      <c r="R494" s="92" t="s">
        <v>150</v>
      </c>
      <c r="S494" s="92" t="s">
        <v>172</v>
      </c>
      <c r="T494" s="277">
        <v>0</v>
      </c>
      <c r="U494" s="278"/>
      <c r="V494" s="32"/>
      <c r="W494" s="46">
        <v>14.75</v>
      </c>
      <c r="X494" s="91" t="s">
        <v>74</v>
      </c>
      <c r="Y494" s="92">
        <v>0</v>
      </c>
      <c r="Z494" s="92">
        <v>0</v>
      </c>
      <c r="AA494" s="277">
        <v>0</v>
      </c>
      <c r="AB494" s="278"/>
    </row>
    <row r="495" spans="2:28">
      <c r="B495" s="46">
        <v>15</v>
      </c>
      <c r="C495" s="91" t="s">
        <v>60</v>
      </c>
      <c r="D495" s="92" t="s">
        <v>150</v>
      </c>
      <c r="E495" s="92" t="s">
        <v>111</v>
      </c>
      <c r="F495" s="277">
        <v>0</v>
      </c>
      <c r="G495" s="278"/>
      <c r="H495" s="32"/>
      <c r="I495" s="46">
        <v>15</v>
      </c>
      <c r="J495" s="91" t="s">
        <v>69</v>
      </c>
      <c r="K495" s="92">
        <v>0</v>
      </c>
      <c r="L495" s="92">
        <v>0</v>
      </c>
      <c r="M495" s="277">
        <v>0</v>
      </c>
      <c r="N495" s="278"/>
      <c r="O495" s="32"/>
      <c r="P495" s="46">
        <v>15</v>
      </c>
      <c r="Q495" s="91" t="s">
        <v>60</v>
      </c>
      <c r="R495" s="92" t="s">
        <v>150</v>
      </c>
      <c r="S495" s="92" t="s">
        <v>172</v>
      </c>
      <c r="T495" s="277">
        <v>0</v>
      </c>
      <c r="U495" s="278"/>
      <c r="V495" s="32"/>
      <c r="W495" s="46">
        <v>15</v>
      </c>
      <c r="X495" s="91" t="s">
        <v>74</v>
      </c>
      <c r="Y495" s="92">
        <v>0</v>
      </c>
      <c r="Z495" s="92">
        <v>0</v>
      </c>
      <c r="AA495" s="277">
        <v>0</v>
      </c>
      <c r="AB495" s="278"/>
    </row>
    <row r="496" spans="2:28">
      <c r="B496" s="46">
        <v>15.25</v>
      </c>
      <c r="C496" s="91" t="s">
        <v>60</v>
      </c>
      <c r="D496" s="92" t="s">
        <v>150</v>
      </c>
      <c r="E496" s="92" t="s">
        <v>111</v>
      </c>
      <c r="F496" s="277">
        <v>0</v>
      </c>
      <c r="G496" s="278"/>
      <c r="H496" s="32"/>
      <c r="I496" s="46">
        <v>15.25</v>
      </c>
      <c r="J496" s="91" t="s">
        <v>60</v>
      </c>
      <c r="K496" s="92" t="s">
        <v>107</v>
      </c>
      <c r="L496" s="92" t="s">
        <v>108</v>
      </c>
      <c r="M496" s="277">
        <v>0</v>
      </c>
      <c r="N496" s="278"/>
      <c r="O496" s="32"/>
      <c r="P496" s="46">
        <v>15.25</v>
      </c>
      <c r="Q496" s="91" t="s">
        <v>60</v>
      </c>
      <c r="R496" s="92" t="s">
        <v>106</v>
      </c>
      <c r="S496" s="92" t="s">
        <v>118</v>
      </c>
      <c r="T496" s="277">
        <v>0</v>
      </c>
      <c r="U496" s="278"/>
      <c r="V496" s="32"/>
      <c r="W496" s="46">
        <v>15.25</v>
      </c>
      <c r="X496" s="91" t="s">
        <v>71</v>
      </c>
      <c r="Y496" s="92">
        <v>0</v>
      </c>
      <c r="Z496" s="92">
        <v>0</v>
      </c>
      <c r="AA496" s="277">
        <v>0</v>
      </c>
      <c r="AB496" s="278"/>
    </row>
    <row r="497" spans="2:28">
      <c r="B497" s="46">
        <v>15.5</v>
      </c>
      <c r="C497" s="91" t="s">
        <v>74</v>
      </c>
      <c r="D497" s="92">
        <v>0</v>
      </c>
      <c r="E497" s="92">
        <v>0</v>
      </c>
      <c r="F497" s="277">
        <v>0</v>
      </c>
      <c r="G497" s="278"/>
      <c r="H497" s="32"/>
      <c r="I497" s="46">
        <v>15.5</v>
      </c>
      <c r="J497" s="91" t="s">
        <v>60</v>
      </c>
      <c r="K497" s="92" t="s">
        <v>150</v>
      </c>
      <c r="L497" s="92" t="s">
        <v>103</v>
      </c>
      <c r="M497" s="277">
        <v>0</v>
      </c>
      <c r="N497" s="278"/>
      <c r="O497" s="32"/>
      <c r="P497" s="46">
        <v>15.5</v>
      </c>
      <c r="Q497" s="91" t="s">
        <v>60</v>
      </c>
      <c r="R497" s="92" t="s">
        <v>107</v>
      </c>
      <c r="S497" s="92" t="s">
        <v>108</v>
      </c>
      <c r="T497" s="277">
        <v>0</v>
      </c>
      <c r="U497" s="278"/>
      <c r="V497" s="32"/>
      <c r="W497" s="46">
        <v>15.5</v>
      </c>
      <c r="X497" s="91" t="s">
        <v>74</v>
      </c>
      <c r="Y497" s="92">
        <v>0</v>
      </c>
      <c r="Z497" s="92">
        <v>0</v>
      </c>
      <c r="AA497" s="277">
        <v>0</v>
      </c>
      <c r="AB497" s="278"/>
    </row>
    <row r="498" spans="2:28">
      <c r="B498" s="46">
        <v>15.75</v>
      </c>
      <c r="C498" s="91" t="s">
        <v>63</v>
      </c>
      <c r="D498" s="92">
        <v>0</v>
      </c>
      <c r="E498" s="92">
        <v>0</v>
      </c>
      <c r="F498" s="277">
        <v>0</v>
      </c>
      <c r="G498" s="278"/>
      <c r="H498" s="32"/>
      <c r="I498" s="46">
        <v>15.75</v>
      </c>
      <c r="J498" s="91" t="s">
        <v>74</v>
      </c>
      <c r="K498" s="92">
        <v>0</v>
      </c>
      <c r="L498" s="92">
        <v>0</v>
      </c>
      <c r="M498" s="277">
        <v>0</v>
      </c>
      <c r="N498" s="278"/>
      <c r="O498" s="32"/>
      <c r="P498" s="46">
        <v>15.75</v>
      </c>
      <c r="Q498" s="91" t="s">
        <v>69</v>
      </c>
      <c r="R498" s="92">
        <v>0</v>
      </c>
      <c r="S498" s="92">
        <v>0</v>
      </c>
      <c r="T498" s="277">
        <v>0</v>
      </c>
      <c r="U498" s="278"/>
      <c r="V498" s="32"/>
      <c r="W498" s="46">
        <v>15.75</v>
      </c>
      <c r="X498" s="91" t="s">
        <v>74</v>
      </c>
      <c r="Y498" s="92">
        <v>0</v>
      </c>
      <c r="Z498" s="92">
        <v>0</v>
      </c>
      <c r="AA498" s="277">
        <v>0</v>
      </c>
      <c r="AB498" s="278"/>
    </row>
    <row r="499" spans="2:28">
      <c r="B499" s="46">
        <v>16</v>
      </c>
      <c r="C499" s="91" t="s">
        <v>69</v>
      </c>
      <c r="D499" s="92">
        <v>0</v>
      </c>
      <c r="E499" s="92">
        <v>0</v>
      </c>
      <c r="F499" s="277">
        <v>0</v>
      </c>
      <c r="G499" s="278"/>
      <c r="H499" s="32"/>
      <c r="I499" s="46">
        <v>16</v>
      </c>
      <c r="J499" s="91" t="s">
        <v>60</v>
      </c>
      <c r="K499" s="92" t="s">
        <v>107</v>
      </c>
      <c r="L499" s="92" t="s">
        <v>108</v>
      </c>
      <c r="M499" s="277">
        <v>0</v>
      </c>
      <c r="N499" s="278"/>
      <c r="O499" s="32"/>
      <c r="P499" s="46">
        <v>16</v>
      </c>
      <c r="Q499" s="91" t="s">
        <v>69</v>
      </c>
      <c r="R499" s="92">
        <v>0</v>
      </c>
      <c r="S499" s="92">
        <v>0</v>
      </c>
      <c r="T499" s="277">
        <v>0</v>
      </c>
      <c r="U499" s="278"/>
      <c r="V499" s="32"/>
      <c r="W499" s="46">
        <v>16</v>
      </c>
      <c r="X499" s="91" t="s">
        <v>74</v>
      </c>
      <c r="Y499" s="92">
        <v>0</v>
      </c>
      <c r="Z499" s="92">
        <v>0</v>
      </c>
      <c r="AA499" s="277">
        <v>0</v>
      </c>
      <c r="AB499" s="278"/>
    </row>
    <row r="500" spans="2:28">
      <c r="B500" s="46">
        <v>16.25</v>
      </c>
      <c r="C500" s="91" t="s">
        <v>69</v>
      </c>
      <c r="D500" s="92">
        <v>0</v>
      </c>
      <c r="E500" s="92">
        <v>0</v>
      </c>
      <c r="F500" s="277">
        <v>0</v>
      </c>
      <c r="G500" s="278"/>
      <c r="H500" s="32"/>
      <c r="I500" s="46">
        <v>16.25</v>
      </c>
      <c r="J500" s="91" t="s">
        <v>74</v>
      </c>
      <c r="K500" s="92">
        <v>0</v>
      </c>
      <c r="L500" s="92">
        <v>0</v>
      </c>
      <c r="M500" s="277">
        <v>0</v>
      </c>
      <c r="N500" s="278"/>
      <c r="O500" s="32"/>
      <c r="P500" s="46">
        <v>16.25</v>
      </c>
      <c r="Q500" s="91" t="s">
        <v>60</v>
      </c>
      <c r="R500" s="92" t="s">
        <v>104</v>
      </c>
      <c r="S500" s="92" t="s">
        <v>103</v>
      </c>
      <c r="T500" s="277">
        <v>0</v>
      </c>
      <c r="U500" s="278"/>
      <c r="V500" s="32"/>
      <c r="W500" s="46">
        <v>16.25</v>
      </c>
      <c r="X500" s="91" t="s">
        <v>74</v>
      </c>
      <c r="Y500" s="92">
        <v>0</v>
      </c>
      <c r="Z500" s="92">
        <v>0</v>
      </c>
      <c r="AA500" s="277">
        <v>0</v>
      </c>
      <c r="AB500" s="278"/>
    </row>
    <row r="501" spans="2:28">
      <c r="B501" s="46">
        <v>16.5</v>
      </c>
      <c r="C501" s="91" t="s">
        <v>69</v>
      </c>
      <c r="D501" s="92">
        <v>0</v>
      </c>
      <c r="E501" s="92">
        <v>0</v>
      </c>
      <c r="F501" s="277">
        <v>0</v>
      </c>
      <c r="G501" s="278"/>
      <c r="H501" s="32"/>
      <c r="I501" s="46">
        <v>16.5</v>
      </c>
      <c r="J501" s="91" t="s">
        <v>60</v>
      </c>
      <c r="K501" s="92" t="s">
        <v>113</v>
      </c>
      <c r="L501" s="92" t="s">
        <v>169</v>
      </c>
      <c r="M501" s="277">
        <v>0</v>
      </c>
      <c r="N501" s="278"/>
      <c r="O501" s="32"/>
      <c r="P501" s="46">
        <v>16.5</v>
      </c>
      <c r="Q501" s="91" t="s">
        <v>74</v>
      </c>
      <c r="R501" s="92">
        <v>0</v>
      </c>
      <c r="S501" s="92">
        <v>0</v>
      </c>
      <c r="T501" s="277">
        <v>0</v>
      </c>
      <c r="U501" s="278"/>
      <c r="V501" s="32"/>
      <c r="W501" s="46">
        <v>16.5</v>
      </c>
      <c r="X501" s="91" t="s">
        <v>74</v>
      </c>
      <c r="Y501" s="92">
        <v>0</v>
      </c>
      <c r="Z501" s="92">
        <v>0</v>
      </c>
      <c r="AA501" s="277">
        <v>0</v>
      </c>
      <c r="AB501" s="278"/>
    </row>
    <row r="502" spans="2:28">
      <c r="B502" s="46">
        <v>16.75</v>
      </c>
      <c r="C502" s="91" t="s">
        <v>69</v>
      </c>
      <c r="D502" s="92">
        <v>0</v>
      </c>
      <c r="E502" s="92">
        <v>0</v>
      </c>
      <c r="F502" s="277">
        <v>0</v>
      </c>
      <c r="G502" s="278"/>
      <c r="H502" s="32"/>
      <c r="I502" s="46">
        <v>16.75</v>
      </c>
      <c r="J502" s="91" t="s">
        <v>60</v>
      </c>
      <c r="K502" s="92" t="s">
        <v>113</v>
      </c>
      <c r="L502" s="92" t="s">
        <v>169</v>
      </c>
      <c r="M502" s="277">
        <v>0</v>
      </c>
      <c r="N502" s="278"/>
      <c r="O502" s="32"/>
      <c r="P502" s="46">
        <v>16.75</v>
      </c>
      <c r="Q502" s="91" t="s">
        <v>60</v>
      </c>
      <c r="R502" s="92" t="s">
        <v>106</v>
      </c>
      <c r="S502" s="92" t="s">
        <v>163</v>
      </c>
      <c r="T502" s="277">
        <v>0</v>
      </c>
      <c r="U502" s="278"/>
      <c r="V502" s="32"/>
      <c r="W502" s="46">
        <v>16.75</v>
      </c>
      <c r="X502" s="91" t="s">
        <v>74</v>
      </c>
      <c r="Y502" s="92">
        <v>0</v>
      </c>
      <c r="Z502" s="92">
        <v>0</v>
      </c>
      <c r="AA502" s="277">
        <v>0</v>
      </c>
      <c r="AB502" s="278"/>
    </row>
    <row r="503" spans="2:28">
      <c r="B503" s="46">
        <v>17</v>
      </c>
      <c r="C503" s="91" t="s">
        <v>74</v>
      </c>
      <c r="D503" s="92">
        <v>0</v>
      </c>
      <c r="E503" s="92">
        <v>0</v>
      </c>
      <c r="F503" s="277">
        <v>0</v>
      </c>
      <c r="G503" s="278"/>
      <c r="H503" s="32"/>
      <c r="I503" s="46">
        <v>17</v>
      </c>
      <c r="J503" s="91" t="s">
        <v>77</v>
      </c>
      <c r="K503" s="92">
        <v>0</v>
      </c>
      <c r="L503" s="92">
        <v>0</v>
      </c>
      <c r="M503" s="277" t="s">
        <v>198</v>
      </c>
      <c r="N503" s="278"/>
      <c r="O503" s="32"/>
      <c r="P503" s="46">
        <v>17</v>
      </c>
      <c r="Q503" s="91" t="s">
        <v>159</v>
      </c>
      <c r="R503" s="92">
        <v>0</v>
      </c>
      <c r="S503" s="92">
        <v>0</v>
      </c>
      <c r="T503" s="277">
        <v>0</v>
      </c>
      <c r="U503" s="278"/>
      <c r="V503" s="32"/>
      <c r="W503" s="46">
        <v>17</v>
      </c>
      <c r="X503" s="91" t="s">
        <v>74</v>
      </c>
      <c r="Y503" s="92">
        <v>0</v>
      </c>
      <c r="Z503" s="92">
        <v>0</v>
      </c>
      <c r="AA503" s="277">
        <v>0</v>
      </c>
      <c r="AB503" s="278"/>
    </row>
    <row r="504" spans="2:28">
      <c r="B504" s="46">
        <v>17.25</v>
      </c>
      <c r="C504" s="91" t="s">
        <v>69</v>
      </c>
      <c r="D504" s="92">
        <v>0</v>
      </c>
      <c r="E504" s="92">
        <v>0</v>
      </c>
      <c r="F504" s="277">
        <v>0</v>
      </c>
      <c r="G504" s="278"/>
      <c r="H504" s="32"/>
      <c r="I504" s="46">
        <v>17.25</v>
      </c>
      <c r="J504" s="91" t="s">
        <v>60</v>
      </c>
      <c r="K504" s="92" t="s">
        <v>104</v>
      </c>
      <c r="L504" s="92" t="s">
        <v>119</v>
      </c>
      <c r="M504" s="277">
        <v>0</v>
      </c>
      <c r="N504" s="278"/>
      <c r="O504" s="32"/>
      <c r="P504" s="46">
        <v>17.25</v>
      </c>
      <c r="Q504" s="91" t="s">
        <v>60</v>
      </c>
      <c r="R504" s="92" t="s">
        <v>106</v>
      </c>
      <c r="S504" s="92" t="s">
        <v>163</v>
      </c>
      <c r="T504" s="277">
        <v>0</v>
      </c>
      <c r="U504" s="278"/>
      <c r="V504" s="32"/>
      <c r="W504" s="46">
        <v>17.25</v>
      </c>
      <c r="X504" s="91" t="s">
        <v>74</v>
      </c>
      <c r="Y504" s="92">
        <v>0</v>
      </c>
      <c r="Z504" s="92">
        <v>0</v>
      </c>
      <c r="AA504" s="277">
        <v>0</v>
      </c>
      <c r="AB504" s="278"/>
    </row>
    <row r="505" spans="2:28">
      <c r="B505" s="46">
        <v>17.5</v>
      </c>
      <c r="C505" s="91" t="s">
        <v>158</v>
      </c>
      <c r="D505" s="92">
        <v>0</v>
      </c>
      <c r="E505" s="92">
        <v>0</v>
      </c>
      <c r="F505" s="277">
        <v>0</v>
      </c>
      <c r="G505" s="278"/>
      <c r="H505" s="32"/>
      <c r="I505" s="46">
        <v>17.5</v>
      </c>
      <c r="J505" s="91" t="s">
        <v>60</v>
      </c>
      <c r="K505" s="92" t="s">
        <v>106</v>
      </c>
      <c r="L505" s="92" t="s">
        <v>115</v>
      </c>
      <c r="M505" s="277">
        <v>0</v>
      </c>
      <c r="N505" s="278"/>
      <c r="O505" s="32"/>
      <c r="P505" s="46">
        <v>17.5</v>
      </c>
      <c r="Q505" s="91" t="s">
        <v>60</v>
      </c>
      <c r="R505" s="92" t="s">
        <v>113</v>
      </c>
      <c r="S505" s="92" t="s">
        <v>118</v>
      </c>
      <c r="T505" s="277">
        <v>0</v>
      </c>
      <c r="U505" s="278"/>
      <c r="V505" s="32"/>
      <c r="W505" s="46">
        <v>17.5</v>
      </c>
      <c r="X505" s="91" t="s">
        <v>74</v>
      </c>
      <c r="Y505" s="92">
        <v>0</v>
      </c>
      <c r="Z505" s="92">
        <v>0</v>
      </c>
      <c r="AA505" s="277">
        <v>0</v>
      </c>
      <c r="AB505" s="278"/>
    </row>
    <row r="506" spans="2:28">
      <c r="B506" s="46">
        <v>17.75</v>
      </c>
      <c r="C506" s="91" t="s">
        <v>69</v>
      </c>
      <c r="D506" s="92">
        <v>0</v>
      </c>
      <c r="E506" s="92">
        <v>0</v>
      </c>
      <c r="F506" s="277">
        <v>0</v>
      </c>
      <c r="G506" s="278"/>
      <c r="H506" s="32"/>
      <c r="I506" s="46">
        <v>17.75</v>
      </c>
      <c r="J506" s="91" t="s">
        <v>60</v>
      </c>
      <c r="K506" s="92" t="s">
        <v>106</v>
      </c>
      <c r="L506" s="92" t="s">
        <v>115</v>
      </c>
      <c r="M506" s="277">
        <v>0</v>
      </c>
      <c r="N506" s="278"/>
      <c r="O506" s="32"/>
      <c r="P506" s="46">
        <v>17.75</v>
      </c>
      <c r="Q506" s="91" t="s">
        <v>69</v>
      </c>
      <c r="R506" s="92">
        <v>0</v>
      </c>
      <c r="S506" s="92">
        <v>0</v>
      </c>
      <c r="T506" s="277">
        <v>0</v>
      </c>
      <c r="U506" s="278"/>
      <c r="V506" s="32"/>
      <c r="W506" s="46">
        <v>17.75</v>
      </c>
      <c r="X506" s="91" t="s">
        <v>71</v>
      </c>
      <c r="Y506" s="92">
        <v>0</v>
      </c>
      <c r="Z506" s="92">
        <v>0</v>
      </c>
      <c r="AA506" s="277">
        <v>0</v>
      </c>
      <c r="AB506" s="278"/>
    </row>
    <row r="507" spans="2:28">
      <c r="B507" s="46">
        <v>18</v>
      </c>
      <c r="C507" s="91" t="s">
        <v>69</v>
      </c>
      <c r="D507" s="92">
        <v>0</v>
      </c>
      <c r="E507" s="92">
        <v>0</v>
      </c>
      <c r="F507" s="277">
        <v>0</v>
      </c>
      <c r="G507" s="278"/>
      <c r="H507" s="32"/>
      <c r="I507" s="46">
        <v>18</v>
      </c>
      <c r="J507" s="91" t="s">
        <v>60</v>
      </c>
      <c r="K507" s="92" t="s">
        <v>113</v>
      </c>
      <c r="L507" s="92" t="s">
        <v>169</v>
      </c>
      <c r="M507" s="277">
        <v>0</v>
      </c>
      <c r="N507" s="278"/>
      <c r="O507" s="32"/>
      <c r="P507" s="46">
        <v>18</v>
      </c>
      <c r="Q507" s="91" t="s">
        <v>60</v>
      </c>
      <c r="R507" s="92" t="s">
        <v>106</v>
      </c>
      <c r="S507" s="92" t="s">
        <v>163</v>
      </c>
      <c r="T507" s="277">
        <v>0</v>
      </c>
      <c r="U507" s="278"/>
      <c r="V507" s="32"/>
      <c r="W507" s="46">
        <v>18</v>
      </c>
      <c r="X507" s="91" t="s">
        <v>71</v>
      </c>
      <c r="Y507" s="92">
        <v>0</v>
      </c>
      <c r="Z507" s="92">
        <v>0</v>
      </c>
      <c r="AA507" s="277">
        <v>0</v>
      </c>
      <c r="AB507" s="278"/>
    </row>
    <row r="508" spans="2:28">
      <c r="B508" s="46">
        <v>18.25</v>
      </c>
      <c r="C508" s="91" t="s">
        <v>71</v>
      </c>
      <c r="D508" s="92">
        <v>0</v>
      </c>
      <c r="E508" s="92">
        <v>0</v>
      </c>
      <c r="F508" s="277">
        <v>0</v>
      </c>
      <c r="G508" s="278"/>
      <c r="H508" s="32"/>
      <c r="I508" s="46">
        <v>18.25</v>
      </c>
      <c r="J508" s="91" t="s">
        <v>60</v>
      </c>
      <c r="K508" s="92" t="s">
        <v>113</v>
      </c>
      <c r="L508" s="92" t="s">
        <v>169</v>
      </c>
      <c r="M508" s="277">
        <v>0</v>
      </c>
      <c r="N508" s="278"/>
      <c r="O508" s="32"/>
      <c r="P508" s="46">
        <v>18.25</v>
      </c>
      <c r="Q508" s="91" t="s">
        <v>60</v>
      </c>
      <c r="R508" s="92" t="s">
        <v>107</v>
      </c>
      <c r="S508" s="92" t="s">
        <v>121</v>
      </c>
      <c r="T508" s="277">
        <v>0</v>
      </c>
      <c r="U508" s="278"/>
      <c r="V508" s="32"/>
      <c r="W508" s="46">
        <v>18.25</v>
      </c>
      <c r="X508" s="91" t="s">
        <v>71</v>
      </c>
      <c r="Y508" s="92">
        <v>0</v>
      </c>
      <c r="Z508" s="92">
        <v>0</v>
      </c>
      <c r="AA508" s="277">
        <v>0</v>
      </c>
      <c r="AB508" s="278"/>
    </row>
    <row r="509" spans="2:28">
      <c r="B509" s="46">
        <v>18.5</v>
      </c>
      <c r="C509" s="91" t="s">
        <v>60</v>
      </c>
      <c r="D509" s="92" t="s">
        <v>150</v>
      </c>
      <c r="E509" s="92" t="s">
        <v>195</v>
      </c>
      <c r="F509" s="277">
        <v>0</v>
      </c>
      <c r="G509" s="278"/>
      <c r="H509" s="32"/>
      <c r="I509" s="46">
        <v>18.5</v>
      </c>
      <c r="J509" s="91" t="s">
        <v>60</v>
      </c>
      <c r="K509" s="92" t="s">
        <v>113</v>
      </c>
      <c r="L509" s="92" t="s">
        <v>169</v>
      </c>
      <c r="M509" s="277">
        <v>0</v>
      </c>
      <c r="N509" s="278"/>
      <c r="O509" s="32"/>
      <c r="P509" s="46">
        <v>18.5</v>
      </c>
      <c r="Q509" s="91" t="s">
        <v>69</v>
      </c>
      <c r="R509" s="92">
        <v>0</v>
      </c>
      <c r="S509" s="92">
        <v>0</v>
      </c>
      <c r="T509" s="277">
        <v>0</v>
      </c>
      <c r="U509" s="278"/>
      <c r="V509" s="32"/>
      <c r="W509" s="46">
        <v>18.5</v>
      </c>
      <c r="X509" s="91" t="s">
        <v>74</v>
      </c>
      <c r="Y509" s="92">
        <v>0</v>
      </c>
      <c r="Z509" s="92">
        <v>0</v>
      </c>
      <c r="AA509" s="277">
        <v>0</v>
      </c>
      <c r="AB509" s="278"/>
    </row>
    <row r="510" spans="2:28">
      <c r="B510" s="46">
        <v>18.75</v>
      </c>
      <c r="C510" s="91" t="s">
        <v>71</v>
      </c>
      <c r="D510" s="92">
        <v>0</v>
      </c>
      <c r="E510" s="92">
        <v>0</v>
      </c>
      <c r="F510" s="277">
        <v>0</v>
      </c>
      <c r="G510" s="278"/>
      <c r="H510" s="32"/>
      <c r="I510" s="46">
        <v>18.75</v>
      </c>
      <c r="J510" s="91" t="s">
        <v>60</v>
      </c>
      <c r="K510" s="92" t="s">
        <v>113</v>
      </c>
      <c r="L510" s="92" t="s">
        <v>169</v>
      </c>
      <c r="M510" s="277">
        <v>0</v>
      </c>
      <c r="N510" s="278"/>
      <c r="O510" s="32"/>
      <c r="P510" s="46">
        <v>18.75</v>
      </c>
      <c r="Q510" s="91" t="s">
        <v>159</v>
      </c>
      <c r="R510" s="92">
        <v>0</v>
      </c>
      <c r="S510" s="92">
        <v>0</v>
      </c>
      <c r="T510" s="277">
        <v>0</v>
      </c>
      <c r="U510" s="278"/>
      <c r="V510" s="32"/>
      <c r="W510" s="46">
        <v>18.75</v>
      </c>
      <c r="X510" s="91" t="s">
        <v>74</v>
      </c>
      <c r="Y510" s="92">
        <v>0</v>
      </c>
      <c r="Z510" s="92">
        <v>0</v>
      </c>
      <c r="AA510" s="277">
        <v>0</v>
      </c>
      <c r="AB510" s="278"/>
    </row>
    <row r="511" spans="2:28">
      <c r="B511" s="46">
        <v>19</v>
      </c>
      <c r="C511" s="91" t="s">
        <v>69</v>
      </c>
      <c r="D511" s="92">
        <v>0</v>
      </c>
      <c r="E511" s="92">
        <v>0</v>
      </c>
      <c r="F511" s="277">
        <v>0</v>
      </c>
      <c r="G511" s="278"/>
      <c r="H511" s="32"/>
      <c r="I511" s="46">
        <v>19</v>
      </c>
      <c r="J511" s="91" t="s">
        <v>60</v>
      </c>
      <c r="K511" s="92" t="s">
        <v>113</v>
      </c>
      <c r="L511" s="92" t="s">
        <v>169</v>
      </c>
      <c r="M511" s="277">
        <v>0</v>
      </c>
      <c r="N511" s="278"/>
      <c r="O511" s="32"/>
      <c r="P511" s="46">
        <v>19</v>
      </c>
      <c r="Q511" s="91" t="s">
        <v>63</v>
      </c>
      <c r="R511" s="92">
        <v>0</v>
      </c>
      <c r="S511" s="92">
        <v>0</v>
      </c>
      <c r="T511" s="277">
        <v>0</v>
      </c>
      <c r="U511" s="278"/>
      <c r="V511" s="32"/>
      <c r="W511" s="46">
        <v>19</v>
      </c>
      <c r="X511" s="91" t="s">
        <v>60</v>
      </c>
      <c r="Y511" s="92" t="s">
        <v>107</v>
      </c>
      <c r="Z511" s="92" t="s">
        <v>108</v>
      </c>
      <c r="AA511" s="277">
        <v>0</v>
      </c>
      <c r="AB511" s="278"/>
    </row>
    <row r="512" spans="2:28">
      <c r="B512" s="46">
        <v>19.25</v>
      </c>
      <c r="C512" s="91" t="s">
        <v>69</v>
      </c>
      <c r="D512" s="92">
        <v>0</v>
      </c>
      <c r="E512" s="92">
        <v>0</v>
      </c>
      <c r="F512" s="277">
        <v>0</v>
      </c>
      <c r="G512" s="278"/>
      <c r="H512" s="32"/>
      <c r="I512" s="46">
        <v>19.25</v>
      </c>
      <c r="J512" s="91" t="s">
        <v>60</v>
      </c>
      <c r="K512" s="92" t="s">
        <v>113</v>
      </c>
      <c r="L512" s="92" t="s">
        <v>169</v>
      </c>
      <c r="M512" s="277">
        <v>0</v>
      </c>
      <c r="N512" s="278"/>
      <c r="O512" s="32"/>
      <c r="P512" s="46">
        <v>19.25</v>
      </c>
      <c r="Q512" s="91" t="s">
        <v>159</v>
      </c>
      <c r="R512" s="92">
        <v>0</v>
      </c>
      <c r="S512" s="92">
        <v>0</v>
      </c>
      <c r="T512" s="277">
        <v>0</v>
      </c>
      <c r="U512" s="278"/>
      <c r="V512" s="32"/>
      <c r="W512" s="46">
        <v>19.25</v>
      </c>
      <c r="X512" s="91" t="s">
        <v>74</v>
      </c>
      <c r="Y512" s="92">
        <v>0</v>
      </c>
      <c r="Z512" s="92">
        <v>0</v>
      </c>
      <c r="AA512" s="277">
        <v>0</v>
      </c>
      <c r="AB512" s="278"/>
    </row>
    <row r="513" spans="2:28">
      <c r="B513" s="46">
        <v>19.5</v>
      </c>
      <c r="C513" s="91" t="s">
        <v>60</v>
      </c>
      <c r="D513" s="92" t="s">
        <v>107</v>
      </c>
      <c r="E513" s="92" t="s">
        <v>108</v>
      </c>
      <c r="F513" s="277">
        <v>0</v>
      </c>
      <c r="G513" s="278"/>
      <c r="H513" s="32"/>
      <c r="I513" s="46">
        <v>19.5</v>
      </c>
      <c r="J513" s="91" t="s">
        <v>60</v>
      </c>
      <c r="K513" s="92" t="s">
        <v>113</v>
      </c>
      <c r="L513" s="92" t="s">
        <v>169</v>
      </c>
      <c r="M513" s="277">
        <v>0</v>
      </c>
      <c r="N513" s="278"/>
      <c r="O513" s="32"/>
      <c r="P513" s="46">
        <v>19.5</v>
      </c>
      <c r="Q513" s="91" t="s">
        <v>69</v>
      </c>
      <c r="R513" s="92">
        <v>0</v>
      </c>
      <c r="S513" s="92">
        <v>0</v>
      </c>
      <c r="T513" s="277">
        <v>0</v>
      </c>
      <c r="U513" s="278"/>
      <c r="V513" s="32"/>
      <c r="W513" s="46">
        <v>19.5</v>
      </c>
      <c r="X513" s="91" t="s">
        <v>74</v>
      </c>
      <c r="Y513" s="92">
        <v>0</v>
      </c>
      <c r="Z513" s="92">
        <v>0</v>
      </c>
      <c r="AA513" s="277">
        <v>0</v>
      </c>
      <c r="AB513" s="278"/>
    </row>
    <row r="514" spans="2:28">
      <c r="B514" s="46">
        <v>19.75</v>
      </c>
      <c r="C514" s="91" t="s">
        <v>66</v>
      </c>
      <c r="D514" s="92">
        <v>0</v>
      </c>
      <c r="E514" s="92">
        <v>0</v>
      </c>
      <c r="F514" s="277">
        <v>0</v>
      </c>
      <c r="G514" s="278"/>
      <c r="H514" s="32"/>
      <c r="I514" s="46">
        <v>19.75</v>
      </c>
      <c r="J514" s="91" t="s">
        <v>60</v>
      </c>
      <c r="K514" s="92" t="s">
        <v>106</v>
      </c>
      <c r="L514" s="92" t="s">
        <v>115</v>
      </c>
      <c r="M514" s="277">
        <v>0</v>
      </c>
      <c r="N514" s="278"/>
      <c r="O514" s="32"/>
      <c r="P514" s="46">
        <v>19.75</v>
      </c>
      <c r="Q514" s="91" t="s">
        <v>159</v>
      </c>
      <c r="R514" s="92">
        <v>0</v>
      </c>
      <c r="S514" s="92">
        <v>0</v>
      </c>
      <c r="T514" s="277">
        <v>0</v>
      </c>
      <c r="U514" s="278"/>
      <c r="V514" s="32"/>
      <c r="W514" s="46">
        <v>19.75</v>
      </c>
      <c r="X514" s="91" t="s">
        <v>71</v>
      </c>
      <c r="Y514" s="92">
        <v>0</v>
      </c>
      <c r="Z514" s="92">
        <v>0</v>
      </c>
      <c r="AA514" s="277">
        <v>0</v>
      </c>
      <c r="AB514" s="278"/>
    </row>
    <row r="515" spans="2:28">
      <c r="B515" s="46">
        <v>20</v>
      </c>
      <c r="C515" s="91" t="s">
        <v>60</v>
      </c>
      <c r="D515" s="92" t="s">
        <v>107</v>
      </c>
      <c r="E515" s="92" t="s">
        <v>108</v>
      </c>
      <c r="F515" s="277">
        <v>0</v>
      </c>
      <c r="G515" s="278"/>
      <c r="H515" s="32"/>
      <c r="I515" s="46">
        <v>20</v>
      </c>
      <c r="J515" s="91" t="s">
        <v>60</v>
      </c>
      <c r="K515" s="92" t="s">
        <v>104</v>
      </c>
      <c r="L515" s="92" t="s">
        <v>119</v>
      </c>
      <c r="M515" s="277">
        <v>0</v>
      </c>
      <c r="N515" s="278"/>
      <c r="O515" s="32"/>
      <c r="P515" s="46">
        <v>20</v>
      </c>
      <c r="Q515" s="91" t="s">
        <v>60</v>
      </c>
      <c r="R515" s="92" t="s">
        <v>104</v>
      </c>
      <c r="S515" s="92" t="s">
        <v>103</v>
      </c>
      <c r="T515" s="277">
        <v>0</v>
      </c>
      <c r="U515" s="278"/>
      <c r="V515" s="32"/>
      <c r="W515" s="46">
        <v>20</v>
      </c>
      <c r="X515" s="91" t="s">
        <v>71</v>
      </c>
      <c r="Y515" s="92">
        <v>0</v>
      </c>
      <c r="Z515" s="92">
        <v>0</v>
      </c>
      <c r="AA515" s="277">
        <v>0</v>
      </c>
      <c r="AB515" s="278"/>
    </row>
    <row r="516" spans="2:28">
      <c r="B516" s="46">
        <v>20.25</v>
      </c>
      <c r="C516" s="91" t="s">
        <v>159</v>
      </c>
      <c r="D516" s="92">
        <v>0</v>
      </c>
      <c r="E516" s="92">
        <v>0</v>
      </c>
      <c r="F516" s="277">
        <v>0</v>
      </c>
      <c r="G516" s="278"/>
      <c r="H516" s="32"/>
      <c r="I516" s="46">
        <v>20.25</v>
      </c>
      <c r="J516" s="91" t="s">
        <v>60</v>
      </c>
      <c r="K516" s="92" t="s">
        <v>113</v>
      </c>
      <c r="L516" s="92" t="s">
        <v>118</v>
      </c>
      <c r="M516" s="277">
        <v>0</v>
      </c>
      <c r="N516" s="278"/>
      <c r="O516" s="32"/>
      <c r="P516" s="46">
        <v>20.25</v>
      </c>
      <c r="Q516" s="91" t="s">
        <v>60</v>
      </c>
      <c r="R516" s="92" t="s">
        <v>106</v>
      </c>
      <c r="S516" s="92" t="s">
        <v>163</v>
      </c>
      <c r="T516" s="277">
        <v>0</v>
      </c>
      <c r="U516" s="278"/>
      <c r="V516" s="32"/>
      <c r="W516" s="46">
        <v>20.25</v>
      </c>
      <c r="X516" s="91" t="s">
        <v>71</v>
      </c>
      <c r="Y516" s="92">
        <v>0</v>
      </c>
      <c r="Z516" s="92">
        <v>0</v>
      </c>
      <c r="AA516" s="277">
        <v>0</v>
      </c>
      <c r="AB516" s="278"/>
    </row>
    <row r="517" spans="2:28">
      <c r="B517" s="46">
        <v>20.5</v>
      </c>
      <c r="C517" s="91" t="s">
        <v>60</v>
      </c>
      <c r="D517" s="92" t="s">
        <v>106</v>
      </c>
      <c r="E517" s="92" t="s">
        <v>115</v>
      </c>
      <c r="F517" s="277">
        <v>0</v>
      </c>
      <c r="G517" s="278"/>
      <c r="H517" s="32"/>
      <c r="I517" s="46">
        <v>20.5</v>
      </c>
      <c r="J517" s="91" t="s">
        <v>60</v>
      </c>
      <c r="K517" s="92" t="s">
        <v>113</v>
      </c>
      <c r="L517" s="92" t="s">
        <v>118</v>
      </c>
      <c r="M517" s="277">
        <v>0</v>
      </c>
      <c r="N517" s="278"/>
      <c r="O517" s="32"/>
      <c r="P517" s="46">
        <v>20.5</v>
      </c>
      <c r="Q517" s="91" t="s">
        <v>71</v>
      </c>
      <c r="R517" s="92">
        <v>0</v>
      </c>
      <c r="S517" s="92">
        <v>0</v>
      </c>
      <c r="T517" s="277">
        <v>0</v>
      </c>
      <c r="U517" s="278"/>
      <c r="V517" s="32"/>
      <c r="W517" s="46">
        <v>20.5</v>
      </c>
      <c r="X517" s="91" t="s">
        <v>71</v>
      </c>
      <c r="Y517" s="92">
        <v>0</v>
      </c>
      <c r="Z517" s="92">
        <v>0</v>
      </c>
      <c r="AA517" s="277">
        <v>0</v>
      </c>
      <c r="AB517" s="278"/>
    </row>
    <row r="518" spans="2:28">
      <c r="B518" s="46">
        <v>20.75</v>
      </c>
      <c r="C518" s="91" t="s">
        <v>159</v>
      </c>
      <c r="D518" s="92">
        <v>0</v>
      </c>
      <c r="E518" s="92">
        <v>0</v>
      </c>
      <c r="F518" s="277">
        <v>0</v>
      </c>
      <c r="G518" s="278"/>
      <c r="H518" s="32"/>
      <c r="I518" s="46">
        <v>20.75</v>
      </c>
      <c r="J518" s="91" t="s">
        <v>63</v>
      </c>
      <c r="K518" s="92">
        <v>0</v>
      </c>
      <c r="L518" s="92">
        <v>0</v>
      </c>
      <c r="M518" s="277">
        <v>0</v>
      </c>
      <c r="N518" s="278"/>
      <c r="O518" s="32"/>
      <c r="P518" s="46">
        <v>20.75</v>
      </c>
      <c r="Q518" s="91" t="s">
        <v>60</v>
      </c>
      <c r="R518" s="92" t="s">
        <v>106</v>
      </c>
      <c r="S518" s="92" t="s">
        <v>163</v>
      </c>
      <c r="T518" s="277">
        <v>0</v>
      </c>
      <c r="U518" s="278"/>
      <c r="V518" s="32"/>
      <c r="W518" s="46">
        <v>20.75</v>
      </c>
      <c r="X518" s="91" t="s">
        <v>60</v>
      </c>
      <c r="Y518" s="92" t="s">
        <v>150</v>
      </c>
      <c r="Z518" s="92" t="s">
        <v>173</v>
      </c>
      <c r="AA518" s="277">
        <v>0</v>
      </c>
      <c r="AB518" s="278"/>
    </row>
    <row r="519" spans="2:28">
      <c r="B519" s="46">
        <v>21</v>
      </c>
      <c r="C519" s="91" t="s">
        <v>60</v>
      </c>
      <c r="D519" s="92" t="s">
        <v>106</v>
      </c>
      <c r="E519" s="92" t="s">
        <v>103</v>
      </c>
      <c r="F519" s="277">
        <v>0</v>
      </c>
      <c r="G519" s="278"/>
      <c r="H519" s="32"/>
      <c r="I519" s="46">
        <v>21</v>
      </c>
      <c r="J519" s="91" t="s">
        <v>60</v>
      </c>
      <c r="K519" s="92" t="s">
        <v>107</v>
      </c>
      <c r="L519" s="92" t="s">
        <v>108</v>
      </c>
      <c r="M519" s="277">
        <v>0</v>
      </c>
      <c r="N519" s="278"/>
      <c r="O519" s="32"/>
      <c r="P519" s="46">
        <v>21</v>
      </c>
      <c r="Q519" s="91" t="s">
        <v>60</v>
      </c>
      <c r="R519" s="92" t="s">
        <v>106</v>
      </c>
      <c r="S519" s="92" t="s">
        <v>163</v>
      </c>
      <c r="T519" s="277">
        <v>0</v>
      </c>
      <c r="U519" s="278"/>
      <c r="V519" s="32"/>
      <c r="W519" s="46">
        <v>21</v>
      </c>
      <c r="X519" s="91" t="s">
        <v>60</v>
      </c>
      <c r="Y519" s="92" t="s">
        <v>106</v>
      </c>
      <c r="Z519" s="92" t="s">
        <v>115</v>
      </c>
      <c r="AA519" s="277">
        <v>0</v>
      </c>
      <c r="AB519" s="278"/>
    </row>
    <row r="520" spans="2:28">
      <c r="B520" s="46">
        <v>21.25</v>
      </c>
      <c r="C520" s="91" t="s">
        <v>159</v>
      </c>
      <c r="D520" s="92">
        <v>0</v>
      </c>
      <c r="E520" s="92">
        <v>0</v>
      </c>
      <c r="F520" s="277">
        <v>0</v>
      </c>
      <c r="G520" s="278"/>
      <c r="H520" s="32"/>
      <c r="I520" s="46">
        <v>21.25</v>
      </c>
      <c r="J520" s="91" t="s">
        <v>60</v>
      </c>
      <c r="K520" s="92" t="s">
        <v>107</v>
      </c>
      <c r="L520" s="92" t="s">
        <v>121</v>
      </c>
      <c r="M520" s="277">
        <v>0</v>
      </c>
      <c r="N520" s="278"/>
      <c r="O520" s="32"/>
      <c r="P520" s="46">
        <v>21.25</v>
      </c>
      <c r="Q520" s="91" t="s">
        <v>71</v>
      </c>
      <c r="R520" s="92">
        <v>0</v>
      </c>
      <c r="S520" s="92">
        <v>0</v>
      </c>
      <c r="T520" s="277">
        <v>0</v>
      </c>
      <c r="U520" s="278"/>
      <c r="V520" s="32"/>
      <c r="W520" s="46">
        <v>21.25</v>
      </c>
      <c r="X520" s="91" t="s">
        <v>74</v>
      </c>
      <c r="Y520" s="92">
        <v>0</v>
      </c>
      <c r="Z520" s="92">
        <v>0</v>
      </c>
      <c r="AA520" s="277">
        <v>0</v>
      </c>
      <c r="AB520" s="278"/>
    </row>
    <row r="521" spans="2:28">
      <c r="B521" s="46">
        <v>21.5</v>
      </c>
      <c r="C521" s="91" t="s">
        <v>60</v>
      </c>
      <c r="D521" s="92" t="s">
        <v>150</v>
      </c>
      <c r="E521" s="92" t="s">
        <v>103</v>
      </c>
      <c r="F521" s="277">
        <v>0</v>
      </c>
      <c r="G521" s="278"/>
      <c r="H521" s="32"/>
      <c r="I521" s="46">
        <v>21.5</v>
      </c>
      <c r="J521" s="91" t="s">
        <v>69</v>
      </c>
      <c r="K521" s="92">
        <v>0</v>
      </c>
      <c r="L521" s="92">
        <v>0</v>
      </c>
      <c r="M521" s="277">
        <v>0</v>
      </c>
      <c r="N521" s="278"/>
      <c r="O521" s="32"/>
      <c r="P521" s="46">
        <v>21.5</v>
      </c>
      <c r="Q521" s="91" t="s">
        <v>60</v>
      </c>
      <c r="R521" s="92" t="s">
        <v>107</v>
      </c>
      <c r="S521" s="92" t="s">
        <v>108</v>
      </c>
      <c r="T521" s="277">
        <v>0</v>
      </c>
      <c r="U521" s="278"/>
      <c r="V521" s="32"/>
      <c r="W521" s="46">
        <v>21.5</v>
      </c>
      <c r="X521" s="91" t="s">
        <v>74</v>
      </c>
      <c r="Y521" s="92">
        <v>0</v>
      </c>
      <c r="Z521" s="92">
        <v>0</v>
      </c>
      <c r="AA521" s="277">
        <v>0</v>
      </c>
      <c r="AB521" s="278"/>
    </row>
    <row r="522" spans="2:28">
      <c r="B522" s="46">
        <v>21.75</v>
      </c>
      <c r="C522" s="91" t="s">
        <v>60</v>
      </c>
      <c r="D522" s="92" t="s">
        <v>150</v>
      </c>
      <c r="E522" s="92" t="s">
        <v>103</v>
      </c>
      <c r="F522" s="277">
        <v>0</v>
      </c>
      <c r="G522" s="278"/>
      <c r="H522" s="32"/>
      <c r="I522" s="46">
        <v>21.75</v>
      </c>
      <c r="J522" s="91" t="s">
        <v>71</v>
      </c>
      <c r="K522" s="92">
        <v>0</v>
      </c>
      <c r="L522" s="92">
        <v>0</v>
      </c>
      <c r="M522" s="277">
        <v>0</v>
      </c>
      <c r="N522" s="278"/>
      <c r="O522" s="32"/>
      <c r="P522" s="46">
        <v>21.75</v>
      </c>
      <c r="Q522" s="91" t="s">
        <v>60</v>
      </c>
      <c r="R522" s="92" t="s">
        <v>107</v>
      </c>
      <c r="S522" s="92" t="s">
        <v>108</v>
      </c>
      <c r="T522" s="277">
        <v>0</v>
      </c>
      <c r="U522" s="278"/>
      <c r="V522" s="32"/>
      <c r="W522" s="46">
        <v>21.75</v>
      </c>
      <c r="X522" s="91" t="s">
        <v>74</v>
      </c>
      <c r="Y522" s="92">
        <v>0</v>
      </c>
      <c r="Z522" s="92">
        <v>0</v>
      </c>
      <c r="AA522" s="277">
        <v>0</v>
      </c>
      <c r="AB522" s="278"/>
    </row>
    <row r="523" spans="2:28">
      <c r="B523" s="46">
        <v>22</v>
      </c>
      <c r="C523" s="91" t="s">
        <v>60</v>
      </c>
      <c r="D523" s="92" t="s">
        <v>150</v>
      </c>
      <c r="E523" s="92" t="s">
        <v>103</v>
      </c>
      <c r="F523" s="277">
        <v>0</v>
      </c>
      <c r="G523" s="278"/>
      <c r="H523" s="32"/>
      <c r="I523" s="46">
        <v>22</v>
      </c>
      <c r="J523" s="91" t="s">
        <v>74</v>
      </c>
      <c r="K523" s="92">
        <v>0</v>
      </c>
      <c r="L523" s="92">
        <v>0</v>
      </c>
      <c r="M523" s="277">
        <v>0</v>
      </c>
      <c r="N523" s="278"/>
      <c r="O523" s="32"/>
      <c r="P523" s="46">
        <v>22</v>
      </c>
      <c r="Q523" s="91" t="s">
        <v>71</v>
      </c>
      <c r="R523" s="92">
        <v>0</v>
      </c>
      <c r="S523" s="92">
        <v>0</v>
      </c>
      <c r="T523" s="277">
        <v>0</v>
      </c>
      <c r="U523" s="278"/>
      <c r="V523" s="32"/>
      <c r="W523" s="46">
        <v>22</v>
      </c>
      <c r="X523" s="91" t="s">
        <v>74</v>
      </c>
      <c r="Y523" s="92">
        <v>0</v>
      </c>
      <c r="Z523" s="92">
        <v>0</v>
      </c>
      <c r="AA523" s="277">
        <v>0</v>
      </c>
      <c r="AB523" s="278"/>
    </row>
    <row r="524" spans="2:28">
      <c r="B524" s="46">
        <v>22.25</v>
      </c>
      <c r="C524" s="91" t="s">
        <v>60</v>
      </c>
      <c r="D524" s="92" t="s">
        <v>150</v>
      </c>
      <c r="E524" s="92" t="s">
        <v>103</v>
      </c>
      <c r="F524" s="277">
        <v>0</v>
      </c>
      <c r="G524" s="278"/>
      <c r="H524" s="32"/>
      <c r="I524" s="46">
        <v>22.25</v>
      </c>
      <c r="J524" s="91" t="s">
        <v>74</v>
      </c>
      <c r="K524" s="92">
        <v>0</v>
      </c>
      <c r="L524" s="92">
        <v>0</v>
      </c>
      <c r="M524" s="277">
        <v>0</v>
      </c>
      <c r="N524" s="278"/>
      <c r="O524" s="32"/>
      <c r="P524" s="46">
        <v>22.25</v>
      </c>
      <c r="Q524" s="91" t="s">
        <v>71</v>
      </c>
      <c r="R524" s="92">
        <v>0</v>
      </c>
      <c r="S524" s="92">
        <v>0</v>
      </c>
      <c r="T524" s="277">
        <v>0</v>
      </c>
      <c r="U524" s="278"/>
      <c r="V524" s="32"/>
      <c r="W524" s="46">
        <v>22.25</v>
      </c>
      <c r="X524" s="91" t="s">
        <v>71</v>
      </c>
      <c r="Y524" s="92">
        <v>0</v>
      </c>
      <c r="Z524" s="92">
        <v>0</v>
      </c>
      <c r="AA524" s="277">
        <v>0</v>
      </c>
      <c r="AB524" s="278"/>
    </row>
    <row r="525" spans="2:28">
      <c r="B525" s="46">
        <v>22.5</v>
      </c>
      <c r="C525" s="91" t="s">
        <v>60</v>
      </c>
      <c r="D525" s="92" t="s">
        <v>113</v>
      </c>
      <c r="E525" s="92" t="s">
        <v>169</v>
      </c>
      <c r="F525" s="277">
        <v>0</v>
      </c>
      <c r="G525" s="278"/>
      <c r="H525" s="32"/>
      <c r="I525" s="46">
        <v>22.5</v>
      </c>
      <c r="J525" s="91" t="s">
        <v>66</v>
      </c>
      <c r="K525" s="92">
        <v>0</v>
      </c>
      <c r="L525" s="92">
        <v>0</v>
      </c>
      <c r="M525" s="277">
        <v>0</v>
      </c>
      <c r="N525" s="278"/>
      <c r="O525" s="32"/>
      <c r="P525" s="46">
        <v>22.5</v>
      </c>
      <c r="Q525" s="91" t="s">
        <v>71</v>
      </c>
      <c r="R525" s="92">
        <v>0</v>
      </c>
      <c r="S525" s="92">
        <v>0</v>
      </c>
      <c r="T525" s="277">
        <v>0</v>
      </c>
      <c r="U525" s="278"/>
      <c r="V525" s="32"/>
      <c r="W525" s="46">
        <v>22.5</v>
      </c>
      <c r="X525" s="91" t="s">
        <v>74</v>
      </c>
      <c r="Y525" s="92">
        <v>0</v>
      </c>
      <c r="Z525" s="92">
        <v>0</v>
      </c>
      <c r="AA525" s="277">
        <v>0</v>
      </c>
      <c r="AB525" s="278"/>
    </row>
    <row r="526" spans="2:28">
      <c r="B526" s="46">
        <v>22.75</v>
      </c>
      <c r="C526" s="91" t="s">
        <v>60</v>
      </c>
      <c r="D526" s="92" t="s">
        <v>106</v>
      </c>
      <c r="E526" s="92" t="s">
        <v>103</v>
      </c>
      <c r="F526" s="277">
        <v>0</v>
      </c>
      <c r="G526" s="278"/>
      <c r="H526" s="32"/>
      <c r="I526" s="46">
        <v>22.75</v>
      </c>
      <c r="J526" s="91" t="s">
        <v>74</v>
      </c>
      <c r="K526" s="92">
        <v>0</v>
      </c>
      <c r="L526" s="92">
        <v>0</v>
      </c>
      <c r="M526" s="277">
        <v>0</v>
      </c>
      <c r="N526" s="278"/>
      <c r="O526" s="32"/>
      <c r="P526" s="46">
        <v>22.75</v>
      </c>
      <c r="Q526" s="91" t="s">
        <v>60</v>
      </c>
      <c r="R526" s="92" t="s">
        <v>107</v>
      </c>
      <c r="S526" s="92" t="s">
        <v>121</v>
      </c>
      <c r="T526" s="277">
        <v>0</v>
      </c>
      <c r="U526" s="278"/>
      <c r="V526" s="32"/>
      <c r="W526" s="46">
        <v>22.75</v>
      </c>
      <c r="X526" s="91" t="s">
        <v>74</v>
      </c>
      <c r="Y526" s="92">
        <v>0</v>
      </c>
      <c r="Z526" s="92">
        <v>0</v>
      </c>
      <c r="AA526" s="277">
        <v>0</v>
      </c>
      <c r="AB526" s="278"/>
    </row>
    <row r="527" spans="2:28">
      <c r="B527" s="46">
        <v>23</v>
      </c>
      <c r="C527" s="91" t="s">
        <v>60</v>
      </c>
      <c r="D527" s="92" t="s">
        <v>113</v>
      </c>
      <c r="E527" s="92" t="s">
        <v>169</v>
      </c>
      <c r="F527" s="277">
        <v>0</v>
      </c>
      <c r="G527" s="278"/>
      <c r="H527" s="32"/>
      <c r="I527" s="46">
        <v>23</v>
      </c>
      <c r="J527" s="91" t="s">
        <v>60</v>
      </c>
      <c r="K527" s="92" t="s">
        <v>104</v>
      </c>
      <c r="L527" s="92" t="s">
        <v>103</v>
      </c>
      <c r="M527" s="277">
        <v>0</v>
      </c>
      <c r="N527" s="278"/>
      <c r="O527" s="32"/>
      <c r="P527" s="46">
        <v>23</v>
      </c>
      <c r="Q527" s="91" t="s">
        <v>69</v>
      </c>
      <c r="R527" s="92">
        <v>0</v>
      </c>
      <c r="S527" s="92">
        <v>0</v>
      </c>
      <c r="T527" s="277">
        <v>0</v>
      </c>
      <c r="U527" s="278"/>
      <c r="V527" s="32"/>
      <c r="W527" s="46">
        <v>23</v>
      </c>
      <c r="X527" s="91" t="s">
        <v>74</v>
      </c>
      <c r="Y527" s="92">
        <v>0</v>
      </c>
      <c r="Z527" s="92">
        <v>0</v>
      </c>
      <c r="AA527" s="277">
        <v>0</v>
      </c>
      <c r="AB527" s="278"/>
    </row>
    <row r="528" spans="2:28">
      <c r="B528" s="46">
        <v>23.25</v>
      </c>
      <c r="C528" s="91" t="s">
        <v>60</v>
      </c>
      <c r="D528" s="92" t="s">
        <v>113</v>
      </c>
      <c r="E528" s="92" t="s">
        <v>169</v>
      </c>
      <c r="F528" s="277">
        <v>0</v>
      </c>
      <c r="G528" s="278"/>
      <c r="H528" s="32"/>
      <c r="I528" s="46">
        <v>23.25</v>
      </c>
      <c r="J528" s="91" t="s">
        <v>77</v>
      </c>
      <c r="K528" s="92">
        <v>0</v>
      </c>
      <c r="L528" s="92">
        <v>0</v>
      </c>
      <c r="M528" s="277" t="s">
        <v>199</v>
      </c>
      <c r="N528" s="278"/>
      <c r="O528" s="32"/>
      <c r="P528" s="46">
        <v>23.25</v>
      </c>
      <c r="Q528" s="91" t="s">
        <v>74</v>
      </c>
      <c r="R528" s="92">
        <v>0</v>
      </c>
      <c r="S528" s="92">
        <v>0</v>
      </c>
      <c r="T528" s="277">
        <v>0</v>
      </c>
      <c r="U528" s="278"/>
      <c r="V528" s="32"/>
      <c r="W528" s="46">
        <v>23.25</v>
      </c>
      <c r="X528" s="91" t="s">
        <v>60</v>
      </c>
      <c r="Y528" s="92" t="s">
        <v>107</v>
      </c>
      <c r="Z528" s="92" t="s">
        <v>108</v>
      </c>
      <c r="AA528" s="277">
        <v>0</v>
      </c>
      <c r="AB528" s="278"/>
    </row>
    <row r="529" spans="2:28">
      <c r="B529" s="46">
        <v>23.5</v>
      </c>
      <c r="C529" s="91" t="s">
        <v>60</v>
      </c>
      <c r="D529" s="92" t="s">
        <v>150</v>
      </c>
      <c r="E529" s="92" t="s">
        <v>196</v>
      </c>
      <c r="F529" s="277">
        <v>0</v>
      </c>
      <c r="G529" s="278"/>
      <c r="H529" s="32"/>
      <c r="I529" s="46">
        <v>23.5</v>
      </c>
      <c r="J529" s="91" t="s">
        <v>69</v>
      </c>
      <c r="K529" s="92">
        <v>0</v>
      </c>
      <c r="L529" s="92">
        <v>0</v>
      </c>
      <c r="M529" s="277">
        <v>0</v>
      </c>
      <c r="N529" s="278"/>
      <c r="O529" s="32"/>
      <c r="P529" s="46">
        <v>23.5</v>
      </c>
      <c r="Q529" s="91" t="s">
        <v>74</v>
      </c>
      <c r="R529" s="92">
        <v>0</v>
      </c>
      <c r="S529" s="92">
        <v>0</v>
      </c>
      <c r="T529" s="277">
        <v>0</v>
      </c>
      <c r="U529" s="278"/>
      <c r="V529" s="32"/>
      <c r="W529" s="46">
        <v>23.5</v>
      </c>
      <c r="X529" s="91" t="s">
        <v>60</v>
      </c>
      <c r="Y529" s="92" t="s">
        <v>107</v>
      </c>
      <c r="Z529" s="92" t="s">
        <v>108</v>
      </c>
      <c r="AA529" s="277">
        <v>0</v>
      </c>
      <c r="AB529" s="278"/>
    </row>
    <row r="530" spans="2:28">
      <c r="B530" s="46">
        <v>23.75</v>
      </c>
      <c r="C530" s="91" t="s">
        <v>159</v>
      </c>
      <c r="D530" s="92">
        <v>0</v>
      </c>
      <c r="E530" s="92">
        <v>0</v>
      </c>
      <c r="F530" s="277">
        <v>0</v>
      </c>
      <c r="G530" s="278"/>
      <c r="H530" s="32"/>
      <c r="I530" s="46">
        <v>23.75</v>
      </c>
      <c r="J530" s="91" t="s">
        <v>60</v>
      </c>
      <c r="K530" s="92" t="s">
        <v>107</v>
      </c>
      <c r="L530" s="92" t="s">
        <v>121</v>
      </c>
      <c r="M530" s="277">
        <v>0</v>
      </c>
      <c r="N530" s="278"/>
      <c r="O530" s="32"/>
      <c r="P530" s="46">
        <v>23.75</v>
      </c>
      <c r="Q530" s="91" t="s">
        <v>60</v>
      </c>
      <c r="R530" s="92" t="s">
        <v>106</v>
      </c>
      <c r="S530" s="92" t="s">
        <v>163</v>
      </c>
      <c r="T530" s="277">
        <v>0</v>
      </c>
      <c r="U530" s="278"/>
      <c r="V530" s="32"/>
      <c r="W530" s="46">
        <v>23.75</v>
      </c>
      <c r="X530" s="91" t="s">
        <v>71</v>
      </c>
      <c r="Y530" s="92">
        <v>0</v>
      </c>
      <c r="Z530" s="92">
        <v>0</v>
      </c>
      <c r="AA530" s="277">
        <v>0</v>
      </c>
      <c r="AB530" s="278"/>
    </row>
    <row r="531" spans="2:28">
      <c r="B531" s="46">
        <v>24</v>
      </c>
      <c r="C531" s="91" t="s">
        <v>60</v>
      </c>
      <c r="D531" s="92" t="s">
        <v>107</v>
      </c>
      <c r="E531" s="92" t="s">
        <v>108</v>
      </c>
      <c r="F531" s="277">
        <v>0</v>
      </c>
      <c r="G531" s="278"/>
      <c r="H531" s="32"/>
      <c r="I531" s="46">
        <v>24</v>
      </c>
      <c r="J531" s="91" t="s">
        <v>69</v>
      </c>
      <c r="K531" s="92">
        <v>0</v>
      </c>
      <c r="L531" s="92">
        <v>0</v>
      </c>
      <c r="M531" s="277">
        <v>0</v>
      </c>
      <c r="N531" s="278"/>
      <c r="O531" s="32"/>
      <c r="P531" s="46">
        <v>24</v>
      </c>
      <c r="Q531" s="91" t="s">
        <v>74</v>
      </c>
      <c r="R531" s="92">
        <v>0</v>
      </c>
      <c r="S531" s="92">
        <v>0</v>
      </c>
      <c r="T531" s="277">
        <v>0</v>
      </c>
      <c r="U531" s="278"/>
      <c r="V531" s="32"/>
      <c r="W531" s="46">
        <v>24</v>
      </c>
      <c r="X531" s="91" t="s">
        <v>69</v>
      </c>
      <c r="Y531" s="92">
        <v>0</v>
      </c>
      <c r="Z531" s="92">
        <v>0</v>
      </c>
      <c r="AA531" s="277">
        <v>0</v>
      </c>
      <c r="AB531" s="278"/>
    </row>
    <row r="532" spans="2:28">
      <c r="B532" s="46">
        <v>24.25</v>
      </c>
      <c r="C532" s="91" t="s">
        <v>60</v>
      </c>
      <c r="D532" s="92" t="s">
        <v>107</v>
      </c>
      <c r="E532" s="92" t="s">
        <v>108</v>
      </c>
      <c r="F532" s="277">
        <v>0</v>
      </c>
      <c r="G532" s="278"/>
      <c r="H532" s="32"/>
      <c r="I532" s="46">
        <v>24.25</v>
      </c>
      <c r="J532" s="91" t="s">
        <v>69</v>
      </c>
      <c r="K532" s="92">
        <v>0</v>
      </c>
      <c r="L532" s="92">
        <v>0</v>
      </c>
      <c r="M532" s="277">
        <v>0</v>
      </c>
      <c r="N532" s="278"/>
      <c r="O532" s="32"/>
      <c r="P532" s="46">
        <v>24.25</v>
      </c>
      <c r="Q532" s="91" t="s">
        <v>159</v>
      </c>
      <c r="R532" s="92">
        <v>0</v>
      </c>
      <c r="S532" s="92">
        <v>0</v>
      </c>
      <c r="T532" s="277">
        <v>0</v>
      </c>
      <c r="U532" s="278"/>
      <c r="V532" s="32"/>
      <c r="W532" s="46">
        <v>24.25</v>
      </c>
      <c r="X532" s="91" t="s">
        <v>74</v>
      </c>
      <c r="Y532" s="92">
        <v>0</v>
      </c>
      <c r="Z532" s="92">
        <v>0</v>
      </c>
      <c r="AA532" s="277">
        <v>0</v>
      </c>
      <c r="AB532" s="278"/>
    </row>
    <row r="533" spans="2:28">
      <c r="B533" s="46">
        <v>24.5</v>
      </c>
      <c r="C533" s="91" t="s">
        <v>60</v>
      </c>
      <c r="D533" s="92" t="s">
        <v>106</v>
      </c>
      <c r="E533" s="92" t="s">
        <v>163</v>
      </c>
      <c r="F533" s="277">
        <v>0</v>
      </c>
      <c r="G533" s="278"/>
      <c r="H533" s="32"/>
      <c r="I533" s="46">
        <v>24.5</v>
      </c>
      <c r="J533" s="91" t="s">
        <v>60</v>
      </c>
      <c r="K533" s="92" t="s">
        <v>113</v>
      </c>
      <c r="L533" s="92" t="s">
        <v>118</v>
      </c>
      <c r="M533" s="277">
        <v>0</v>
      </c>
      <c r="N533" s="278"/>
      <c r="O533" s="32"/>
      <c r="P533" s="46">
        <v>24.5</v>
      </c>
      <c r="Q533" s="91" t="s">
        <v>66</v>
      </c>
      <c r="R533" s="92">
        <v>0</v>
      </c>
      <c r="S533" s="92">
        <v>0</v>
      </c>
      <c r="T533" s="277">
        <v>0</v>
      </c>
      <c r="U533" s="278"/>
      <c r="V533" s="32"/>
      <c r="W533" s="46">
        <v>24.5</v>
      </c>
      <c r="X533" s="91" t="s">
        <v>71</v>
      </c>
      <c r="Y533" s="92">
        <v>0</v>
      </c>
      <c r="Z533" s="92">
        <v>0</v>
      </c>
      <c r="AA533" s="277">
        <v>0</v>
      </c>
      <c r="AB533" s="278"/>
    </row>
    <row r="534" spans="2:28">
      <c r="B534" s="46">
        <v>24.75</v>
      </c>
      <c r="C534" s="91" t="s">
        <v>159</v>
      </c>
      <c r="D534" s="92">
        <v>0</v>
      </c>
      <c r="E534" s="92">
        <v>0</v>
      </c>
      <c r="F534" s="277">
        <v>0</v>
      </c>
      <c r="G534" s="278"/>
      <c r="H534" s="32"/>
      <c r="I534" s="46">
        <v>24.75</v>
      </c>
      <c r="J534" s="91" t="s">
        <v>60</v>
      </c>
      <c r="K534" s="92" t="s">
        <v>113</v>
      </c>
      <c r="L534" s="92" t="s">
        <v>118</v>
      </c>
      <c r="M534" s="277">
        <v>0</v>
      </c>
      <c r="N534" s="278"/>
      <c r="O534" s="32"/>
      <c r="P534" s="46">
        <v>24.75</v>
      </c>
      <c r="Q534" s="91" t="s">
        <v>159</v>
      </c>
      <c r="R534" s="92">
        <v>0</v>
      </c>
      <c r="S534" s="92">
        <v>0</v>
      </c>
      <c r="T534" s="277">
        <v>0</v>
      </c>
      <c r="U534" s="278"/>
      <c r="V534" s="32"/>
      <c r="W534" s="46">
        <v>24.75</v>
      </c>
      <c r="X534" s="91" t="s">
        <v>71</v>
      </c>
      <c r="Y534" s="92">
        <v>0</v>
      </c>
      <c r="Z534" s="92">
        <v>0</v>
      </c>
      <c r="AA534" s="277">
        <v>0</v>
      </c>
      <c r="AB534" s="278"/>
    </row>
    <row r="535" spans="2:28">
      <c r="B535" s="46">
        <v>25</v>
      </c>
      <c r="C535" s="91" t="s">
        <v>69</v>
      </c>
      <c r="D535" s="92">
        <v>0</v>
      </c>
      <c r="E535" s="92">
        <v>0</v>
      </c>
      <c r="F535" s="277">
        <v>0</v>
      </c>
      <c r="G535" s="278"/>
      <c r="H535" s="32"/>
      <c r="I535" s="46">
        <v>25</v>
      </c>
      <c r="J535" s="91" t="s">
        <v>71</v>
      </c>
      <c r="K535" s="92">
        <v>0</v>
      </c>
      <c r="L535" s="92">
        <v>0</v>
      </c>
      <c r="M535" s="277">
        <v>0</v>
      </c>
      <c r="N535" s="278"/>
      <c r="O535" s="32"/>
      <c r="P535" s="46">
        <v>25</v>
      </c>
      <c r="Q535" s="91" t="s">
        <v>69</v>
      </c>
      <c r="R535" s="92">
        <v>0</v>
      </c>
      <c r="S535" s="92">
        <v>0</v>
      </c>
      <c r="T535" s="277">
        <v>0</v>
      </c>
      <c r="U535" s="278"/>
      <c r="V535" s="32"/>
      <c r="W535" s="46">
        <v>25</v>
      </c>
      <c r="X535" s="91" t="s">
        <v>71</v>
      </c>
      <c r="Y535" s="92">
        <v>0</v>
      </c>
      <c r="Z535" s="92">
        <v>0</v>
      </c>
      <c r="AA535" s="277">
        <v>0</v>
      </c>
      <c r="AB535" s="278"/>
    </row>
    <row r="536" spans="2:28">
      <c r="B536" s="46">
        <v>25.25</v>
      </c>
      <c r="C536" s="91" t="s">
        <v>69</v>
      </c>
      <c r="D536" s="92">
        <v>0</v>
      </c>
      <c r="E536" s="92">
        <v>0</v>
      </c>
      <c r="F536" s="277">
        <v>0</v>
      </c>
      <c r="G536" s="278"/>
      <c r="H536" s="32"/>
      <c r="I536" s="46">
        <v>25.25</v>
      </c>
      <c r="J536" s="91" t="s">
        <v>158</v>
      </c>
      <c r="K536" s="92">
        <v>0</v>
      </c>
      <c r="L536" s="92">
        <v>0</v>
      </c>
      <c r="M536" s="277">
        <v>0</v>
      </c>
      <c r="N536" s="278"/>
      <c r="O536" s="32"/>
      <c r="P536" s="46">
        <v>25.25</v>
      </c>
      <c r="Q536" s="91" t="s">
        <v>69</v>
      </c>
      <c r="R536" s="92">
        <v>0</v>
      </c>
      <c r="S536" s="92">
        <v>0</v>
      </c>
      <c r="T536" s="277">
        <v>0</v>
      </c>
      <c r="U536" s="278"/>
      <c r="V536" s="32"/>
      <c r="W536" s="46">
        <v>25.25</v>
      </c>
      <c r="X536" s="91" t="s">
        <v>60</v>
      </c>
      <c r="Y536" s="92" t="s">
        <v>107</v>
      </c>
      <c r="Z536" s="92" t="s">
        <v>108</v>
      </c>
      <c r="AA536" s="277">
        <v>0</v>
      </c>
      <c r="AB536" s="278"/>
    </row>
    <row r="537" spans="2:28">
      <c r="B537" s="46">
        <v>25.5</v>
      </c>
      <c r="C537" s="91" t="s">
        <v>159</v>
      </c>
      <c r="D537" s="92">
        <v>0</v>
      </c>
      <c r="E537" s="92">
        <v>0</v>
      </c>
      <c r="F537" s="277">
        <v>0</v>
      </c>
      <c r="G537" s="278"/>
      <c r="H537" s="32"/>
      <c r="I537" s="46">
        <v>25.5</v>
      </c>
      <c r="J537" s="91" t="s">
        <v>60</v>
      </c>
      <c r="K537" s="92" t="s">
        <v>104</v>
      </c>
      <c r="L537" s="92" t="s">
        <v>119</v>
      </c>
      <c r="M537" s="277">
        <v>0</v>
      </c>
      <c r="N537" s="278"/>
      <c r="O537" s="32"/>
      <c r="P537" s="46">
        <v>25.5</v>
      </c>
      <c r="Q537" s="91" t="s">
        <v>158</v>
      </c>
      <c r="R537" s="92">
        <v>0</v>
      </c>
      <c r="S537" s="92">
        <v>0</v>
      </c>
      <c r="T537" s="277">
        <v>0</v>
      </c>
      <c r="U537" s="278"/>
      <c r="V537" s="32"/>
      <c r="W537" s="46">
        <v>25.5</v>
      </c>
      <c r="X537" s="91" t="s">
        <v>71</v>
      </c>
      <c r="Y537" s="92">
        <v>0</v>
      </c>
      <c r="Z537" s="92">
        <v>0</v>
      </c>
      <c r="AA537" s="277">
        <v>0</v>
      </c>
      <c r="AB537" s="278"/>
    </row>
    <row r="538" spans="2:28">
      <c r="B538" s="46">
        <v>25.75</v>
      </c>
      <c r="C538" s="91" t="s">
        <v>66</v>
      </c>
      <c r="D538" s="92">
        <v>0</v>
      </c>
      <c r="E538" s="92">
        <v>0</v>
      </c>
      <c r="F538" s="277">
        <v>0</v>
      </c>
      <c r="G538" s="278"/>
      <c r="H538" s="32"/>
      <c r="I538" s="46">
        <v>25.75</v>
      </c>
      <c r="J538" s="91" t="s">
        <v>159</v>
      </c>
      <c r="K538" s="92">
        <v>0</v>
      </c>
      <c r="L538" s="92">
        <v>0</v>
      </c>
      <c r="M538" s="277">
        <v>0</v>
      </c>
      <c r="N538" s="278"/>
      <c r="O538" s="32"/>
      <c r="P538" s="46">
        <v>25.75</v>
      </c>
      <c r="Q538" s="91" t="s">
        <v>71</v>
      </c>
      <c r="R538" s="92">
        <v>0</v>
      </c>
      <c r="S538" s="92">
        <v>0</v>
      </c>
      <c r="T538" s="277">
        <v>0</v>
      </c>
      <c r="U538" s="278"/>
      <c r="V538" s="32"/>
      <c r="W538" s="46">
        <v>25.75</v>
      </c>
      <c r="X538" s="91" t="s">
        <v>71</v>
      </c>
      <c r="Y538" s="92">
        <v>0</v>
      </c>
      <c r="Z538" s="92">
        <v>0</v>
      </c>
      <c r="AA538" s="277">
        <v>0</v>
      </c>
      <c r="AB538" s="278"/>
    </row>
    <row r="539" spans="2:28">
      <c r="B539" s="46">
        <v>26</v>
      </c>
      <c r="C539" s="91" t="s">
        <v>159</v>
      </c>
      <c r="D539" s="92">
        <v>0</v>
      </c>
      <c r="E539" s="92">
        <v>0</v>
      </c>
      <c r="F539" s="277">
        <v>0</v>
      </c>
      <c r="G539" s="278"/>
      <c r="H539" s="32"/>
      <c r="I539" s="46">
        <v>26</v>
      </c>
      <c r="J539" s="91" t="s">
        <v>159</v>
      </c>
      <c r="K539" s="92">
        <v>0</v>
      </c>
      <c r="L539" s="92">
        <v>0</v>
      </c>
      <c r="M539" s="277">
        <v>0</v>
      </c>
      <c r="N539" s="278"/>
      <c r="O539" s="32"/>
      <c r="P539" s="46">
        <v>26</v>
      </c>
      <c r="Q539" s="91" t="s">
        <v>74</v>
      </c>
      <c r="R539" s="92">
        <v>0</v>
      </c>
      <c r="S539" s="92">
        <v>0</v>
      </c>
      <c r="T539" s="277">
        <v>0</v>
      </c>
      <c r="U539" s="278"/>
      <c r="V539" s="32"/>
      <c r="W539" s="46">
        <v>26</v>
      </c>
      <c r="X539" s="91" t="s">
        <v>71</v>
      </c>
      <c r="Y539" s="92">
        <v>0</v>
      </c>
      <c r="Z539" s="92">
        <v>0</v>
      </c>
      <c r="AA539" s="277">
        <v>0</v>
      </c>
      <c r="AB539" s="278"/>
    </row>
    <row r="540" spans="2:28">
      <c r="B540" s="46">
        <v>26.25</v>
      </c>
      <c r="C540" s="91" t="s">
        <v>60</v>
      </c>
      <c r="D540" s="92" t="s">
        <v>106</v>
      </c>
      <c r="E540" s="92" t="s">
        <v>115</v>
      </c>
      <c r="F540" s="277">
        <v>0</v>
      </c>
      <c r="G540" s="278"/>
      <c r="H540" s="32"/>
      <c r="I540" s="46">
        <v>26.25</v>
      </c>
      <c r="J540" s="91" t="s">
        <v>60</v>
      </c>
      <c r="K540" s="92" t="s">
        <v>104</v>
      </c>
      <c r="L540" s="92" t="s">
        <v>182</v>
      </c>
      <c r="M540" s="277">
        <v>0</v>
      </c>
      <c r="N540" s="278"/>
      <c r="O540" s="32"/>
      <c r="P540" s="46">
        <v>26.25</v>
      </c>
      <c r="Q540" s="91" t="s">
        <v>159</v>
      </c>
      <c r="R540" s="92">
        <v>0</v>
      </c>
      <c r="S540" s="92">
        <v>0</v>
      </c>
      <c r="T540" s="277">
        <v>0</v>
      </c>
      <c r="U540" s="278"/>
      <c r="V540" s="32"/>
      <c r="W540" s="46">
        <v>26.25</v>
      </c>
      <c r="X540" s="91" t="s">
        <v>71</v>
      </c>
      <c r="Y540" s="92">
        <v>0</v>
      </c>
      <c r="Z540" s="92">
        <v>0</v>
      </c>
      <c r="AA540" s="277">
        <v>0</v>
      </c>
      <c r="AB540" s="278"/>
    </row>
    <row r="541" spans="2:28">
      <c r="B541" s="46">
        <v>26.5</v>
      </c>
      <c r="C541" s="91" t="s">
        <v>69</v>
      </c>
      <c r="D541" s="92">
        <v>0</v>
      </c>
      <c r="E541" s="92">
        <v>0</v>
      </c>
      <c r="F541" s="277">
        <v>0</v>
      </c>
      <c r="G541" s="278"/>
      <c r="H541" s="32"/>
      <c r="I541" s="46">
        <v>26.5</v>
      </c>
      <c r="J541" s="91" t="s">
        <v>60</v>
      </c>
      <c r="K541" s="92" t="s">
        <v>104</v>
      </c>
      <c r="L541" s="92" t="s">
        <v>182</v>
      </c>
      <c r="M541" s="277">
        <v>0</v>
      </c>
      <c r="N541" s="278"/>
      <c r="O541" s="32"/>
      <c r="P541" s="46">
        <v>26.5</v>
      </c>
      <c r="Q541" s="91" t="s">
        <v>60</v>
      </c>
      <c r="R541" s="92" t="s">
        <v>106</v>
      </c>
      <c r="S541" s="92" t="s">
        <v>163</v>
      </c>
      <c r="T541" s="277">
        <v>0</v>
      </c>
      <c r="U541" s="278"/>
      <c r="V541" s="32"/>
      <c r="W541" s="46">
        <v>26.5</v>
      </c>
      <c r="X541" s="91" t="s">
        <v>74</v>
      </c>
      <c r="Y541" s="92">
        <v>0</v>
      </c>
      <c r="Z541" s="92">
        <v>0</v>
      </c>
      <c r="AA541" s="277">
        <v>0</v>
      </c>
      <c r="AB541" s="278"/>
    </row>
    <row r="542" spans="2:28">
      <c r="B542" s="46">
        <v>26.75</v>
      </c>
      <c r="C542" s="91" t="s">
        <v>159</v>
      </c>
      <c r="D542" s="92">
        <v>0</v>
      </c>
      <c r="E542" s="92">
        <v>0</v>
      </c>
      <c r="F542" s="277">
        <v>0</v>
      </c>
      <c r="G542" s="278"/>
      <c r="H542" s="32"/>
      <c r="I542" s="46">
        <v>26.75</v>
      </c>
      <c r="J542" s="91" t="s">
        <v>60</v>
      </c>
      <c r="K542" s="92" t="s">
        <v>104</v>
      </c>
      <c r="L542" s="92" t="s">
        <v>182</v>
      </c>
      <c r="M542" s="277">
        <v>0</v>
      </c>
      <c r="N542" s="278"/>
      <c r="O542" s="32"/>
      <c r="P542" s="46">
        <v>26.75</v>
      </c>
      <c r="Q542" s="91" t="s">
        <v>159</v>
      </c>
      <c r="R542" s="92">
        <v>0</v>
      </c>
      <c r="S542" s="92">
        <v>0</v>
      </c>
      <c r="T542" s="277">
        <v>0</v>
      </c>
      <c r="U542" s="278"/>
      <c r="V542" s="32"/>
      <c r="W542" s="46">
        <v>26.75</v>
      </c>
      <c r="X542" s="91" t="s">
        <v>74</v>
      </c>
      <c r="Y542" s="92">
        <v>0</v>
      </c>
      <c r="Z542" s="92">
        <v>0</v>
      </c>
      <c r="AA542" s="277">
        <v>0</v>
      </c>
      <c r="AB542" s="278"/>
    </row>
    <row r="543" spans="2:28">
      <c r="B543" s="46">
        <v>27</v>
      </c>
      <c r="C543" s="91" t="s">
        <v>60</v>
      </c>
      <c r="D543" s="92" t="s">
        <v>107</v>
      </c>
      <c r="E543" s="92" t="s">
        <v>108</v>
      </c>
      <c r="F543" s="277">
        <v>0</v>
      </c>
      <c r="G543" s="278"/>
      <c r="H543" s="32"/>
      <c r="I543" s="46">
        <v>27</v>
      </c>
      <c r="J543" s="91" t="s">
        <v>60</v>
      </c>
      <c r="K543" s="92" t="s">
        <v>150</v>
      </c>
      <c r="L543" s="92" t="s">
        <v>103</v>
      </c>
      <c r="M543" s="277">
        <v>0</v>
      </c>
      <c r="N543" s="278"/>
      <c r="O543" s="32"/>
      <c r="P543" s="46">
        <v>27</v>
      </c>
      <c r="Q543" s="91" t="s">
        <v>60</v>
      </c>
      <c r="R543" s="92" t="s">
        <v>104</v>
      </c>
      <c r="S543" s="92" t="s">
        <v>201</v>
      </c>
      <c r="T543" s="277">
        <v>0</v>
      </c>
      <c r="U543" s="278"/>
      <c r="V543" s="32"/>
      <c r="W543" s="46">
        <v>27</v>
      </c>
      <c r="X543" s="91" t="s">
        <v>60</v>
      </c>
      <c r="Y543" s="92" t="s">
        <v>107</v>
      </c>
      <c r="Z543" s="92" t="s">
        <v>108</v>
      </c>
      <c r="AA543" s="277">
        <v>0</v>
      </c>
      <c r="AB543" s="278"/>
    </row>
    <row r="544" spans="2:28">
      <c r="B544" s="46">
        <v>27.25</v>
      </c>
      <c r="C544" s="91" t="s">
        <v>60</v>
      </c>
      <c r="D544" s="92" t="s">
        <v>150</v>
      </c>
      <c r="E544" s="92" t="s">
        <v>170</v>
      </c>
      <c r="F544" s="277">
        <v>0</v>
      </c>
      <c r="G544" s="278"/>
      <c r="H544" s="32"/>
      <c r="I544" s="46">
        <v>27.25</v>
      </c>
      <c r="J544" s="91" t="s">
        <v>71</v>
      </c>
      <c r="K544" s="92">
        <v>0</v>
      </c>
      <c r="L544" s="92">
        <v>0</v>
      </c>
      <c r="M544" s="277">
        <v>0</v>
      </c>
      <c r="N544" s="278"/>
      <c r="O544" s="32"/>
      <c r="P544" s="46">
        <v>27.25</v>
      </c>
      <c r="Q544" s="91" t="s">
        <v>66</v>
      </c>
      <c r="R544" s="92">
        <v>0</v>
      </c>
      <c r="S544" s="92">
        <v>0</v>
      </c>
      <c r="T544" s="277">
        <v>0</v>
      </c>
      <c r="U544" s="278"/>
      <c r="V544" s="32"/>
      <c r="W544" s="46">
        <v>27.25</v>
      </c>
      <c r="X544" s="91" t="s">
        <v>74</v>
      </c>
      <c r="Y544" s="92">
        <v>0</v>
      </c>
      <c r="Z544" s="92">
        <v>0</v>
      </c>
      <c r="AA544" s="277">
        <v>0</v>
      </c>
      <c r="AB544" s="278"/>
    </row>
    <row r="545" spans="2:28">
      <c r="B545" s="46">
        <v>27.5</v>
      </c>
      <c r="C545" s="91" t="s">
        <v>159</v>
      </c>
      <c r="D545" s="92">
        <v>0</v>
      </c>
      <c r="E545" s="92">
        <v>0</v>
      </c>
      <c r="F545" s="277">
        <v>0</v>
      </c>
      <c r="G545" s="278"/>
      <c r="H545" s="32"/>
      <c r="I545" s="46">
        <v>27.5</v>
      </c>
      <c r="J545" s="91" t="s">
        <v>69</v>
      </c>
      <c r="K545" s="92">
        <v>0</v>
      </c>
      <c r="L545" s="92">
        <v>0</v>
      </c>
      <c r="M545" s="277">
        <v>0</v>
      </c>
      <c r="N545" s="278"/>
      <c r="O545" s="32"/>
      <c r="P545" s="46">
        <v>27.5</v>
      </c>
      <c r="Q545" s="91" t="s">
        <v>60</v>
      </c>
      <c r="R545" s="92" t="s">
        <v>106</v>
      </c>
      <c r="S545" s="92" t="s">
        <v>163</v>
      </c>
      <c r="T545" s="277">
        <v>0</v>
      </c>
      <c r="U545" s="278"/>
      <c r="V545" s="32"/>
      <c r="W545" s="46">
        <v>27.5</v>
      </c>
      <c r="X545" s="91" t="s">
        <v>74</v>
      </c>
      <c r="Y545" s="92">
        <v>0</v>
      </c>
      <c r="Z545" s="92">
        <v>0</v>
      </c>
      <c r="AA545" s="277">
        <v>0</v>
      </c>
      <c r="AB545" s="278"/>
    </row>
    <row r="546" spans="2:28">
      <c r="B546" s="46">
        <v>27.75</v>
      </c>
      <c r="C546" s="91" t="s">
        <v>69</v>
      </c>
      <c r="D546" s="92">
        <v>0</v>
      </c>
      <c r="E546" s="92">
        <v>0</v>
      </c>
      <c r="F546" s="277">
        <v>0</v>
      </c>
      <c r="G546" s="278"/>
      <c r="H546" s="32"/>
      <c r="I546" s="46">
        <v>27.75</v>
      </c>
      <c r="J546" s="91" t="s">
        <v>71</v>
      </c>
      <c r="K546" s="92">
        <v>0</v>
      </c>
      <c r="L546" s="92">
        <v>0</v>
      </c>
      <c r="M546" s="277">
        <v>0</v>
      </c>
      <c r="N546" s="278"/>
      <c r="O546" s="32"/>
      <c r="P546" s="46">
        <v>27.75</v>
      </c>
      <c r="Q546" s="91" t="s">
        <v>60</v>
      </c>
      <c r="R546" s="92" t="s">
        <v>106</v>
      </c>
      <c r="S546" s="92" t="s">
        <v>163</v>
      </c>
      <c r="T546" s="277">
        <v>0</v>
      </c>
      <c r="U546" s="278"/>
      <c r="V546" s="32"/>
      <c r="W546" s="46">
        <v>27.75</v>
      </c>
      <c r="X546" s="91" t="s">
        <v>71</v>
      </c>
      <c r="Y546" s="92">
        <v>0</v>
      </c>
      <c r="Z546" s="92">
        <v>0</v>
      </c>
      <c r="AA546" s="277">
        <v>0</v>
      </c>
      <c r="AB546" s="278"/>
    </row>
    <row r="547" spans="2:28">
      <c r="B547" s="46">
        <v>28</v>
      </c>
      <c r="C547" s="91" t="s">
        <v>66</v>
      </c>
      <c r="D547" s="92">
        <v>0</v>
      </c>
      <c r="E547" s="92">
        <v>0</v>
      </c>
      <c r="F547" s="277">
        <v>0</v>
      </c>
      <c r="G547" s="278"/>
      <c r="H547" s="32"/>
      <c r="I547" s="46">
        <v>28</v>
      </c>
      <c r="J547" s="91" t="s">
        <v>69</v>
      </c>
      <c r="K547" s="92">
        <v>0</v>
      </c>
      <c r="L547" s="92">
        <v>0</v>
      </c>
      <c r="M547" s="277">
        <v>0</v>
      </c>
      <c r="N547" s="278"/>
      <c r="O547" s="32"/>
      <c r="P547" s="46">
        <v>28</v>
      </c>
      <c r="Q547" s="91" t="s">
        <v>63</v>
      </c>
      <c r="R547" s="92">
        <v>0</v>
      </c>
      <c r="S547" s="92">
        <v>0</v>
      </c>
      <c r="T547" s="277">
        <v>0</v>
      </c>
      <c r="U547" s="278"/>
      <c r="V547" s="32"/>
      <c r="W547" s="46">
        <v>28</v>
      </c>
      <c r="X547" s="91" t="s">
        <v>71</v>
      </c>
      <c r="Y547" s="92">
        <v>0</v>
      </c>
      <c r="Z547" s="92">
        <v>0</v>
      </c>
      <c r="AA547" s="277">
        <v>0</v>
      </c>
      <c r="AB547" s="278"/>
    </row>
    <row r="548" spans="2:28">
      <c r="B548" s="46">
        <v>28.25</v>
      </c>
      <c r="C548" s="91" t="s">
        <v>60</v>
      </c>
      <c r="D548" s="92" t="s">
        <v>107</v>
      </c>
      <c r="E548" s="92" t="s">
        <v>108</v>
      </c>
      <c r="F548" s="277">
        <v>0</v>
      </c>
      <c r="G548" s="278"/>
      <c r="H548" s="32"/>
      <c r="I548" s="46">
        <v>28.25</v>
      </c>
      <c r="J548" s="91" t="s">
        <v>69</v>
      </c>
      <c r="K548" s="92">
        <v>0</v>
      </c>
      <c r="L548" s="92">
        <v>0</v>
      </c>
      <c r="M548" s="277">
        <v>0</v>
      </c>
      <c r="N548" s="278"/>
      <c r="O548" s="32"/>
      <c r="P548" s="46">
        <v>28.25</v>
      </c>
      <c r="Q548" s="91" t="s">
        <v>74</v>
      </c>
      <c r="R548" s="92">
        <v>0</v>
      </c>
      <c r="S548" s="92">
        <v>0</v>
      </c>
      <c r="T548" s="277">
        <v>0</v>
      </c>
      <c r="U548" s="278"/>
      <c r="V548" s="32"/>
      <c r="W548" s="46">
        <v>28.25</v>
      </c>
      <c r="X548" s="91" t="s">
        <v>71</v>
      </c>
      <c r="Y548" s="92">
        <v>0</v>
      </c>
      <c r="Z548" s="92">
        <v>0</v>
      </c>
      <c r="AA548" s="277">
        <v>0</v>
      </c>
      <c r="AB548" s="278"/>
    </row>
    <row r="549" spans="2:28">
      <c r="B549" s="46">
        <v>28.5</v>
      </c>
      <c r="C549" s="91" t="s">
        <v>66</v>
      </c>
      <c r="D549" s="92">
        <v>0</v>
      </c>
      <c r="E549" s="92">
        <v>0</v>
      </c>
      <c r="F549" s="277">
        <v>0</v>
      </c>
      <c r="G549" s="278"/>
      <c r="H549" s="32"/>
      <c r="I549" s="46">
        <v>28.5</v>
      </c>
      <c r="J549" s="91" t="s">
        <v>74</v>
      </c>
      <c r="K549" s="92">
        <v>0</v>
      </c>
      <c r="L549" s="92">
        <v>0</v>
      </c>
      <c r="M549" s="277">
        <v>0</v>
      </c>
      <c r="N549" s="278"/>
      <c r="O549" s="32"/>
      <c r="P549" s="46">
        <v>28.5</v>
      </c>
      <c r="Q549" s="91" t="s">
        <v>60</v>
      </c>
      <c r="R549" s="92" t="s">
        <v>107</v>
      </c>
      <c r="S549" s="92" t="s">
        <v>121</v>
      </c>
      <c r="T549" s="277">
        <v>0</v>
      </c>
      <c r="U549" s="278"/>
      <c r="V549" s="32"/>
      <c r="W549" s="46">
        <v>28.5</v>
      </c>
      <c r="X549" s="91" t="s">
        <v>71</v>
      </c>
      <c r="Y549" s="92">
        <v>0</v>
      </c>
      <c r="Z549" s="92">
        <v>0</v>
      </c>
      <c r="AA549" s="277">
        <v>0</v>
      </c>
      <c r="AB549" s="278"/>
    </row>
    <row r="550" spans="2:28">
      <c r="B550" s="46">
        <v>28.75</v>
      </c>
      <c r="C550" s="91" t="s">
        <v>60</v>
      </c>
      <c r="D550" s="92" t="s">
        <v>150</v>
      </c>
      <c r="E550" s="92" t="s">
        <v>170</v>
      </c>
      <c r="F550" s="277">
        <v>0</v>
      </c>
      <c r="G550" s="278"/>
      <c r="H550" s="32"/>
      <c r="I550" s="46">
        <v>28.75</v>
      </c>
      <c r="J550" s="91" t="s">
        <v>71</v>
      </c>
      <c r="K550" s="92">
        <v>0</v>
      </c>
      <c r="L550" s="92">
        <v>0</v>
      </c>
      <c r="M550" s="277">
        <v>0</v>
      </c>
      <c r="N550" s="278"/>
      <c r="O550" s="32"/>
      <c r="P550" s="46">
        <v>28.75</v>
      </c>
      <c r="Q550" s="91" t="s">
        <v>71</v>
      </c>
      <c r="R550" s="92">
        <v>0</v>
      </c>
      <c r="S550" s="92">
        <v>0</v>
      </c>
      <c r="T550" s="277">
        <v>0</v>
      </c>
      <c r="U550" s="278"/>
      <c r="V550" s="32"/>
      <c r="W550" s="46">
        <v>28.75</v>
      </c>
      <c r="X550" s="91" t="s">
        <v>60</v>
      </c>
      <c r="Y550" s="92" t="s">
        <v>113</v>
      </c>
      <c r="Z550" s="92" t="s">
        <v>202</v>
      </c>
      <c r="AA550" s="277">
        <v>0</v>
      </c>
      <c r="AB550" s="278"/>
    </row>
    <row r="551" spans="2:28">
      <c r="B551" s="46">
        <v>29</v>
      </c>
      <c r="C551" s="91" t="s">
        <v>60</v>
      </c>
      <c r="D551" s="92" t="s">
        <v>150</v>
      </c>
      <c r="E551" s="92" t="s">
        <v>170</v>
      </c>
      <c r="F551" s="277">
        <v>0</v>
      </c>
      <c r="G551" s="278"/>
      <c r="H551" s="32"/>
      <c r="I551" s="46">
        <v>29</v>
      </c>
      <c r="J551" s="91" t="s">
        <v>71</v>
      </c>
      <c r="K551" s="92">
        <v>0</v>
      </c>
      <c r="L551" s="92">
        <v>0</v>
      </c>
      <c r="M551" s="277">
        <v>0</v>
      </c>
      <c r="N551" s="278"/>
      <c r="O551" s="32"/>
      <c r="P551" s="46">
        <v>29</v>
      </c>
      <c r="Q551" s="91" t="s">
        <v>60</v>
      </c>
      <c r="R551" s="92" t="s">
        <v>104</v>
      </c>
      <c r="S551" s="92" t="s">
        <v>193</v>
      </c>
      <c r="T551" s="277">
        <v>0</v>
      </c>
      <c r="U551" s="278"/>
      <c r="V551" s="32"/>
      <c r="W551" s="46">
        <v>29</v>
      </c>
      <c r="X551" s="91" t="s">
        <v>60</v>
      </c>
      <c r="Y551" s="92" t="s">
        <v>113</v>
      </c>
      <c r="Z551" s="92" t="s">
        <v>202</v>
      </c>
      <c r="AA551" s="277">
        <v>0</v>
      </c>
      <c r="AB551" s="278"/>
    </row>
    <row r="552" spans="2:28">
      <c r="B552" s="46">
        <v>29.25</v>
      </c>
      <c r="C552" s="91" t="s">
        <v>60</v>
      </c>
      <c r="D552" s="92" t="s">
        <v>150</v>
      </c>
      <c r="E552" s="92" t="s">
        <v>103</v>
      </c>
      <c r="F552" s="277">
        <v>0</v>
      </c>
      <c r="G552" s="278"/>
      <c r="H552" s="32"/>
      <c r="I552" s="46">
        <v>29.25</v>
      </c>
      <c r="J552" s="91" t="s">
        <v>71</v>
      </c>
      <c r="K552" s="92">
        <v>0</v>
      </c>
      <c r="L552" s="92">
        <v>0</v>
      </c>
      <c r="M552" s="277">
        <v>0</v>
      </c>
      <c r="N552" s="278"/>
      <c r="O552" s="32"/>
      <c r="P552" s="46">
        <v>29.25</v>
      </c>
      <c r="Q552" s="91" t="s">
        <v>69</v>
      </c>
      <c r="R552" s="92">
        <v>0</v>
      </c>
      <c r="S552" s="92">
        <v>0</v>
      </c>
      <c r="T552" s="277">
        <v>0</v>
      </c>
      <c r="U552" s="278"/>
      <c r="V552" s="32"/>
      <c r="W552" s="46">
        <v>29.25</v>
      </c>
      <c r="X552" s="91" t="s">
        <v>60</v>
      </c>
      <c r="Y552" s="92" t="s">
        <v>106</v>
      </c>
      <c r="Z552" s="92" t="s">
        <v>115</v>
      </c>
      <c r="AA552" s="277">
        <v>0</v>
      </c>
      <c r="AB552" s="278"/>
    </row>
    <row r="553" spans="2:28">
      <c r="B553" s="46">
        <v>29.5</v>
      </c>
      <c r="C553" s="91" t="s">
        <v>60</v>
      </c>
      <c r="D553" s="92" t="s">
        <v>104</v>
      </c>
      <c r="E553" s="92" t="s">
        <v>116</v>
      </c>
      <c r="F553" s="277">
        <v>0</v>
      </c>
      <c r="G553" s="278"/>
      <c r="H553" s="32"/>
      <c r="I553" s="46">
        <v>29.5</v>
      </c>
      <c r="J553" s="91" t="s">
        <v>71</v>
      </c>
      <c r="K553" s="92">
        <v>0</v>
      </c>
      <c r="L553" s="92">
        <v>0</v>
      </c>
      <c r="M553" s="277">
        <v>0</v>
      </c>
      <c r="N553" s="278"/>
      <c r="O553" s="32"/>
      <c r="P553" s="46">
        <v>29.5</v>
      </c>
      <c r="Q553" s="91" t="s">
        <v>74</v>
      </c>
      <c r="R553" s="92">
        <v>0</v>
      </c>
      <c r="S553" s="92">
        <v>0</v>
      </c>
      <c r="T553" s="277">
        <v>0</v>
      </c>
      <c r="U553" s="278"/>
      <c r="V553" s="32"/>
      <c r="W553" s="46">
        <v>29.5</v>
      </c>
      <c r="X553" s="91" t="s">
        <v>60</v>
      </c>
      <c r="Y553" s="92" t="s">
        <v>106</v>
      </c>
      <c r="Z553" s="92" t="s">
        <v>115</v>
      </c>
      <c r="AA553" s="277">
        <v>0</v>
      </c>
      <c r="AB553" s="278"/>
    </row>
    <row r="554" spans="2:28">
      <c r="B554" s="46">
        <v>29.75</v>
      </c>
      <c r="C554" s="91" t="s">
        <v>159</v>
      </c>
      <c r="D554" s="92">
        <v>0</v>
      </c>
      <c r="E554" s="92">
        <v>0</v>
      </c>
      <c r="F554" s="277">
        <v>0</v>
      </c>
      <c r="G554" s="278"/>
      <c r="H554" s="32"/>
      <c r="I554" s="46">
        <v>29.75</v>
      </c>
      <c r="J554" s="91" t="s">
        <v>60</v>
      </c>
      <c r="K554" s="92" t="s">
        <v>104</v>
      </c>
      <c r="L554" s="92" t="s">
        <v>103</v>
      </c>
      <c r="M554" s="277">
        <v>0</v>
      </c>
      <c r="N554" s="278"/>
      <c r="O554" s="32"/>
      <c r="P554" s="46">
        <v>29.75</v>
      </c>
      <c r="Q554" s="91" t="s">
        <v>74</v>
      </c>
      <c r="R554" s="92">
        <v>0</v>
      </c>
      <c r="S554" s="92">
        <v>0</v>
      </c>
      <c r="T554" s="277">
        <v>0</v>
      </c>
      <c r="U554" s="278"/>
      <c r="V554" s="32"/>
      <c r="W554" s="46">
        <v>29.75</v>
      </c>
      <c r="X554" s="91" t="s">
        <v>60</v>
      </c>
      <c r="Y554" s="92" t="s">
        <v>106</v>
      </c>
      <c r="Z554" s="92" t="s">
        <v>115</v>
      </c>
      <c r="AA554" s="277">
        <v>0</v>
      </c>
      <c r="AB554" s="278"/>
    </row>
    <row r="555" spans="2:28">
      <c r="B555" s="46">
        <v>30</v>
      </c>
      <c r="C555" s="91" t="s">
        <v>159</v>
      </c>
      <c r="D555" s="92">
        <v>0</v>
      </c>
      <c r="E555" s="92">
        <v>0</v>
      </c>
      <c r="F555" s="277">
        <v>0</v>
      </c>
      <c r="G555" s="278"/>
      <c r="H555" s="32"/>
      <c r="I555" s="46">
        <v>30</v>
      </c>
      <c r="J555" s="91" t="s">
        <v>60</v>
      </c>
      <c r="K555" s="92" t="s">
        <v>104</v>
      </c>
      <c r="L555" s="92" t="s">
        <v>103</v>
      </c>
      <c r="M555" s="277">
        <v>0</v>
      </c>
      <c r="N555" s="278"/>
      <c r="O555" s="32"/>
      <c r="P555" s="46">
        <v>30</v>
      </c>
      <c r="Q555" s="91" t="s">
        <v>60</v>
      </c>
      <c r="R555" s="92" t="s">
        <v>104</v>
      </c>
      <c r="S555" s="92" t="s">
        <v>119</v>
      </c>
      <c r="T555" s="277">
        <v>0</v>
      </c>
      <c r="U555" s="278"/>
      <c r="V555" s="32"/>
      <c r="W555" s="46">
        <v>30</v>
      </c>
      <c r="X555" s="91" t="s">
        <v>60</v>
      </c>
      <c r="Y555" s="92" t="s">
        <v>106</v>
      </c>
      <c r="Z555" s="92" t="s">
        <v>115</v>
      </c>
      <c r="AA555" s="277">
        <v>0</v>
      </c>
      <c r="AB555" s="278"/>
    </row>
    <row r="556" spans="2:28">
      <c r="B556" s="46">
        <v>30.25</v>
      </c>
      <c r="C556" s="91" t="s">
        <v>60</v>
      </c>
      <c r="D556" s="92" t="s">
        <v>113</v>
      </c>
      <c r="E556" s="92" t="s">
        <v>169</v>
      </c>
      <c r="F556" s="277">
        <v>0</v>
      </c>
      <c r="G556" s="278"/>
      <c r="H556" s="32"/>
      <c r="I556" s="46">
        <v>30.25</v>
      </c>
      <c r="J556" s="91" t="s">
        <v>60</v>
      </c>
      <c r="K556" s="92" t="s">
        <v>104</v>
      </c>
      <c r="L556" s="92" t="s">
        <v>110</v>
      </c>
      <c r="M556" s="277">
        <v>0</v>
      </c>
      <c r="N556" s="278"/>
      <c r="O556" s="32"/>
      <c r="P556" s="46">
        <v>30.25</v>
      </c>
      <c r="Q556" s="91" t="s">
        <v>74</v>
      </c>
      <c r="R556" s="92">
        <v>0</v>
      </c>
      <c r="S556" s="92">
        <v>0</v>
      </c>
      <c r="T556" s="277">
        <v>0</v>
      </c>
      <c r="U556" s="278"/>
      <c r="V556" s="32"/>
      <c r="W556" s="46">
        <v>30.25</v>
      </c>
      <c r="X556" s="91" t="s">
        <v>71</v>
      </c>
      <c r="Y556" s="92">
        <v>0</v>
      </c>
      <c r="Z556" s="92">
        <v>0</v>
      </c>
      <c r="AA556" s="277">
        <v>0</v>
      </c>
      <c r="AB556" s="278"/>
    </row>
    <row r="557" spans="2:28">
      <c r="B557" s="46">
        <v>30.5</v>
      </c>
      <c r="C557" s="91" t="s">
        <v>60</v>
      </c>
      <c r="D557" s="92" t="s">
        <v>107</v>
      </c>
      <c r="E557" s="92" t="s">
        <v>108</v>
      </c>
      <c r="F557" s="277">
        <v>0</v>
      </c>
      <c r="G557" s="278"/>
      <c r="H557" s="32"/>
      <c r="I557" s="46">
        <v>30.5</v>
      </c>
      <c r="J557" s="91" t="s">
        <v>60</v>
      </c>
      <c r="K557" s="92" t="s">
        <v>104</v>
      </c>
      <c r="L557" s="92" t="s">
        <v>103</v>
      </c>
      <c r="M557" s="277">
        <v>0</v>
      </c>
      <c r="N557" s="278"/>
      <c r="O557" s="32"/>
      <c r="P557" s="46">
        <v>30.5</v>
      </c>
      <c r="Q557" s="91" t="s">
        <v>71</v>
      </c>
      <c r="R557" s="92">
        <v>0</v>
      </c>
      <c r="S557" s="92">
        <v>0</v>
      </c>
      <c r="T557" s="277">
        <v>0</v>
      </c>
      <c r="U557" s="278"/>
      <c r="V557" s="32"/>
      <c r="W557" s="46">
        <v>30.5</v>
      </c>
      <c r="X557" s="91" t="s">
        <v>74</v>
      </c>
      <c r="Y557" s="92">
        <v>0</v>
      </c>
      <c r="Z557" s="92">
        <v>0</v>
      </c>
      <c r="AA557" s="277">
        <v>0</v>
      </c>
      <c r="AB557" s="278"/>
    </row>
    <row r="558" spans="2:28">
      <c r="B558" s="46">
        <v>30.75</v>
      </c>
      <c r="C558" s="91" t="s">
        <v>159</v>
      </c>
      <c r="D558" s="92">
        <v>0</v>
      </c>
      <c r="E558" s="92">
        <v>0</v>
      </c>
      <c r="F558" s="277">
        <v>0</v>
      </c>
      <c r="G558" s="278"/>
      <c r="H558" s="32"/>
      <c r="I558" s="46">
        <v>30.75</v>
      </c>
      <c r="J558" s="91" t="s">
        <v>69</v>
      </c>
      <c r="K558" s="92">
        <v>0</v>
      </c>
      <c r="L558" s="92">
        <v>0</v>
      </c>
      <c r="M558" s="277">
        <v>0</v>
      </c>
      <c r="N558" s="278"/>
      <c r="O558" s="32"/>
      <c r="P558" s="46">
        <v>30.75</v>
      </c>
      <c r="Q558" s="91" t="s">
        <v>74</v>
      </c>
      <c r="R558" s="92">
        <v>0</v>
      </c>
      <c r="S558" s="92">
        <v>0</v>
      </c>
      <c r="T558" s="277">
        <v>0</v>
      </c>
      <c r="U558" s="278"/>
      <c r="V558" s="32"/>
      <c r="W558" s="46">
        <v>30.75</v>
      </c>
      <c r="X558" s="91" t="s">
        <v>74</v>
      </c>
      <c r="Y558" s="92">
        <v>0</v>
      </c>
      <c r="Z558" s="92">
        <v>0</v>
      </c>
      <c r="AA558" s="277">
        <v>0</v>
      </c>
      <c r="AB558" s="278"/>
    </row>
    <row r="559" spans="2:28">
      <c r="B559" s="46">
        <v>31</v>
      </c>
      <c r="C559" s="91" t="s">
        <v>60</v>
      </c>
      <c r="D559" s="92" t="s">
        <v>150</v>
      </c>
      <c r="E559" s="92" t="s">
        <v>110</v>
      </c>
      <c r="F559" s="277">
        <v>0</v>
      </c>
      <c r="G559" s="278"/>
      <c r="H559" s="32"/>
      <c r="I559" s="46">
        <v>31</v>
      </c>
      <c r="J559" s="91" t="s">
        <v>60</v>
      </c>
      <c r="K559" s="92" t="s">
        <v>104</v>
      </c>
      <c r="L559" s="92" t="s">
        <v>116</v>
      </c>
      <c r="M559" s="277">
        <v>0</v>
      </c>
      <c r="N559" s="278"/>
      <c r="O559" s="32"/>
      <c r="P559" s="46">
        <v>31</v>
      </c>
      <c r="Q559" s="91" t="s">
        <v>74</v>
      </c>
      <c r="R559" s="92">
        <v>0</v>
      </c>
      <c r="S559" s="92">
        <v>0</v>
      </c>
      <c r="T559" s="277">
        <v>0</v>
      </c>
      <c r="U559" s="278"/>
      <c r="V559" s="32"/>
      <c r="W559" s="46">
        <v>31</v>
      </c>
      <c r="X559" s="91" t="s">
        <v>74</v>
      </c>
      <c r="Y559" s="92">
        <v>0</v>
      </c>
      <c r="Z559" s="92">
        <v>0</v>
      </c>
      <c r="AA559" s="277">
        <v>0</v>
      </c>
      <c r="AB559" s="278"/>
    </row>
    <row r="560" spans="2:28">
      <c r="B560" s="46">
        <v>31.25</v>
      </c>
      <c r="C560" s="91" t="s">
        <v>60</v>
      </c>
      <c r="D560" s="92" t="s">
        <v>150</v>
      </c>
      <c r="E560" s="92" t="s">
        <v>110</v>
      </c>
      <c r="F560" s="277">
        <v>0</v>
      </c>
      <c r="G560" s="278"/>
      <c r="H560" s="32"/>
      <c r="I560" s="46">
        <v>31.25</v>
      </c>
      <c r="J560" s="91" t="s">
        <v>60</v>
      </c>
      <c r="K560" s="92" t="s">
        <v>104</v>
      </c>
      <c r="L560" s="92" t="s">
        <v>116</v>
      </c>
      <c r="M560" s="277">
        <v>0</v>
      </c>
      <c r="N560" s="278"/>
      <c r="O560" s="32"/>
      <c r="P560" s="46">
        <v>31.25</v>
      </c>
      <c r="Q560" s="91" t="s">
        <v>63</v>
      </c>
      <c r="R560" s="92">
        <v>0</v>
      </c>
      <c r="S560" s="92">
        <v>0</v>
      </c>
      <c r="T560" s="277">
        <v>0</v>
      </c>
      <c r="U560" s="278"/>
      <c r="V560" s="32"/>
      <c r="W560" s="46">
        <v>31.25</v>
      </c>
      <c r="X560" s="91" t="s">
        <v>60</v>
      </c>
      <c r="Y560" s="92" t="s">
        <v>107</v>
      </c>
      <c r="Z560" s="92" t="s">
        <v>108</v>
      </c>
      <c r="AA560" s="277">
        <v>0</v>
      </c>
      <c r="AB560" s="278"/>
    </row>
    <row r="561" spans="2:28">
      <c r="B561" s="46">
        <v>31.5</v>
      </c>
      <c r="C561" s="91" t="s">
        <v>158</v>
      </c>
      <c r="D561" s="92">
        <v>0</v>
      </c>
      <c r="E561" s="92">
        <v>0</v>
      </c>
      <c r="F561" s="277">
        <v>0</v>
      </c>
      <c r="G561" s="278"/>
      <c r="H561" s="32"/>
      <c r="I561" s="46">
        <v>31.5</v>
      </c>
      <c r="J561" s="91" t="s">
        <v>60</v>
      </c>
      <c r="K561" s="92" t="s">
        <v>104</v>
      </c>
      <c r="L561" s="92" t="s">
        <v>116</v>
      </c>
      <c r="M561" s="277">
        <v>0</v>
      </c>
      <c r="N561" s="278"/>
      <c r="O561" s="32"/>
      <c r="P561" s="46">
        <v>31.5</v>
      </c>
      <c r="Q561" s="91" t="s">
        <v>63</v>
      </c>
      <c r="R561" s="92">
        <v>0</v>
      </c>
      <c r="S561" s="92">
        <v>0</v>
      </c>
      <c r="T561" s="277">
        <v>0</v>
      </c>
      <c r="U561" s="278"/>
      <c r="V561" s="32"/>
      <c r="W561" s="46">
        <v>31.5</v>
      </c>
      <c r="X561" s="91" t="s">
        <v>60</v>
      </c>
      <c r="Y561" s="92" t="s">
        <v>107</v>
      </c>
      <c r="Z561" s="92" t="s">
        <v>108</v>
      </c>
      <c r="AA561" s="277">
        <v>0</v>
      </c>
      <c r="AB561" s="278"/>
    </row>
    <row r="562" spans="2:28">
      <c r="B562" s="46">
        <v>31.75</v>
      </c>
      <c r="C562" s="91" t="s">
        <v>60</v>
      </c>
      <c r="D562" s="92" t="s">
        <v>107</v>
      </c>
      <c r="E562" s="92" t="s">
        <v>108</v>
      </c>
      <c r="F562" s="277">
        <v>0</v>
      </c>
      <c r="G562" s="278"/>
      <c r="H562" s="32"/>
      <c r="I562" s="46">
        <v>31.75</v>
      </c>
      <c r="J562" s="91" t="s">
        <v>60</v>
      </c>
      <c r="K562" s="92" t="s">
        <v>104</v>
      </c>
      <c r="L562" s="92" t="s">
        <v>116</v>
      </c>
      <c r="M562" s="277">
        <v>0</v>
      </c>
      <c r="N562" s="278"/>
      <c r="O562" s="32"/>
      <c r="P562" s="46">
        <v>31.75</v>
      </c>
      <c r="Q562" s="91" t="s">
        <v>158</v>
      </c>
      <c r="R562" s="92">
        <v>0</v>
      </c>
      <c r="S562" s="92">
        <v>0</v>
      </c>
      <c r="T562" s="277">
        <v>0</v>
      </c>
      <c r="U562" s="278"/>
      <c r="V562" s="32"/>
      <c r="W562" s="46">
        <v>31.75</v>
      </c>
      <c r="X562" s="91" t="s">
        <v>71</v>
      </c>
      <c r="Y562" s="92">
        <v>0</v>
      </c>
      <c r="Z562" s="92">
        <v>0</v>
      </c>
      <c r="AA562" s="277">
        <v>0</v>
      </c>
      <c r="AB562" s="278"/>
    </row>
    <row r="563" spans="2:28">
      <c r="B563" s="46">
        <v>32</v>
      </c>
      <c r="C563" s="91" t="s">
        <v>69</v>
      </c>
      <c r="D563" s="92">
        <v>0</v>
      </c>
      <c r="E563" s="92">
        <v>0</v>
      </c>
      <c r="F563" s="277">
        <v>0</v>
      </c>
      <c r="G563" s="278"/>
      <c r="H563" s="32"/>
      <c r="I563" s="46">
        <v>32</v>
      </c>
      <c r="J563" s="91" t="s">
        <v>71</v>
      </c>
      <c r="K563" s="92">
        <v>0</v>
      </c>
      <c r="L563" s="92">
        <v>0</v>
      </c>
      <c r="M563" s="277">
        <v>0</v>
      </c>
      <c r="N563" s="278"/>
      <c r="O563" s="32"/>
      <c r="P563" s="46">
        <v>32</v>
      </c>
      <c r="Q563" s="91" t="s">
        <v>60</v>
      </c>
      <c r="R563" s="92" t="s">
        <v>106</v>
      </c>
      <c r="S563" s="92" t="s">
        <v>163</v>
      </c>
      <c r="T563" s="277">
        <v>0</v>
      </c>
      <c r="U563" s="278"/>
      <c r="V563" s="32"/>
      <c r="W563" s="46">
        <v>32</v>
      </c>
      <c r="X563" s="91" t="s">
        <v>69</v>
      </c>
      <c r="Y563" s="92">
        <v>0</v>
      </c>
      <c r="Z563" s="92">
        <v>0</v>
      </c>
      <c r="AA563" s="277">
        <v>0</v>
      </c>
      <c r="AB563" s="278"/>
    </row>
    <row r="564" spans="2:28">
      <c r="B564" s="46">
        <v>32.25</v>
      </c>
      <c r="C564" s="91" t="s">
        <v>159</v>
      </c>
      <c r="D564" s="92">
        <v>0</v>
      </c>
      <c r="E564" s="92">
        <v>0</v>
      </c>
      <c r="F564" s="277">
        <v>0</v>
      </c>
      <c r="G564" s="278"/>
      <c r="H564" s="32"/>
      <c r="I564" s="46">
        <v>32.25</v>
      </c>
      <c r="J564" s="91" t="s">
        <v>60</v>
      </c>
      <c r="K564" s="92" t="s">
        <v>150</v>
      </c>
      <c r="L564" s="92" t="s">
        <v>103</v>
      </c>
      <c r="M564" s="277">
        <v>0</v>
      </c>
      <c r="N564" s="278"/>
      <c r="O564" s="32"/>
      <c r="P564" s="46">
        <v>32.25</v>
      </c>
      <c r="Q564" s="91" t="s">
        <v>74</v>
      </c>
      <c r="R564" s="92">
        <v>0</v>
      </c>
      <c r="S564" s="92">
        <v>0</v>
      </c>
      <c r="T564" s="277">
        <v>0</v>
      </c>
      <c r="U564" s="278"/>
      <c r="V564" s="32"/>
      <c r="W564" s="46">
        <v>32.25</v>
      </c>
      <c r="X564" s="91" t="s">
        <v>74</v>
      </c>
      <c r="Y564" s="92">
        <v>0</v>
      </c>
      <c r="Z564" s="92">
        <v>0</v>
      </c>
      <c r="AA564" s="277">
        <v>0</v>
      </c>
      <c r="AB564" s="278"/>
    </row>
    <row r="565" spans="2:28">
      <c r="B565" s="46">
        <v>32.5</v>
      </c>
      <c r="C565" s="91" t="s">
        <v>159</v>
      </c>
      <c r="D565" s="92">
        <v>0</v>
      </c>
      <c r="E565" s="92">
        <v>0</v>
      </c>
      <c r="F565" s="277">
        <v>0</v>
      </c>
      <c r="G565" s="278"/>
      <c r="H565" s="32"/>
      <c r="I565" s="46">
        <v>32.5</v>
      </c>
      <c r="J565" s="91" t="s">
        <v>69</v>
      </c>
      <c r="K565" s="92">
        <v>0</v>
      </c>
      <c r="L565" s="92">
        <v>0</v>
      </c>
      <c r="M565" s="277">
        <v>0</v>
      </c>
      <c r="N565" s="278"/>
      <c r="O565" s="32"/>
      <c r="P565" s="46">
        <v>32.5</v>
      </c>
      <c r="Q565" s="91" t="s">
        <v>60</v>
      </c>
      <c r="R565" s="92" t="s">
        <v>107</v>
      </c>
      <c r="S565" s="92" t="s">
        <v>108</v>
      </c>
      <c r="T565" s="277">
        <v>0</v>
      </c>
      <c r="U565" s="278"/>
      <c r="V565" s="32"/>
      <c r="W565" s="46">
        <v>32.5</v>
      </c>
      <c r="X565" s="91" t="s">
        <v>71</v>
      </c>
      <c r="Y565" s="92">
        <v>0</v>
      </c>
      <c r="Z565" s="92">
        <v>0</v>
      </c>
      <c r="AA565" s="277">
        <v>0</v>
      </c>
      <c r="AB565" s="278"/>
    </row>
    <row r="566" spans="2:28">
      <c r="B566" s="46">
        <v>32.75</v>
      </c>
      <c r="C566" s="91" t="s">
        <v>60</v>
      </c>
      <c r="D566" s="92" t="s">
        <v>150</v>
      </c>
      <c r="E566" s="92" t="s">
        <v>117</v>
      </c>
      <c r="F566" s="277">
        <v>0</v>
      </c>
      <c r="G566" s="278"/>
      <c r="H566" s="32"/>
      <c r="I566" s="46">
        <v>32.75</v>
      </c>
      <c r="J566" s="91" t="s">
        <v>60</v>
      </c>
      <c r="K566" s="92" t="s">
        <v>106</v>
      </c>
      <c r="L566" s="92" t="s">
        <v>163</v>
      </c>
      <c r="M566" s="277">
        <v>0</v>
      </c>
      <c r="N566" s="278"/>
      <c r="O566" s="32"/>
      <c r="P566" s="46">
        <v>32.75</v>
      </c>
      <c r="Q566" s="91" t="s">
        <v>74</v>
      </c>
      <c r="R566" s="92">
        <v>0</v>
      </c>
      <c r="S566" s="92">
        <v>0</v>
      </c>
      <c r="T566" s="277">
        <v>0</v>
      </c>
      <c r="U566" s="278"/>
      <c r="V566" s="32"/>
      <c r="W566" s="46">
        <v>32.75</v>
      </c>
      <c r="X566" s="91" t="s">
        <v>71</v>
      </c>
      <c r="Y566" s="92">
        <v>0</v>
      </c>
      <c r="Z566" s="92">
        <v>0</v>
      </c>
      <c r="AA566" s="277">
        <v>0</v>
      </c>
      <c r="AB566" s="278"/>
    </row>
    <row r="567" spans="2:28">
      <c r="B567" s="46">
        <v>33</v>
      </c>
      <c r="C567" s="91" t="s">
        <v>60</v>
      </c>
      <c r="D567" s="92" t="s">
        <v>150</v>
      </c>
      <c r="E567" s="92" t="s">
        <v>103</v>
      </c>
      <c r="F567" s="277">
        <v>0</v>
      </c>
      <c r="G567" s="278"/>
      <c r="H567" s="32"/>
      <c r="I567" s="46">
        <v>33</v>
      </c>
      <c r="J567" s="91" t="s">
        <v>69</v>
      </c>
      <c r="K567" s="92">
        <v>0</v>
      </c>
      <c r="L567" s="92">
        <v>0</v>
      </c>
      <c r="M567" s="277">
        <v>0</v>
      </c>
      <c r="N567" s="278"/>
      <c r="O567" s="32"/>
      <c r="P567" s="46">
        <v>33</v>
      </c>
      <c r="Q567" s="91" t="s">
        <v>60</v>
      </c>
      <c r="R567" s="92" t="s">
        <v>107</v>
      </c>
      <c r="S567" s="92" t="s">
        <v>108</v>
      </c>
      <c r="T567" s="277">
        <v>0</v>
      </c>
      <c r="U567" s="278"/>
      <c r="V567" s="32"/>
      <c r="W567" s="46">
        <v>33</v>
      </c>
      <c r="X567" s="91" t="s">
        <v>60</v>
      </c>
      <c r="Y567" s="92" t="s">
        <v>107</v>
      </c>
      <c r="Z567" s="92" t="s">
        <v>108</v>
      </c>
      <c r="AA567" s="277">
        <v>0</v>
      </c>
      <c r="AB567" s="278"/>
    </row>
    <row r="568" spans="2:28">
      <c r="B568" s="46">
        <v>33.25</v>
      </c>
      <c r="C568" s="91" t="s">
        <v>60</v>
      </c>
      <c r="D568" s="92" t="s">
        <v>106</v>
      </c>
      <c r="E568" s="92" t="s">
        <v>115</v>
      </c>
      <c r="F568" s="277">
        <v>0</v>
      </c>
      <c r="G568" s="278"/>
      <c r="H568" s="32"/>
      <c r="I568" s="46">
        <v>33.25</v>
      </c>
      <c r="J568" s="91" t="s">
        <v>60</v>
      </c>
      <c r="K568" s="92" t="s">
        <v>113</v>
      </c>
      <c r="L568" s="92" t="s">
        <v>114</v>
      </c>
      <c r="M568" s="277">
        <v>0</v>
      </c>
      <c r="N568" s="278"/>
      <c r="O568" s="32"/>
      <c r="P568" s="46">
        <v>33.25</v>
      </c>
      <c r="Q568" s="91" t="s">
        <v>63</v>
      </c>
      <c r="R568" s="92">
        <v>0</v>
      </c>
      <c r="S568" s="92">
        <v>0</v>
      </c>
      <c r="T568" s="277">
        <v>0</v>
      </c>
      <c r="U568" s="278"/>
      <c r="V568" s="32"/>
      <c r="W568" s="46">
        <v>33.25</v>
      </c>
      <c r="X568" s="91" t="s">
        <v>60</v>
      </c>
      <c r="Y568" s="92" t="s">
        <v>107</v>
      </c>
      <c r="Z568" s="92" t="s">
        <v>108</v>
      </c>
      <c r="AA568" s="277">
        <v>0</v>
      </c>
      <c r="AB568" s="278"/>
    </row>
    <row r="569" spans="2:28">
      <c r="B569" s="46">
        <v>33.5</v>
      </c>
      <c r="C569" s="91" t="s">
        <v>159</v>
      </c>
      <c r="D569" s="92">
        <v>0</v>
      </c>
      <c r="E569" s="92">
        <v>0</v>
      </c>
      <c r="F569" s="277">
        <v>0</v>
      </c>
      <c r="G569" s="278"/>
      <c r="H569" s="32"/>
      <c r="I569" s="46">
        <v>33.5</v>
      </c>
      <c r="J569" s="91" t="s">
        <v>159</v>
      </c>
      <c r="K569" s="92">
        <v>0</v>
      </c>
      <c r="L569" s="92">
        <v>0</v>
      </c>
      <c r="M569" s="277">
        <v>0</v>
      </c>
      <c r="N569" s="278"/>
      <c r="O569" s="32"/>
      <c r="P569" s="46">
        <v>33.5</v>
      </c>
      <c r="Q569" s="91" t="s">
        <v>60</v>
      </c>
      <c r="R569" s="92" t="s">
        <v>106</v>
      </c>
      <c r="S569" s="92" t="s">
        <v>163</v>
      </c>
      <c r="T569" s="277">
        <v>0</v>
      </c>
      <c r="U569" s="278"/>
      <c r="V569" s="32"/>
      <c r="W569" s="46">
        <v>33.5</v>
      </c>
      <c r="X569" s="91" t="s">
        <v>71</v>
      </c>
      <c r="Y569" s="92">
        <v>0</v>
      </c>
      <c r="Z569" s="92">
        <v>0</v>
      </c>
      <c r="AA569" s="277">
        <v>0</v>
      </c>
      <c r="AB569" s="278"/>
    </row>
    <row r="570" spans="2:28">
      <c r="B570" s="46">
        <v>33.75</v>
      </c>
      <c r="C570" s="91" t="s">
        <v>60</v>
      </c>
      <c r="D570" s="92" t="s">
        <v>106</v>
      </c>
      <c r="E570" s="92" t="s">
        <v>163</v>
      </c>
      <c r="F570" s="277">
        <v>0</v>
      </c>
      <c r="G570" s="278"/>
      <c r="H570" s="32"/>
      <c r="I570" s="46">
        <v>33.75</v>
      </c>
      <c r="J570" s="91" t="s">
        <v>74</v>
      </c>
      <c r="K570" s="92">
        <v>0</v>
      </c>
      <c r="L570" s="92">
        <v>0</v>
      </c>
      <c r="M570" s="277">
        <v>0</v>
      </c>
      <c r="N570" s="278"/>
      <c r="O570" s="32"/>
      <c r="P570" s="46">
        <v>33.75</v>
      </c>
      <c r="Q570" s="91" t="s">
        <v>60</v>
      </c>
      <c r="R570" s="92" t="s">
        <v>104</v>
      </c>
      <c r="S570" s="92" t="s">
        <v>103</v>
      </c>
      <c r="T570" s="277">
        <v>0</v>
      </c>
      <c r="U570" s="278"/>
      <c r="V570" s="32"/>
      <c r="W570" s="46">
        <v>33.75</v>
      </c>
      <c r="X570" s="91" t="s">
        <v>69</v>
      </c>
      <c r="Y570" s="92">
        <v>0</v>
      </c>
      <c r="Z570" s="92">
        <v>0</v>
      </c>
      <c r="AA570" s="277">
        <v>0</v>
      </c>
      <c r="AB570" s="278"/>
    </row>
    <row r="571" spans="2:28">
      <c r="B571" s="46">
        <v>34</v>
      </c>
      <c r="C571" s="91" t="s">
        <v>60</v>
      </c>
      <c r="D571" s="92" t="s">
        <v>113</v>
      </c>
      <c r="E571" s="92" t="s">
        <v>173</v>
      </c>
      <c r="F571" s="277">
        <v>0</v>
      </c>
      <c r="G571" s="278"/>
      <c r="H571" s="32"/>
      <c r="I571" s="46">
        <v>34</v>
      </c>
      <c r="J571" s="91" t="s">
        <v>71</v>
      </c>
      <c r="K571" s="92">
        <v>0</v>
      </c>
      <c r="L571" s="92">
        <v>0</v>
      </c>
      <c r="M571" s="277">
        <v>0</v>
      </c>
      <c r="N571" s="278"/>
      <c r="O571" s="32"/>
      <c r="P571" s="46">
        <v>34</v>
      </c>
      <c r="Q571" s="91" t="s">
        <v>69</v>
      </c>
      <c r="R571" s="92">
        <v>0</v>
      </c>
      <c r="S571" s="92">
        <v>0</v>
      </c>
      <c r="T571" s="277">
        <v>0</v>
      </c>
      <c r="U571" s="278"/>
      <c r="V571" s="32"/>
      <c r="W571" s="46">
        <v>34</v>
      </c>
      <c r="X571" s="91" t="s">
        <v>74</v>
      </c>
      <c r="Y571" s="92">
        <v>0</v>
      </c>
      <c r="Z571" s="92">
        <v>0</v>
      </c>
      <c r="AA571" s="277">
        <v>0</v>
      </c>
      <c r="AB571" s="278"/>
    </row>
    <row r="572" spans="2:28">
      <c r="B572" s="46">
        <v>34.25</v>
      </c>
      <c r="C572" s="91" t="s">
        <v>60</v>
      </c>
      <c r="D572" s="92" t="s">
        <v>113</v>
      </c>
      <c r="E572" s="92" t="s">
        <v>173</v>
      </c>
      <c r="F572" s="277">
        <v>0</v>
      </c>
      <c r="G572" s="278"/>
      <c r="H572" s="32"/>
      <c r="I572" s="46">
        <v>34.25</v>
      </c>
      <c r="J572" s="91" t="s">
        <v>66</v>
      </c>
      <c r="K572" s="92">
        <v>0</v>
      </c>
      <c r="L572" s="92">
        <v>0</v>
      </c>
      <c r="M572" s="277">
        <v>0</v>
      </c>
      <c r="N572" s="278"/>
      <c r="O572" s="32"/>
      <c r="P572" s="46">
        <v>34.25</v>
      </c>
      <c r="Q572" s="91" t="s">
        <v>69</v>
      </c>
      <c r="R572" s="92">
        <v>0</v>
      </c>
      <c r="S572" s="92">
        <v>0</v>
      </c>
      <c r="T572" s="277">
        <v>0</v>
      </c>
      <c r="U572" s="278"/>
      <c r="V572" s="32"/>
      <c r="W572" s="46">
        <v>34.25</v>
      </c>
      <c r="X572" s="91" t="s">
        <v>71</v>
      </c>
      <c r="Y572" s="92">
        <v>0</v>
      </c>
      <c r="Z572" s="92">
        <v>0</v>
      </c>
      <c r="AA572" s="277">
        <v>0</v>
      </c>
      <c r="AB572" s="278"/>
    </row>
    <row r="573" spans="2:28">
      <c r="B573" s="46">
        <v>34.5</v>
      </c>
      <c r="C573" s="91" t="s">
        <v>60</v>
      </c>
      <c r="D573" s="92" t="s">
        <v>113</v>
      </c>
      <c r="E573" s="92" t="s">
        <v>173</v>
      </c>
      <c r="F573" s="277">
        <v>0</v>
      </c>
      <c r="G573" s="278"/>
      <c r="H573" s="32"/>
      <c r="I573" s="46">
        <v>34.5</v>
      </c>
      <c r="J573" s="91" t="s">
        <v>63</v>
      </c>
      <c r="K573" s="92">
        <v>0</v>
      </c>
      <c r="L573" s="92">
        <v>0</v>
      </c>
      <c r="M573" s="277">
        <v>0</v>
      </c>
      <c r="N573" s="278"/>
      <c r="O573" s="32"/>
      <c r="P573" s="46">
        <v>34.5</v>
      </c>
      <c r="Q573" s="91" t="s">
        <v>60</v>
      </c>
      <c r="R573" s="92" t="s">
        <v>104</v>
      </c>
      <c r="S573" s="92" t="s">
        <v>111</v>
      </c>
      <c r="T573" s="277">
        <v>0</v>
      </c>
      <c r="U573" s="278"/>
      <c r="V573" s="32"/>
      <c r="W573" s="46">
        <v>34.5</v>
      </c>
      <c r="X573" s="91" t="s">
        <v>71</v>
      </c>
      <c r="Y573" s="92">
        <v>0</v>
      </c>
      <c r="Z573" s="92">
        <v>0</v>
      </c>
      <c r="AA573" s="277">
        <v>0</v>
      </c>
      <c r="AB573" s="278"/>
    </row>
    <row r="574" spans="2:28">
      <c r="B574" s="46">
        <v>34.75</v>
      </c>
      <c r="C574" s="91" t="s">
        <v>60</v>
      </c>
      <c r="D574" s="92" t="s">
        <v>113</v>
      </c>
      <c r="E574" s="92" t="s">
        <v>173</v>
      </c>
      <c r="F574" s="277">
        <v>0</v>
      </c>
      <c r="G574" s="278"/>
      <c r="H574" s="32"/>
      <c r="I574" s="46">
        <v>34.75</v>
      </c>
      <c r="J574" s="91" t="s">
        <v>158</v>
      </c>
      <c r="K574" s="92">
        <v>0</v>
      </c>
      <c r="L574" s="92">
        <v>0</v>
      </c>
      <c r="M574" s="277">
        <v>0</v>
      </c>
      <c r="N574" s="278"/>
      <c r="O574" s="32"/>
      <c r="P574" s="46">
        <v>34.75</v>
      </c>
      <c r="Q574" s="91" t="s">
        <v>159</v>
      </c>
      <c r="R574" s="92">
        <v>0</v>
      </c>
      <c r="S574" s="92">
        <v>0</v>
      </c>
      <c r="T574" s="277">
        <v>0</v>
      </c>
      <c r="U574" s="278"/>
      <c r="V574" s="32"/>
      <c r="W574" s="46">
        <v>34.75</v>
      </c>
      <c r="X574" s="91" t="s">
        <v>71</v>
      </c>
      <c r="Y574" s="92">
        <v>0</v>
      </c>
      <c r="Z574" s="92">
        <v>0</v>
      </c>
      <c r="AA574" s="277">
        <v>0</v>
      </c>
      <c r="AB574" s="278"/>
    </row>
    <row r="575" spans="2:28">
      <c r="B575" s="46">
        <v>35</v>
      </c>
      <c r="C575" s="91" t="s">
        <v>60</v>
      </c>
      <c r="D575" s="92" t="s">
        <v>113</v>
      </c>
      <c r="E575" s="92" t="s">
        <v>173</v>
      </c>
      <c r="F575" s="277">
        <v>0</v>
      </c>
      <c r="G575" s="278"/>
      <c r="H575" s="32"/>
      <c r="I575" s="46">
        <v>35</v>
      </c>
      <c r="J575" s="91" t="s">
        <v>71</v>
      </c>
      <c r="K575" s="92">
        <v>0</v>
      </c>
      <c r="L575" s="92">
        <v>0</v>
      </c>
      <c r="M575" s="277">
        <v>0</v>
      </c>
      <c r="N575" s="278"/>
      <c r="O575" s="32"/>
      <c r="P575" s="46">
        <v>35</v>
      </c>
      <c r="Q575" s="91" t="s">
        <v>60</v>
      </c>
      <c r="R575" s="92" t="s">
        <v>107</v>
      </c>
      <c r="S575" s="92" t="s">
        <v>108</v>
      </c>
      <c r="T575" s="277">
        <v>0</v>
      </c>
      <c r="U575" s="278"/>
      <c r="V575" s="32"/>
      <c r="W575" s="46">
        <v>35</v>
      </c>
      <c r="X575" s="91" t="s">
        <v>60</v>
      </c>
      <c r="Y575" s="92" t="s">
        <v>107</v>
      </c>
      <c r="Z575" s="92" t="s">
        <v>108</v>
      </c>
      <c r="AA575" s="277">
        <v>0</v>
      </c>
      <c r="AB575" s="278"/>
    </row>
    <row r="576" spans="2:28">
      <c r="B576" s="46">
        <v>35.25</v>
      </c>
      <c r="C576" s="91" t="s">
        <v>60</v>
      </c>
      <c r="D576" s="92" t="s">
        <v>113</v>
      </c>
      <c r="E576" s="92" t="s">
        <v>118</v>
      </c>
      <c r="F576" s="277">
        <v>0</v>
      </c>
      <c r="G576" s="278"/>
      <c r="H576" s="32"/>
      <c r="I576" s="46">
        <v>35.25</v>
      </c>
      <c r="J576" s="91" t="s">
        <v>60</v>
      </c>
      <c r="K576" s="92" t="s">
        <v>104</v>
      </c>
      <c r="L576" s="92" t="s">
        <v>116</v>
      </c>
      <c r="M576" s="277">
        <v>0</v>
      </c>
      <c r="N576" s="278"/>
      <c r="O576" s="32"/>
      <c r="P576" s="46">
        <v>35.25</v>
      </c>
      <c r="Q576" s="91" t="s">
        <v>60</v>
      </c>
      <c r="R576" s="92" t="s">
        <v>104</v>
      </c>
      <c r="S576" s="92" t="s">
        <v>182</v>
      </c>
      <c r="T576" s="277">
        <v>0</v>
      </c>
      <c r="U576" s="278"/>
      <c r="V576" s="32"/>
      <c r="W576" s="46">
        <v>35.25</v>
      </c>
      <c r="X576" s="91" t="s">
        <v>71</v>
      </c>
      <c r="Y576" s="92">
        <v>0</v>
      </c>
      <c r="Z576" s="92">
        <v>0</v>
      </c>
      <c r="AA576" s="277">
        <v>0</v>
      </c>
      <c r="AB576" s="278"/>
    </row>
    <row r="577" spans="2:28">
      <c r="B577" s="46">
        <v>35.5</v>
      </c>
      <c r="C577" s="91" t="s">
        <v>60</v>
      </c>
      <c r="D577" s="92" t="s">
        <v>113</v>
      </c>
      <c r="E577" s="92" t="s">
        <v>118</v>
      </c>
      <c r="F577" s="277">
        <v>0</v>
      </c>
      <c r="G577" s="278"/>
      <c r="H577" s="32"/>
      <c r="I577" s="46">
        <v>35.5</v>
      </c>
      <c r="J577" s="91" t="s">
        <v>71</v>
      </c>
      <c r="K577" s="92">
        <v>0</v>
      </c>
      <c r="L577" s="92">
        <v>0</v>
      </c>
      <c r="M577" s="277">
        <v>0</v>
      </c>
      <c r="N577" s="278"/>
      <c r="O577" s="32"/>
      <c r="P577" s="46">
        <v>35.5</v>
      </c>
      <c r="Q577" s="91" t="s">
        <v>60</v>
      </c>
      <c r="R577" s="92" t="s">
        <v>104</v>
      </c>
      <c r="S577" s="92" t="s">
        <v>182</v>
      </c>
      <c r="T577" s="277">
        <v>0</v>
      </c>
      <c r="U577" s="278"/>
      <c r="V577" s="32"/>
      <c r="W577" s="46">
        <v>35.5</v>
      </c>
      <c r="X577" s="91" t="s">
        <v>71</v>
      </c>
      <c r="Y577" s="92">
        <v>0</v>
      </c>
      <c r="Z577" s="92">
        <v>0</v>
      </c>
      <c r="AA577" s="277">
        <v>0</v>
      </c>
      <c r="AB577" s="278"/>
    </row>
    <row r="578" spans="2:28">
      <c r="B578" s="46">
        <v>35.75</v>
      </c>
      <c r="C578" s="91" t="s">
        <v>60</v>
      </c>
      <c r="D578" s="92" t="s">
        <v>113</v>
      </c>
      <c r="E578" s="92" t="s">
        <v>118</v>
      </c>
      <c r="F578" s="277">
        <v>0</v>
      </c>
      <c r="G578" s="278"/>
      <c r="H578" s="32"/>
      <c r="I578" s="46">
        <v>35.75</v>
      </c>
      <c r="J578" s="91" t="s">
        <v>71</v>
      </c>
      <c r="K578" s="92">
        <v>0</v>
      </c>
      <c r="L578" s="92">
        <v>0</v>
      </c>
      <c r="M578" s="277">
        <v>0</v>
      </c>
      <c r="N578" s="278"/>
      <c r="O578" s="32"/>
      <c r="P578" s="46">
        <v>35.75</v>
      </c>
      <c r="Q578" s="91" t="s">
        <v>60</v>
      </c>
      <c r="R578" s="92" t="s">
        <v>104</v>
      </c>
      <c r="S578" s="92" t="s">
        <v>182</v>
      </c>
      <c r="T578" s="277">
        <v>0</v>
      </c>
      <c r="U578" s="278"/>
      <c r="V578" s="32"/>
      <c r="W578" s="46">
        <v>35.75</v>
      </c>
      <c r="X578" s="91" t="s">
        <v>71</v>
      </c>
      <c r="Y578" s="92">
        <v>0</v>
      </c>
      <c r="Z578" s="92">
        <v>0</v>
      </c>
      <c r="AA578" s="277">
        <v>0</v>
      </c>
      <c r="AB578" s="278"/>
    </row>
    <row r="579" spans="2:28">
      <c r="B579" s="46">
        <v>36</v>
      </c>
      <c r="C579" s="91" t="s">
        <v>60</v>
      </c>
      <c r="D579" s="92" t="s">
        <v>104</v>
      </c>
      <c r="E579" s="92" t="s">
        <v>119</v>
      </c>
      <c r="F579" s="277">
        <v>0</v>
      </c>
      <c r="G579" s="278"/>
      <c r="H579" s="32"/>
      <c r="I579" s="46">
        <v>36</v>
      </c>
      <c r="J579" s="91" t="s">
        <v>74</v>
      </c>
      <c r="K579" s="92">
        <v>0</v>
      </c>
      <c r="L579" s="92">
        <v>0</v>
      </c>
      <c r="M579" s="277">
        <v>0</v>
      </c>
      <c r="N579" s="278"/>
      <c r="O579" s="32"/>
      <c r="P579" s="46">
        <v>36</v>
      </c>
      <c r="Q579" s="91" t="s">
        <v>60</v>
      </c>
      <c r="R579" s="92" t="s">
        <v>104</v>
      </c>
      <c r="S579" s="92" t="s">
        <v>182</v>
      </c>
      <c r="T579" s="277">
        <v>0</v>
      </c>
      <c r="U579" s="278"/>
      <c r="V579" s="32"/>
      <c r="W579" s="46">
        <v>36</v>
      </c>
      <c r="X579" s="91" t="s">
        <v>71</v>
      </c>
      <c r="Y579" s="92">
        <v>0</v>
      </c>
      <c r="Z579" s="92">
        <v>0</v>
      </c>
      <c r="AA579" s="277">
        <v>0</v>
      </c>
      <c r="AB579" s="278"/>
    </row>
    <row r="580" spans="2:28">
      <c r="B580" s="46">
        <v>36.25</v>
      </c>
      <c r="C580" s="91" t="s">
        <v>60</v>
      </c>
      <c r="D580" s="92" t="s">
        <v>113</v>
      </c>
      <c r="E580" s="92" t="s">
        <v>118</v>
      </c>
      <c r="F580" s="277">
        <v>0</v>
      </c>
      <c r="G580" s="278"/>
      <c r="H580" s="32"/>
      <c r="I580" s="46">
        <v>36.25</v>
      </c>
      <c r="J580" s="91" t="s">
        <v>74</v>
      </c>
      <c r="K580" s="92">
        <v>0</v>
      </c>
      <c r="L580" s="92">
        <v>0</v>
      </c>
      <c r="M580" s="277">
        <v>0</v>
      </c>
      <c r="N580" s="278"/>
      <c r="O580" s="32"/>
      <c r="P580" s="46">
        <v>36.25</v>
      </c>
      <c r="Q580" s="91" t="s">
        <v>60</v>
      </c>
      <c r="R580" s="92" t="s">
        <v>104</v>
      </c>
      <c r="S580" s="92" t="s">
        <v>177</v>
      </c>
      <c r="T580" s="277">
        <v>0</v>
      </c>
      <c r="U580" s="278"/>
      <c r="V580" s="32"/>
      <c r="W580" s="46">
        <v>36.25</v>
      </c>
      <c r="X580" s="91" t="s">
        <v>60</v>
      </c>
      <c r="Y580" s="92" t="s">
        <v>113</v>
      </c>
      <c r="Z580" s="92" t="s">
        <v>202</v>
      </c>
      <c r="AA580" s="277">
        <v>0</v>
      </c>
      <c r="AB580" s="278"/>
    </row>
    <row r="581" spans="2:28">
      <c r="B581" s="46">
        <v>36.5</v>
      </c>
      <c r="C581" s="91" t="s">
        <v>60</v>
      </c>
      <c r="D581" s="92" t="s">
        <v>113</v>
      </c>
      <c r="E581" s="92" t="s">
        <v>118</v>
      </c>
      <c r="F581" s="277">
        <v>0</v>
      </c>
      <c r="G581" s="278"/>
      <c r="H581" s="32"/>
      <c r="I581" s="46">
        <v>36.5</v>
      </c>
      <c r="J581" s="91" t="s">
        <v>60</v>
      </c>
      <c r="K581" s="92" t="s">
        <v>107</v>
      </c>
      <c r="L581" s="92" t="s">
        <v>108</v>
      </c>
      <c r="M581" s="277">
        <v>0</v>
      </c>
      <c r="N581" s="278"/>
      <c r="O581" s="32"/>
      <c r="P581" s="46">
        <v>36.5</v>
      </c>
      <c r="Q581" s="91" t="s">
        <v>60</v>
      </c>
      <c r="R581" s="92" t="s">
        <v>104</v>
      </c>
      <c r="S581" s="92" t="s">
        <v>177</v>
      </c>
      <c r="T581" s="277">
        <v>0</v>
      </c>
      <c r="U581" s="278"/>
      <c r="V581" s="32"/>
      <c r="W581" s="46">
        <v>36.5</v>
      </c>
      <c r="X581" s="91" t="s">
        <v>60</v>
      </c>
      <c r="Y581" s="92" t="s">
        <v>113</v>
      </c>
      <c r="Z581" s="92" t="s">
        <v>202</v>
      </c>
      <c r="AA581" s="277">
        <v>0</v>
      </c>
      <c r="AB581" s="278"/>
    </row>
    <row r="582" spans="2:28">
      <c r="B582" s="46">
        <v>36.75</v>
      </c>
      <c r="C582" s="91" t="s">
        <v>158</v>
      </c>
      <c r="D582" s="92">
        <v>0</v>
      </c>
      <c r="E582" s="92">
        <v>0</v>
      </c>
      <c r="F582" s="277">
        <v>0</v>
      </c>
      <c r="G582" s="278"/>
      <c r="H582" s="32"/>
      <c r="I582" s="46">
        <v>36.75</v>
      </c>
      <c r="J582" s="91" t="s">
        <v>69</v>
      </c>
      <c r="K582" s="92">
        <v>0</v>
      </c>
      <c r="L582" s="92">
        <v>0</v>
      </c>
      <c r="M582" s="277">
        <v>0</v>
      </c>
      <c r="N582" s="278"/>
      <c r="O582" s="32"/>
      <c r="P582" s="46">
        <v>36.75</v>
      </c>
      <c r="Q582" s="91" t="s">
        <v>60</v>
      </c>
      <c r="R582" s="92" t="s">
        <v>104</v>
      </c>
      <c r="S582" s="92" t="s">
        <v>177</v>
      </c>
      <c r="T582" s="277">
        <v>0</v>
      </c>
      <c r="U582" s="278"/>
      <c r="V582" s="32"/>
      <c r="W582" s="46">
        <v>36.75</v>
      </c>
      <c r="X582" s="91" t="s">
        <v>60</v>
      </c>
      <c r="Y582" s="92" t="s">
        <v>113</v>
      </c>
      <c r="Z582" s="92" t="s">
        <v>202</v>
      </c>
      <c r="AA582" s="277">
        <v>0</v>
      </c>
      <c r="AB582" s="278"/>
    </row>
    <row r="583" spans="2:28">
      <c r="B583" s="46">
        <v>37</v>
      </c>
      <c r="C583" s="91" t="s">
        <v>158</v>
      </c>
      <c r="D583" s="92">
        <v>0</v>
      </c>
      <c r="E583" s="92">
        <v>0</v>
      </c>
      <c r="F583" s="277">
        <v>0</v>
      </c>
      <c r="G583" s="278"/>
      <c r="H583" s="32"/>
      <c r="I583" s="46">
        <v>37</v>
      </c>
      <c r="J583" s="91" t="s">
        <v>159</v>
      </c>
      <c r="K583" s="92">
        <v>0</v>
      </c>
      <c r="L583" s="92">
        <v>0</v>
      </c>
      <c r="M583" s="277">
        <v>0</v>
      </c>
      <c r="N583" s="278"/>
      <c r="O583" s="32"/>
      <c r="P583" s="46">
        <v>37</v>
      </c>
      <c r="Q583" s="91" t="s">
        <v>60</v>
      </c>
      <c r="R583" s="92" t="s">
        <v>113</v>
      </c>
      <c r="S583" s="92" t="s">
        <v>169</v>
      </c>
      <c r="T583" s="277">
        <v>0</v>
      </c>
      <c r="U583" s="278"/>
      <c r="V583" s="32"/>
      <c r="W583" s="46">
        <v>37</v>
      </c>
      <c r="X583" s="91" t="s">
        <v>69</v>
      </c>
      <c r="Y583" s="92">
        <v>0</v>
      </c>
      <c r="Z583" s="92">
        <v>0</v>
      </c>
      <c r="AA583" s="277">
        <v>0</v>
      </c>
      <c r="AB583" s="278"/>
    </row>
    <row r="584" spans="2:28">
      <c r="B584" s="46">
        <v>37.25</v>
      </c>
      <c r="C584" s="91" t="s">
        <v>71</v>
      </c>
      <c r="D584" s="92">
        <v>0</v>
      </c>
      <c r="E584" s="92">
        <v>0</v>
      </c>
      <c r="F584" s="277">
        <v>0</v>
      </c>
      <c r="G584" s="278"/>
      <c r="H584" s="32"/>
      <c r="I584" s="46">
        <v>37.25</v>
      </c>
      <c r="J584" s="91" t="s">
        <v>66</v>
      </c>
      <c r="K584" s="92">
        <v>0</v>
      </c>
      <c r="L584" s="92">
        <v>0</v>
      </c>
      <c r="M584" s="277">
        <v>0</v>
      </c>
      <c r="N584" s="278"/>
      <c r="O584" s="32"/>
      <c r="P584" s="46">
        <v>37.25</v>
      </c>
      <c r="Q584" s="91" t="s">
        <v>60</v>
      </c>
      <c r="R584" s="92" t="s">
        <v>113</v>
      </c>
      <c r="S584" s="92" t="s">
        <v>169</v>
      </c>
      <c r="T584" s="277">
        <v>0</v>
      </c>
      <c r="U584" s="278"/>
      <c r="V584" s="32"/>
      <c r="W584" s="46">
        <v>37.25</v>
      </c>
      <c r="X584" s="91" t="s">
        <v>74</v>
      </c>
      <c r="Y584" s="92">
        <v>0</v>
      </c>
      <c r="Z584" s="92">
        <v>0</v>
      </c>
      <c r="AA584" s="277">
        <v>0</v>
      </c>
      <c r="AB584" s="278"/>
    </row>
    <row r="585" spans="2:28">
      <c r="B585" s="46">
        <v>37.5</v>
      </c>
      <c r="C585" s="91" t="s">
        <v>159</v>
      </c>
      <c r="D585" s="92">
        <v>0</v>
      </c>
      <c r="E585" s="92">
        <v>0</v>
      </c>
      <c r="F585" s="277">
        <v>0</v>
      </c>
      <c r="G585" s="278"/>
      <c r="H585" s="32"/>
      <c r="I585" s="46">
        <v>37.5</v>
      </c>
      <c r="J585" s="91" t="s">
        <v>60</v>
      </c>
      <c r="K585" s="92" t="s">
        <v>104</v>
      </c>
      <c r="L585" s="92" t="s">
        <v>119</v>
      </c>
      <c r="M585" s="277">
        <v>0</v>
      </c>
      <c r="N585" s="278"/>
      <c r="O585" s="32"/>
      <c r="P585" s="46">
        <v>37.5</v>
      </c>
      <c r="Q585" s="91" t="s">
        <v>60</v>
      </c>
      <c r="R585" s="92" t="s">
        <v>106</v>
      </c>
      <c r="S585" s="92" t="s">
        <v>115</v>
      </c>
      <c r="T585" s="277">
        <v>0</v>
      </c>
      <c r="U585" s="278"/>
      <c r="V585" s="32"/>
      <c r="W585" s="46">
        <v>37.5</v>
      </c>
      <c r="X585" s="91" t="s">
        <v>71</v>
      </c>
      <c r="Y585" s="92">
        <v>0</v>
      </c>
      <c r="Z585" s="92">
        <v>0</v>
      </c>
      <c r="AA585" s="277">
        <v>0</v>
      </c>
      <c r="AB585" s="278"/>
    </row>
    <row r="586" spans="2:28">
      <c r="B586" s="46">
        <v>37.75</v>
      </c>
      <c r="C586" s="91" t="s">
        <v>159</v>
      </c>
      <c r="D586" s="92">
        <v>0</v>
      </c>
      <c r="E586" s="92">
        <v>0</v>
      </c>
      <c r="F586" s="277">
        <v>0</v>
      </c>
      <c r="G586" s="278"/>
      <c r="H586" s="32"/>
      <c r="I586" s="46">
        <v>37.75</v>
      </c>
      <c r="J586" s="91" t="s">
        <v>60</v>
      </c>
      <c r="K586" s="92" t="s">
        <v>107</v>
      </c>
      <c r="L586" s="92" t="s">
        <v>183</v>
      </c>
      <c r="M586" s="277">
        <v>0</v>
      </c>
      <c r="N586" s="278"/>
      <c r="O586" s="32"/>
      <c r="P586" s="46">
        <v>37.75</v>
      </c>
      <c r="Q586" s="91" t="s">
        <v>60</v>
      </c>
      <c r="R586" s="92" t="s">
        <v>104</v>
      </c>
      <c r="S586" s="92" t="s">
        <v>111</v>
      </c>
      <c r="T586" s="277">
        <v>0</v>
      </c>
      <c r="U586" s="278"/>
      <c r="V586" s="32"/>
      <c r="W586" s="46">
        <v>37.75</v>
      </c>
      <c r="X586" s="91" t="s">
        <v>71</v>
      </c>
      <c r="Y586" s="92">
        <v>0</v>
      </c>
      <c r="Z586" s="92">
        <v>0</v>
      </c>
      <c r="AA586" s="277">
        <v>0</v>
      </c>
      <c r="AB586" s="278"/>
    </row>
    <row r="587" spans="2:28">
      <c r="B587" s="46">
        <v>38</v>
      </c>
      <c r="C587" s="91" t="s">
        <v>60</v>
      </c>
      <c r="D587" s="92" t="s">
        <v>113</v>
      </c>
      <c r="E587" s="92" t="s">
        <v>118</v>
      </c>
      <c r="F587" s="277">
        <v>0</v>
      </c>
      <c r="G587" s="278"/>
      <c r="H587" s="32"/>
      <c r="I587" s="46">
        <v>38</v>
      </c>
      <c r="J587" s="91" t="s">
        <v>60</v>
      </c>
      <c r="K587" s="92" t="s">
        <v>106</v>
      </c>
      <c r="L587" s="92" t="s">
        <v>115</v>
      </c>
      <c r="M587" s="277">
        <v>0</v>
      </c>
      <c r="N587" s="278"/>
      <c r="O587" s="32"/>
      <c r="P587" s="46">
        <v>38</v>
      </c>
      <c r="Q587" s="91" t="s">
        <v>60</v>
      </c>
      <c r="R587" s="92" t="s">
        <v>104</v>
      </c>
      <c r="S587" s="92" t="s">
        <v>111</v>
      </c>
      <c r="T587" s="277">
        <v>0</v>
      </c>
      <c r="U587" s="278"/>
      <c r="V587" s="32"/>
      <c r="W587" s="46">
        <v>38</v>
      </c>
      <c r="X587" s="91" t="s">
        <v>71</v>
      </c>
      <c r="Y587" s="92">
        <v>0</v>
      </c>
      <c r="Z587" s="92">
        <v>0</v>
      </c>
      <c r="AA587" s="277">
        <v>0</v>
      </c>
      <c r="AB587" s="278"/>
    </row>
    <row r="588" spans="2:28">
      <c r="B588" s="46">
        <v>38.25</v>
      </c>
      <c r="C588" s="91" t="s">
        <v>159</v>
      </c>
      <c r="D588" s="92">
        <v>0</v>
      </c>
      <c r="E588" s="92">
        <v>0</v>
      </c>
      <c r="F588" s="277">
        <v>0</v>
      </c>
      <c r="G588" s="278"/>
      <c r="H588" s="32"/>
      <c r="I588" s="46">
        <v>38.25</v>
      </c>
      <c r="J588" s="91" t="s">
        <v>60</v>
      </c>
      <c r="K588" s="92" t="s">
        <v>113</v>
      </c>
      <c r="L588" s="92" t="s">
        <v>118</v>
      </c>
      <c r="M588" s="277">
        <v>0</v>
      </c>
      <c r="N588" s="278"/>
      <c r="O588" s="32"/>
      <c r="P588" s="46">
        <v>38.25</v>
      </c>
      <c r="Q588" s="91" t="s">
        <v>74</v>
      </c>
      <c r="R588" s="92">
        <v>0</v>
      </c>
      <c r="S588" s="92">
        <v>0</v>
      </c>
      <c r="T588" s="277">
        <v>0</v>
      </c>
      <c r="U588" s="278"/>
      <c r="V588" s="32"/>
      <c r="W588" s="46">
        <v>38.25</v>
      </c>
      <c r="X588" s="91" t="s">
        <v>60</v>
      </c>
      <c r="Y588" s="92" t="s">
        <v>107</v>
      </c>
      <c r="Z588" s="92" t="s">
        <v>108</v>
      </c>
      <c r="AA588" s="277">
        <v>0</v>
      </c>
      <c r="AB588" s="278"/>
    </row>
    <row r="589" spans="2:28">
      <c r="B589" s="46">
        <v>38.5</v>
      </c>
      <c r="C589" s="91" t="s">
        <v>60</v>
      </c>
      <c r="D589" s="92" t="s">
        <v>113</v>
      </c>
      <c r="E589" s="92" t="s">
        <v>118</v>
      </c>
      <c r="F589" s="277">
        <v>0</v>
      </c>
      <c r="G589" s="278"/>
      <c r="H589" s="32"/>
      <c r="I589" s="46">
        <v>38.5</v>
      </c>
      <c r="J589" s="91" t="s">
        <v>74</v>
      </c>
      <c r="K589" s="92">
        <v>0</v>
      </c>
      <c r="L589" s="92">
        <v>0</v>
      </c>
      <c r="M589" s="277">
        <v>0</v>
      </c>
      <c r="N589" s="278"/>
      <c r="O589" s="32"/>
      <c r="P589" s="46">
        <v>38.5</v>
      </c>
      <c r="Q589" s="91" t="s">
        <v>74</v>
      </c>
      <c r="R589" s="92">
        <v>0</v>
      </c>
      <c r="S589" s="92">
        <v>0</v>
      </c>
      <c r="T589" s="277">
        <v>0</v>
      </c>
      <c r="U589" s="278"/>
      <c r="V589" s="32"/>
      <c r="W589" s="46">
        <v>38.5</v>
      </c>
      <c r="X589" s="91" t="s">
        <v>71</v>
      </c>
      <c r="Y589" s="92">
        <v>0</v>
      </c>
      <c r="Z589" s="92">
        <v>0</v>
      </c>
      <c r="AA589" s="277">
        <v>0</v>
      </c>
      <c r="AB589" s="278"/>
    </row>
    <row r="590" spans="2:28">
      <c r="B590" s="46">
        <v>38.75</v>
      </c>
      <c r="C590" s="91" t="s">
        <v>60</v>
      </c>
      <c r="D590" s="92" t="s">
        <v>113</v>
      </c>
      <c r="E590" s="92" t="s">
        <v>118</v>
      </c>
      <c r="F590" s="277">
        <v>0</v>
      </c>
      <c r="G590" s="278"/>
      <c r="H590" s="32"/>
      <c r="I590" s="46">
        <v>38.75</v>
      </c>
      <c r="J590" s="91" t="s">
        <v>71</v>
      </c>
      <c r="K590" s="92">
        <v>0</v>
      </c>
      <c r="L590" s="92">
        <v>0</v>
      </c>
      <c r="M590" s="277">
        <v>0</v>
      </c>
      <c r="N590" s="278"/>
      <c r="O590" s="32"/>
      <c r="P590" s="46">
        <v>38.75</v>
      </c>
      <c r="Q590" s="91" t="s">
        <v>71</v>
      </c>
      <c r="R590" s="92">
        <v>0</v>
      </c>
      <c r="S590" s="92">
        <v>0</v>
      </c>
      <c r="T590" s="277">
        <v>0</v>
      </c>
      <c r="U590" s="278"/>
      <c r="V590" s="32"/>
      <c r="W590" s="46">
        <v>38.75</v>
      </c>
      <c r="X590" s="91" t="s">
        <v>71</v>
      </c>
      <c r="Y590" s="92">
        <v>0</v>
      </c>
      <c r="Z590" s="92">
        <v>0</v>
      </c>
      <c r="AA590" s="277">
        <v>0</v>
      </c>
      <c r="AB590" s="278"/>
    </row>
    <row r="591" spans="2:28">
      <c r="B591" s="46">
        <v>39</v>
      </c>
      <c r="C591" s="91" t="s">
        <v>69</v>
      </c>
      <c r="D591" s="92">
        <v>0</v>
      </c>
      <c r="E591" s="92">
        <v>0</v>
      </c>
      <c r="F591" s="277">
        <v>0</v>
      </c>
      <c r="G591" s="278"/>
      <c r="H591" s="32"/>
      <c r="I591" s="46">
        <v>39</v>
      </c>
      <c r="J591" s="91" t="s">
        <v>69</v>
      </c>
      <c r="K591" s="92">
        <v>0</v>
      </c>
      <c r="L591" s="92">
        <v>0</v>
      </c>
      <c r="M591" s="277">
        <v>0</v>
      </c>
      <c r="N591" s="278"/>
      <c r="O591" s="32"/>
      <c r="P591" s="46">
        <v>39</v>
      </c>
      <c r="Q591" s="91" t="s">
        <v>74</v>
      </c>
      <c r="R591" s="92">
        <v>0</v>
      </c>
      <c r="S591" s="92">
        <v>0</v>
      </c>
      <c r="T591" s="277">
        <v>0</v>
      </c>
      <c r="U591" s="278"/>
      <c r="V591" s="32"/>
      <c r="W591" s="46">
        <v>39</v>
      </c>
      <c r="X591" s="91" t="s">
        <v>71</v>
      </c>
      <c r="Y591" s="92">
        <v>0</v>
      </c>
      <c r="Z591" s="92">
        <v>0</v>
      </c>
      <c r="AA591" s="277">
        <v>0</v>
      </c>
      <c r="AB591" s="278"/>
    </row>
    <row r="592" spans="2:28">
      <c r="B592" s="46">
        <v>39.25</v>
      </c>
      <c r="C592" s="91" t="s">
        <v>60</v>
      </c>
      <c r="D592" s="92" t="s">
        <v>107</v>
      </c>
      <c r="E592" s="92" t="s">
        <v>121</v>
      </c>
      <c r="F592" s="277">
        <v>0</v>
      </c>
      <c r="G592" s="278"/>
      <c r="H592" s="32"/>
      <c r="I592" s="46">
        <v>39.25</v>
      </c>
      <c r="J592" s="91" t="s">
        <v>69</v>
      </c>
      <c r="K592" s="92">
        <v>0</v>
      </c>
      <c r="L592" s="92">
        <v>0</v>
      </c>
      <c r="M592" s="277">
        <v>0</v>
      </c>
      <c r="N592" s="278"/>
      <c r="O592" s="32"/>
      <c r="P592" s="46">
        <v>39.25</v>
      </c>
      <c r="Q592" s="91" t="s">
        <v>71</v>
      </c>
      <c r="R592" s="92">
        <v>0</v>
      </c>
      <c r="S592" s="92">
        <v>0</v>
      </c>
      <c r="T592" s="277">
        <v>0</v>
      </c>
      <c r="U592" s="278"/>
      <c r="V592" s="32"/>
      <c r="W592" s="46">
        <v>39.25</v>
      </c>
      <c r="X592" s="91" t="s">
        <v>71</v>
      </c>
      <c r="Y592" s="92">
        <v>0</v>
      </c>
      <c r="Z592" s="92">
        <v>0</v>
      </c>
      <c r="AA592" s="277">
        <v>0</v>
      </c>
      <c r="AB592" s="278"/>
    </row>
    <row r="593" spans="2:28">
      <c r="B593" s="46">
        <v>39.5</v>
      </c>
      <c r="C593" s="91" t="s">
        <v>60</v>
      </c>
      <c r="D593" s="92" t="s">
        <v>113</v>
      </c>
      <c r="E593" s="92" t="s">
        <v>169</v>
      </c>
      <c r="F593" s="277">
        <v>0</v>
      </c>
      <c r="G593" s="278"/>
      <c r="H593" s="32"/>
      <c r="I593" s="46">
        <v>39.5</v>
      </c>
      <c r="J593" s="91" t="s">
        <v>60</v>
      </c>
      <c r="K593" s="92" t="s">
        <v>104</v>
      </c>
      <c r="L593" s="92" t="s">
        <v>119</v>
      </c>
      <c r="M593" s="277">
        <v>0</v>
      </c>
      <c r="N593" s="278"/>
      <c r="O593" s="32"/>
      <c r="P593" s="46">
        <v>39.5</v>
      </c>
      <c r="Q593" s="91" t="s">
        <v>60</v>
      </c>
      <c r="R593" s="92" t="s">
        <v>107</v>
      </c>
      <c r="S593" s="92" t="s">
        <v>108</v>
      </c>
      <c r="T593" s="277">
        <v>0</v>
      </c>
      <c r="U593" s="278"/>
      <c r="V593" s="32"/>
      <c r="W593" s="46">
        <v>39.5</v>
      </c>
      <c r="X593" s="91" t="s">
        <v>74</v>
      </c>
      <c r="Y593" s="92">
        <v>0</v>
      </c>
      <c r="Z593" s="92">
        <v>0</v>
      </c>
      <c r="AA593" s="277">
        <v>0</v>
      </c>
      <c r="AB593" s="278"/>
    </row>
    <row r="594" spans="2:28">
      <c r="B594" s="46">
        <v>39.75</v>
      </c>
      <c r="C594" s="91" t="s">
        <v>60</v>
      </c>
      <c r="D594" s="92" t="s">
        <v>113</v>
      </c>
      <c r="E594" s="92" t="s">
        <v>169</v>
      </c>
      <c r="F594" s="277">
        <v>0</v>
      </c>
      <c r="G594" s="278"/>
      <c r="H594" s="32"/>
      <c r="I594" s="46">
        <v>39.75</v>
      </c>
      <c r="J594" s="91" t="s">
        <v>60</v>
      </c>
      <c r="K594" s="92" t="s">
        <v>104</v>
      </c>
      <c r="L594" s="92" t="s">
        <v>110</v>
      </c>
      <c r="M594" s="277">
        <v>0</v>
      </c>
      <c r="N594" s="278"/>
      <c r="O594" s="32"/>
      <c r="P594" s="46">
        <v>39.75</v>
      </c>
      <c r="Q594" s="91" t="s">
        <v>60</v>
      </c>
      <c r="R594" s="92" t="s">
        <v>104</v>
      </c>
      <c r="S594" s="92" t="s">
        <v>103</v>
      </c>
      <c r="T594" s="277">
        <v>0</v>
      </c>
      <c r="U594" s="278"/>
      <c r="V594" s="32"/>
      <c r="W594" s="46">
        <v>39.75</v>
      </c>
      <c r="X594" s="91" t="s">
        <v>60</v>
      </c>
      <c r="Y594" s="92" t="s">
        <v>107</v>
      </c>
      <c r="Z594" s="92" t="s">
        <v>108</v>
      </c>
      <c r="AA594" s="277">
        <v>0</v>
      </c>
      <c r="AB594" s="278"/>
    </row>
    <row r="595" spans="2:28">
      <c r="B595" s="46">
        <v>40</v>
      </c>
      <c r="C595" s="91" t="s">
        <v>60</v>
      </c>
      <c r="D595" s="92" t="s">
        <v>113</v>
      </c>
      <c r="E595" s="92" t="s">
        <v>169</v>
      </c>
      <c r="F595" s="277">
        <v>0</v>
      </c>
      <c r="G595" s="278"/>
      <c r="H595" s="32"/>
      <c r="I595" s="46">
        <v>40</v>
      </c>
      <c r="J595" s="91" t="s">
        <v>63</v>
      </c>
      <c r="K595" s="92">
        <v>0</v>
      </c>
      <c r="L595" s="92">
        <v>0</v>
      </c>
      <c r="M595" s="277">
        <v>0</v>
      </c>
      <c r="N595" s="278"/>
      <c r="O595" s="32"/>
      <c r="P595" s="46">
        <v>40</v>
      </c>
      <c r="Q595" s="91" t="s">
        <v>74</v>
      </c>
      <c r="R595" s="92">
        <v>0</v>
      </c>
      <c r="S595" s="92">
        <v>0</v>
      </c>
      <c r="T595" s="277">
        <v>0</v>
      </c>
      <c r="U595" s="278"/>
      <c r="V595" s="32"/>
      <c r="W595" s="46">
        <v>40</v>
      </c>
      <c r="X595" s="91" t="s">
        <v>60</v>
      </c>
      <c r="Y595" s="92" t="s">
        <v>107</v>
      </c>
      <c r="Z595" s="92" t="s">
        <v>108</v>
      </c>
      <c r="AA595" s="277">
        <v>0</v>
      </c>
      <c r="AB595" s="278"/>
    </row>
    <row r="596" spans="2:28">
      <c r="B596" s="46">
        <v>40.25</v>
      </c>
      <c r="C596" s="91" t="s">
        <v>60</v>
      </c>
      <c r="D596" s="92" t="s">
        <v>107</v>
      </c>
      <c r="E596" s="92" t="s">
        <v>108</v>
      </c>
      <c r="F596" s="277">
        <v>0</v>
      </c>
      <c r="G596" s="278"/>
      <c r="H596" s="32"/>
      <c r="I596" s="46">
        <v>40.25</v>
      </c>
      <c r="J596" s="91" t="s">
        <v>71</v>
      </c>
      <c r="K596" s="92">
        <v>0</v>
      </c>
      <c r="L596" s="92">
        <v>0</v>
      </c>
      <c r="M596" s="277">
        <v>0</v>
      </c>
      <c r="N596" s="278"/>
      <c r="O596" s="32"/>
      <c r="P596" s="46">
        <v>40.25</v>
      </c>
      <c r="Q596" s="91" t="s">
        <v>69</v>
      </c>
      <c r="R596" s="92">
        <v>0</v>
      </c>
      <c r="S596" s="92">
        <v>0</v>
      </c>
      <c r="T596" s="277">
        <v>0</v>
      </c>
      <c r="U596" s="278"/>
      <c r="V596" s="32"/>
      <c r="W596" s="46">
        <v>40.25</v>
      </c>
      <c r="X596" s="91" t="s">
        <v>71</v>
      </c>
      <c r="Y596" s="92">
        <v>0</v>
      </c>
      <c r="Z596" s="92">
        <v>0</v>
      </c>
      <c r="AA596" s="277">
        <v>0</v>
      </c>
      <c r="AB596" s="278"/>
    </row>
    <row r="597" spans="2:28">
      <c r="B597" s="46">
        <v>40.5</v>
      </c>
      <c r="C597" s="91" t="s">
        <v>74</v>
      </c>
      <c r="D597" s="92">
        <v>0</v>
      </c>
      <c r="E597" s="92">
        <v>0</v>
      </c>
      <c r="F597" s="277">
        <v>0</v>
      </c>
      <c r="G597" s="278"/>
      <c r="H597" s="32"/>
      <c r="I597" s="46">
        <v>40.5</v>
      </c>
      <c r="J597" s="91" t="s">
        <v>71</v>
      </c>
      <c r="K597" s="92">
        <v>0</v>
      </c>
      <c r="L597" s="92">
        <v>0</v>
      </c>
      <c r="M597" s="277">
        <v>0</v>
      </c>
      <c r="N597" s="278"/>
      <c r="O597" s="32"/>
      <c r="P597" s="46">
        <v>40.5</v>
      </c>
      <c r="Q597" s="91" t="s">
        <v>69</v>
      </c>
      <c r="R597" s="92">
        <v>0</v>
      </c>
      <c r="S597" s="92">
        <v>0</v>
      </c>
      <c r="T597" s="277">
        <v>0</v>
      </c>
      <c r="U597" s="278"/>
      <c r="V597" s="32"/>
      <c r="W597" s="46">
        <v>40.5</v>
      </c>
      <c r="X597" s="91" t="s">
        <v>69</v>
      </c>
      <c r="Y597" s="92">
        <v>0</v>
      </c>
      <c r="Z597" s="92">
        <v>0</v>
      </c>
      <c r="AA597" s="277">
        <v>0</v>
      </c>
      <c r="AB597" s="278"/>
    </row>
    <row r="598" spans="2:28">
      <c r="B598" s="46">
        <v>40.75</v>
      </c>
      <c r="C598" s="91" t="s">
        <v>63</v>
      </c>
      <c r="D598" s="92">
        <v>0</v>
      </c>
      <c r="E598" s="92">
        <v>0</v>
      </c>
      <c r="F598" s="277">
        <v>0</v>
      </c>
      <c r="G598" s="278"/>
      <c r="H598" s="32"/>
      <c r="I598" s="46">
        <v>40.75</v>
      </c>
      <c r="J598" s="91" t="s">
        <v>71</v>
      </c>
      <c r="K598" s="92">
        <v>0</v>
      </c>
      <c r="L598" s="92">
        <v>0</v>
      </c>
      <c r="M598" s="277">
        <v>0</v>
      </c>
      <c r="N598" s="278"/>
      <c r="O598" s="32"/>
      <c r="P598" s="46">
        <v>40.75</v>
      </c>
      <c r="Q598" s="91" t="s">
        <v>74</v>
      </c>
      <c r="R598" s="92">
        <v>0</v>
      </c>
      <c r="S598" s="92">
        <v>0</v>
      </c>
      <c r="T598" s="277">
        <v>0</v>
      </c>
      <c r="U598" s="278"/>
      <c r="V598" s="32"/>
      <c r="W598" s="46">
        <v>40.75</v>
      </c>
      <c r="X598" s="91" t="s">
        <v>74</v>
      </c>
      <c r="Y598" s="92">
        <v>0</v>
      </c>
      <c r="Z598" s="92">
        <v>0</v>
      </c>
      <c r="AA598" s="277">
        <v>0</v>
      </c>
      <c r="AB598" s="278"/>
    </row>
    <row r="599" spans="2:28">
      <c r="B599" s="46">
        <v>41</v>
      </c>
      <c r="C599" s="91" t="s">
        <v>60</v>
      </c>
      <c r="D599" s="92" t="s">
        <v>106</v>
      </c>
      <c r="E599" s="92" t="s">
        <v>163</v>
      </c>
      <c r="F599" s="277">
        <v>0</v>
      </c>
      <c r="G599" s="278"/>
      <c r="H599" s="32"/>
      <c r="I599" s="46">
        <v>41</v>
      </c>
      <c r="J599" s="91" t="s">
        <v>60</v>
      </c>
      <c r="K599" s="92" t="s">
        <v>107</v>
      </c>
      <c r="L599" s="92" t="s">
        <v>121</v>
      </c>
      <c r="M599" s="277">
        <v>0</v>
      </c>
      <c r="N599" s="278"/>
      <c r="O599" s="32"/>
      <c r="P599" s="46">
        <v>41</v>
      </c>
      <c r="Q599" s="91" t="s">
        <v>74</v>
      </c>
      <c r="R599" s="92">
        <v>0</v>
      </c>
      <c r="S599" s="92">
        <v>0</v>
      </c>
      <c r="T599" s="277">
        <v>0</v>
      </c>
      <c r="U599" s="278"/>
      <c r="V599" s="32"/>
      <c r="W599" s="46">
        <v>41</v>
      </c>
      <c r="X599" s="91" t="s">
        <v>71</v>
      </c>
      <c r="Y599" s="92">
        <v>0</v>
      </c>
      <c r="Z599" s="92">
        <v>0</v>
      </c>
      <c r="AA599" s="277">
        <v>0</v>
      </c>
      <c r="AB599" s="278"/>
    </row>
    <row r="600" spans="2:28">
      <c r="B600" s="46">
        <v>41.25</v>
      </c>
      <c r="C600" s="91" t="s">
        <v>60</v>
      </c>
      <c r="D600" s="92" t="s">
        <v>106</v>
      </c>
      <c r="E600" s="92" t="s">
        <v>163</v>
      </c>
      <c r="F600" s="277">
        <v>0</v>
      </c>
      <c r="G600" s="278"/>
      <c r="H600" s="32"/>
      <c r="I600" s="46">
        <v>41.25</v>
      </c>
      <c r="J600" s="91" t="s">
        <v>60</v>
      </c>
      <c r="K600" s="92" t="s">
        <v>104</v>
      </c>
      <c r="L600" s="92" t="s">
        <v>103</v>
      </c>
      <c r="M600" s="277">
        <v>0</v>
      </c>
      <c r="N600" s="278"/>
      <c r="O600" s="32"/>
      <c r="P600" s="46">
        <v>41.25</v>
      </c>
      <c r="Q600" s="91" t="s">
        <v>74</v>
      </c>
      <c r="R600" s="92">
        <v>0</v>
      </c>
      <c r="S600" s="92">
        <v>0</v>
      </c>
      <c r="T600" s="277">
        <v>0</v>
      </c>
      <c r="U600" s="278"/>
      <c r="V600" s="32"/>
      <c r="W600" s="46">
        <v>41.25</v>
      </c>
      <c r="X600" s="91" t="s">
        <v>71</v>
      </c>
      <c r="Y600" s="92">
        <v>0</v>
      </c>
      <c r="Z600" s="92">
        <v>0</v>
      </c>
      <c r="AA600" s="277">
        <v>0</v>
      </c>
      <c r="AB600" s="278"/>
    </row>
    <row r="601" spans="2:28">
      <c r="B601" s="46">
        <v>41.5</v>
      </c>
      <c r="C601" s="91" t="s">
        <v>60</v>
      </c>
      <c r="D601" s="92" t="s">
        <v>106</v>
      </c>
      <c r="E601" s="92" t="s">
        <v>163</v>
      </c>
      <c r="F601" s="277">
        <v>0</v>
      </c>
      <c r="G601" s="278"/>
      <c r="H601" s="32"/>
      <c r="I601" s="46">
        <v>41.5</v>
      </c>
      <c r="J601" s="91" t="s">
        <v>60</v>
      </c>
      <c r="K601" s="92" t="s">
        <v>104</v>
      </c>
      <c r="L601" s="92" t="s">
        <v>103</v>
      </c>
      <c r="M601" s="277">
        <v>0</v>
      </c>
      <c r="N601" s="278"/>
      <c r="O601" s="32"/>
      <c r="P601" s="46">
        <v>41.5</v>
      </c>
      <c r="Q601" s="91" t="s">
        <v>74</v>
      </c>
      <c r="R601" s="92">
        <v>0</v>
      </c>
      <c r="S601" s="92">
        <v>0</v>
      </c>
      <c r="T601" s="277">
        <v>0</v>
      </c>
      <c r="U601" s="278"/>
      <c r="V601" s="32"/>
      <c r="W601" s="46">
        <v>41.5</v>
      </c>
      <c r="X601" s="91" t="s">
        <v>71</v>
      </c>
      <c r="Y601" s="92">
        <v>0</v>
      </c>
      <c r="Z601" s="92">
        <v>0</v>
      </c>
      <c r="AA601" s="277">
        <v>0</v>
      </c>
      <c r="AB601" s="278"/>
    </row>
    <row r="602" spans="2:28">
      <c r="B602" s="46">
        <v>41.75</v>
      </c>
      <c r="C602" s="91" t="s">
        <v>60</v>
      </c>
      <c r="D602" s="92" t="s">
        <v>106</v>
      </c>
      <c r="E602" s="92" t="s">
        <v>163</v>
      </c>
      <c r="F602" s="277">
        <v>0</v>
      </c>
      <c r="G602" s="278"/>
      <c r="H602" s="32"/>
      <c r="I602" s="46">
        <v>41.75</v>
      </c>
      <c r="J602" s="91" t="s">
        <v>69</v>
      </c>
      <c r="K602" s="92">
        <v>0</v>
      </c>
      <c r="L602" s="92">
        <v>0</v>
      </c>
      <c r="M602" s="277">
        <v>0</v>
      </c>
      <c r="N602" s="278"/>
      <c r="O602" s="32"/>
      <c r="P602" s="46">
        <v>41.75</v>
      </c>
      <c r="Q602" s="91" t="s">
        <v>69</v>
      </c>
      <c r="R602" s="92">
        <v>0</v>
      </c>
      <c r="S602" s="92">
        <v>0</v>
      </c>
      <c r="T602" s="277">
        <v>0</v>
      </c>
      <c r="U602" s="278"/>
      <c r="V602" s="32"/>
      <c r="W602" s="46">
        <v>41.75</v>
      </c>
      <c r="X602" s="91" t="s">
        <v>60</v>
      </c>
      <c r="Y602" s="92" t="s">
        <v>107</v>
      </c>
      <c r="Z602" s="92" t="s">
        <v>108</v>
      </c>
      <c r="AA602" s="277">
        <v>0</v>
      </c>
      <c r="AB602" s="278"/>
    </row>
    <row r="603" spans="2:28">
      <c r="B603" s="46">
        <v>42</v>
      </c>
      <c r="C603" s="91" t="s">
        <v>60</v>
      </c>
      <c r="D603" s="92" t="s">
        <v>113</v>
      </c>
      <c r="E603" s="92" t="s">
        <v>169</v>
      </c>
      <c r="F603" s="277">
        <v>0</v>
      </c>
      <c r="G603" s="278"/>
      <c r="H603" s="32"/>
      <c r="I603" s="46">
        <v>42</v>
      </c>
      <c r="J603" s="91" t="s">
        <v>60</v>
      </c>
      <c r="K603" s="92" t="s">
        <v>106</v>
      </c>
      <c r="L603" s="92" t="s">
        <v>176</v>
      </c>
      <c r="M603" s="277">
        <v>0</v>
      </c>
      <c r="N603" s="278"/>
      <c r="O603" s="32"/>
      <c r="P603" s="46">
        <v>42</v>
      </c>
      <c r="Q603" s="91" t="s">
        <v>158</v>
      </c>
      <c r="R603" s="92">
        <v>0</v>
      </c>
      <c r="S603" s="92">
        <v>0</v>
      </c>
      <c r="T603" s="277">
        <v>0</v>
      </c>
      <c r="U603" s="278"/>
      <c r="V603" s="32"/>
      <c r="W603" s="46">
        <v>42</v>
      </c>
      <c r="X603" s="91" t="s">
        <v>71</v>
      </c>
      <c r="Y603" s="92">
        <v>0</v>
      </c>
      <c r="Z603" s="92">
        <v>0</v>
      </c>
      <c r="AA603" s="277">
        <v>0</v>
      </c>
      <c r="AB603" s="278"/>
    </row>
    <row r="604" spans="2:28">
      <c r="B604" s="46">
        <v>42.25</v>
      </c>
      <c r="C604" s="91" t="s">
        <v>60</v>
      </c>
      <c r="D604" s="92" t="s">
        <v>113</v>
      </c>
      <c r="E604" s="92" t="s">
        <v>169</v>
      </c>
      <c r="F604" s="277">
        <v>0</v>
      </c>
      <c r="G604" s="278"/>
      <c r="H604" s="32"/>
      <c r="I604" s="46">
        <v>42.25</v>
      </c>
      <c r="J604" s="91" t="s">
        <v>60</v>
      </c>
      <c r="K604" s="92" t="s">
        <v>104</v>
      </c>
      <c r="L604" s="92" t="s">
        <v>103</v>
      </c>
      <c r="M604" s="277">
        <v>0</v>
      </c>
      <c r="N604" s="278"/>
      <c r="O604" s="32"/>
      <c r="P604" s="46">
        <v>42.25</v>
      </c>
      <c r="Q604" s="91" t="s">
        <v>158</v>
      </c>
      <c r="R604" s="92">
        <v>0</v>
      </c>
      <c r="S604" s="92">
        <v>0</v>
      </c>
      <c r="T604" s="277">
        <v>0</v>
      </c>
      <c r="U604" s="278"/>
      <c r="V604" s="32"/>
      <c r="W604" s="46">
        <v>42.25</v>
      </c>
      <c r="X604" s="91" t="s">
        <v>71</v>
      </c>
      <c r="Y604" s="92">
        <v>0</v>
      </c>
      <c r="Z604" s="92">
        <v>0</v>
      </c>
      <c r="AA604" s="277">
        <v>0</v>
      </c>
      <c r="AB604" s="278"/>
    </row>
    <row r="605" spans="2:28">
      <c r="B605" s="46">
        <v>42.5</v>
      </c>
      <c r="C605" s="91" t="s">
        <v>60</v>
      </c>
      <c r="D605" s="92" t="s">
        <v>113</v>
      </c>
      <c r="E605" s="92" t="s">
        <v>169</v>
      </c>
      <c r="F605" s="277">
        <v>0</v>
      </c>
      <c r="G605" s="278"/>
      <c r="H605" s="32"/>
      <c r="I605" s="46">
        <v>42.5</v>
      </c>
      <c r="J605" s="91" t="s">
        <v>63</v>
      </c>
      <c r="K605" s="92">
        <v>0</v>
      </c>
      <c r="L605" s="92">
        <v>0</v>
      </c>
      <c r="M605" s="277">
        <v>0</v>
      </c>
      <c r="N605" s="278"/>
      <c r="O605" s="32"/>
      <c r="P605" s="46">
        <v>42.5</v>
      </c>
      <c r="Q605" s="91" t="s">
        <v>71</v>
      </c>
      <c r="R605" s="92">
        <v>0</v>
      </c>
      <c r="S605" s="92">
        <v>0</v>
      </c>
      <c r="T605" s="277">
        <v>0</v>
      </c>
      <c r="U605" s="278"/>
      <c r="V605" s="32"/>
      <c r="W605" s="46">
        <v>42.5</v>
      </c>
      <c r="X605" s="91" t="s">
        <v>71</v>
      </c>
      <c r="Y605" s="92">
        <v>0</v>
      </c>
      <c r="Z605" s="92">
        <v>0</v>
      </c>
      <c r="AA605" s="277">
        <v>0</v>
      </c>
      <c r="AB605" s="278"/>
    </row>
    <row r="606" spans="2:28">
      <c r="B606" s="46">
        <v>42.75</v>
      </c>
      <c r="C606" s="91" t="s">
        <v>60</v>
      </c>
      <c r="D606" s="92" t="s">
        <v>150</v>
      </c>
      <c r="E606" s="92" t="s">
        <v>170</v>
      </c>
      <c r="F606" s="277">
        <v>0</v>
      </c>
      <c r="G606" s="278"/>
      <c r="H606" s="32"/>
      <c r="I606" s="46">
        <v>42.75</v>
      </c>
      <c r="J606" s="91" t="s">
        <v>63</v>
      </c>
      <c r="K606" s="92">
        <v>0</v>
      </c>
      <c r="L606" s="92">
        <v>0</v>
      </c>
      <c r="M606" s="277">
        <v>0</v>
      </c>
      <c r="N606" s="278"/>
      <c r="O606" s="32"/>
      <c r="P606" s="46">
        <v>42.75</v>
      </c>
      <c r="Q606" s="91" t="s">
        <v>74</v>
      </c>
      <c r="R606" s="92">
        <v>0</v>
      </c>
      <c r="S606" s="92">
        <v>0</v>
      </c>
      <c r="T606" s="277">
        <v>0</v>
      </c>
      <c r="U606" s="278"/>
      <c r="V606" s="32"/>
      <c r="W606" s="46">
        <v>42.75</v>
      </c>
      <c r="X606" s="91" t="s">
        <v>71</v>
      </c>
      <c r="Y606" s="92">
        <v>0</v>
      </c>
      <c r="Z606" s="92">
        <v>0</v>
      </c>
      <c r="AA606" s="277">
        <v>0</v>
      </c>
      <c r="AB606" s="278"/>
    </row>
    <row r="607" spans="2:28">
      <c r="B607" s="46">
        <v>43</v>
      </c>
      <c r="C607" s="91" t="s">
        <v>60</v>
      </c>
      <c r="D607" s="92" t="s">
        <v>107</v>
      </c>
      <c r="E607" s="92" t="s">
        <v>108</v>
      </c>
      <c r="F607" s="277">
        <v>0</v>
      </c>
      <c r="G607" s="278"/>
      <c r="H607" s="32"/>
      <c r="I607" s="46">
        <v>43</v>
      </c>
      <c r="J607" s="91" t="s">
        <v>60</v>
      </c>
      <c r="K607" s="92" t="s">
        <v>104</v>
      </c>
      <c r="L607" s="92" t="s">
        <v>193</v>
      </c>
      <c r="M607" s="277">
        <v>0</v>
      </c>
      <c r="N607" s="278"/>
      <c r="O607" s="32"/>
      <c r="P607" s="46">
        <v>43</v>
      </c>
      <c r="Q607" s="91" t="s">
        <v>74</v>
      </c>
      <c r="R607" s="92">
        <v>0</v>
      </c>
      <c r="S607" s="92">
        <v>0</v>
      </c>
      <c r="T607" s="277">
        <v>0</v>
      </c>
      <c r="U607" s="278"/>
      <c r="V607" s="32"/>
      <c r="W607" s="46">
        <v>43</v>
      </c>
      <c r="X607" s="91" t="s">
        <v>74</v>
      </c>
      <c r="Y607" s="92">
        <v>0</v>
      </c>
      <c r="Z607" s="92">
        <v>0</v>
      </c>
      <c r="AA607" s="277">
        <v>0</v>
      </c>
      <c r="AB607" s="278"/>
    </row>
    <row r="608" spans="2:28">
      <c r="B608" s="46">
        <v>43.25</v>
      </c>
      <c r="C608" s="91" t="s">
        <v>60</v>
      </c>
      <c r="D608" s="92" t="s">
        <v>107</v>
      </c>
      <c r="E608" s="92" t="s">
        <v>108</v>
      </c>
      <c r="F608" s="277">
        <v>0</v>
      </c>
      <c r="G608" s="278"/>
      <c r="H608" s="32"/>
      <c r="I608" s="46">
        <v>43.25</v>
      </c>
      <c r="J608" s="91" t="s">
        <v>60</v>
      </c>
      <c r="K608" s="92" t="s">
        <v>104</v>
      </c>
      <c r="L608" s="92" t="s">
        <v>193</v>
      </c>
      <c r="M608" s="277">
        <v>0</v>
      </c>
      <c r="N608" s="278"/>
      <c r="O608" s="32"/>
      <c r="P608" s="46">
        <v>43.25</v>
      </c>
      <c r="Q608" s="91" t="s">
        <v>74</v>
      </c>
      <c r="R608" s="92">
        <v>0</v>
      </c>
      <c r="S608" s="92">
        <v>0</v>
      </c>
      <c r="T608" s="277">
        <v>0</v>
      </c>
      <c r="U608" s="278"/>
      <c r="V608" s="32"/>
      <c r="W608" s="46">
        <v>43.25</v>
      </c>
      <c r="X608" s="91" t="s">
        <v>74</v>
      </c>
      <c r="Y608" s="92">
        <v>0</v>
      </c>
      <c r="Z608" s="92">
        <v>0</v>
      </c>
      <c r="AA608" s="277">
        <v>0</v>
      </c>
      <c r="AB608" s="278"/>
    </row>
    <row r="609" spans="2:28">
      <c r="B609" s="46">
        <v>43.5</v>
      </c>
      <c r="C609" s="91" t="s">
        <v>60</v>
      </c>
      <c r="D609" s="92" t="s">
        <v>106</v>
      </c>
      <c r="E609" s="92" t="s">
        <v>103</v>
      </c>
      <c r="F609" s="277">
        <v>0</v>
      </c>
      <c r="G609" s="278"/>
      <c r="H609" s="32"/>
      <c r="I609" s="46">
        <v>43.5</v>
      </c>
      <c r="J609" s="91" t="s">
        <v>60</v>
      </c>
      <c r="K609" s="92" t="s">
        <v>107</v>
      </c>
      <c r="L609" s="92" t="s">
        <v>181</v>
      </c>
      <c r="M609" s="277">
        <v>0</v>
      </c>
      <c r="N609" s="278"/>
      <c r="O609" s="32"/>
      <c r="P609" s="46">
        <v>43.5</v>
      </c>
      <c r="Q609" s="91" t="s">
        <v>74</v>
      </c>
      <c r="R609" s="92">
        <v>0</v>
      </c>
      <c r="S609" s="92">
        <v>0</v>
      </c>
      <c r="T609" s="277">
        <v>0</v>
      </c>
      <c r="U609" s="278"/>
      <c r="V609" s="32"/>
      <c r="W609" s="46">
        <v>43.5</v>
      </c>
      <c r="X609" s="91" t="s">
        <v>60</v>
      </c>
      <c r="Y609" s="92" t="s">
        <v>107</v>
      </c>
      <c r="Z609" s="92" t="s">
        <v>108</v>
      </c>
      <c r="AA609" s="277">
        <v>0</v>
      </c>
      <c r="AB609" s="278"/>
    </row>
    <row r="610" spans="2:28">
      <c r="B610" s="46">
        <v>43.75</v>
      </c>
      <c r="C610" s="91" t="s">
        <v>60</v>
      </c>
      <c r="D610" s="92" t="s">
        <v>106</v>
      </c>
      <c r="E610" s="92" t="s">
        <v>103</v>
      </c>
      <c r="F610" s="277">
        <v>0</v>
      </c>
      <c r="G610" s="278"/>
      <c r="H610" s="32"/>
      <c r="I610" s="46">
        <v>43.75</v>
      </c>
      <c r="J610" s="91" t="s">
        <v>74</v>
      </c>
      <c r="K610" s="92">
        <v>0</v>
      </c>
      <c r="L610" s="92">
        <v>0</v>
      </c>
      <c r="M610" s="277">
        <v>0</v>
      </c>
      <c r="N610" s="278"/>
      <c r="O610" s="32"/>
      <c r="P610" s="46">
        <v>43.75</v>
      </c>
      <c r="Q610" s="91" t="s">
        <v>74</v>
      </c>
      <c r="R610" s="92">
        <v>0</v>
      </c>
      <c r="S610" s="92">
        <v>0</v>
      </c>
      <c r="T610" s="277">
        <v>0</v>
      </c>
      <c r="U610" s="278"/>
      <c r="V610" s="32"/>
      <c r="W610" s="46">
        <v>43.75</v>
      </c>
      <c r="X610" s="91" t="s">
        <v>74</v>
      </c>
      <c r="Y610" s="92">
        <v>0</v>
      </c>
      <c r="Z610" s="92">
        <v>0</v>
      </c>
      <c r="AA610" s="277">
        <v>0</v>
      </c>
      <c r="AB610" s="278"/>
    </row>
    <row r="611" spans="2:28">
      <c r="B611" s="46">
        <v>44</v>
      </c>
      <c r="C611" s="91" t="s">
        <v>60</v>
      </c>
      <c r="D611" s="92" t="s">
        <v>106</v>
      </c>
      <c r="E611" s="92" t="s">
        <v>109</v>
      </c>
      <c r="F611" s="277">
        <v>0</v>
      </c>
      <c r="G611" s="278"/>
      <c r="H611" s="32"/>
      <c r="I611" s="46">
        <v>44</v>
      </c>
      <c r="J611" s="91" t="s">
        <v>69</v>
      </c>
      <c r="K611" s="92">
        <v>0</v>
      </c>
      <c r="L611" s="92">
        <v>0</v>
      </c>
      <c r="M611" s="277">
        <v>0</v>
      </c>
      <c r="N611" s="278"/>
      <c r="O611" s="32"/>
      <c r="P611" s="46">
        <v>44</v>
      </c>
      <c r="Q611" s="91" t="s">
        <v>71</v>
      </c>
      <c r="R611" s="92">
        <v>0</v>
      </c>
      <c r="S611" s="92">
        <v>0</v>
      </c>
      <c r="T611" s="277">
        <v>0</v>
      </c>
      <c r="U611" s="278"/>
      <c r="V611" s="32"/>
      <c r="W611" s="46">
        <v>44</v>
      </c>
      <c r="X611" s="91" t="s">
        <v>74</v>
      </c>
      <c r="Y611" s="92">
        <v>0</v>
      </c>
      <c r="Z611" s="92">
        <v>0</v>
      </c>
      <c r="AA611" s="277">
        <v>0</v>
      </c>
      <c r="AB611" s="278"/>
    </row>
    <row r="612" spans="2:28">
      <c r="B612" s="46">
        <v>44.25</v>
      </c>
      <c r="C612" s="91" t="s">
        <v>60</v>
      </c>
      <c r="D612" s="92" t="s">
        <v>150</v>
      </c>
      <c r="E612" s="92" t="s">
        <v>103</v>
      </c>
      <c r="F612" s="277">
        <v>0</v>
      </c>
      <c r="G612" s="278"/>
      <c r="H612" s="32"/>
      <c r="I612" s="46">
        <v>44.25</v>
      </c>
      <c r="J612" s="91" t="s">
        <v>60</v>
      </c>
      <c r="K612" s="92" t="s">
        <v>104</v>
      </c>
      <c r="L612" s="92" t="s">
        <v>110</v>
      </c>
      <c r="M612" s="277">
        <v>0</v>
      </c>
      <c r="N612" s="278"/>
      <c r="O612" s="32"/>
      <c r="P612" s="46">
        <v>44.25</v>
      </c>
      <c r="Q612" s="91" t="s">
        <v>71</v>
      </c>
      <c r="R612" s="92">
        <v>0</v>
      </c>
      <c r="S612" s="92">
        <v>0</v>
      </c>
      <c r="T612" s="277">
        <v>0</v>
      </c>
      <c r="U612" s="278"/>
      <c r="V612" s="32"/>
      <c r="W612" s="46">
        <v>44.25</v>
      </c>
      <c r="X612" s="91" t="s">
        <v>71</v>
      </c>
      <c r="Y612" s="92">
        <v>0</v>
      </c>
      <c r="Z612" s="92">
        <v>0</v>
      </c>
      <c r="AA612" s="277">
        <v>0</v>
      </c>
      <c r="AB612" s="278"/>
    </row>
    <row r="613" spans="2:28">
      <c r="B613" s="46">
        <v>44.5</v>
      </c>
      <c r="C613" s="91" t="s">
        <v>60</v>
      </c>
      <c r="D613" s="92" t="s">
        <v>107</v>
      </c>
      <c r="E613" s="92" t="s">
        <v>108</v>
      </c>
      <c r="F613" s="277">
        <v>0</v>
      </c>
      <c r="G613" s="278"/>
      <c r="H613" s="32"/>
      <c r="I613" s="46">
        <v>44.5</v>
      </c>
      <c r="J613" s="91" t="s">
        <v>60</v>
      </c>
      <c r="K613" s="92" t="s">
        <v>104</v>
      </c>
      <c r="L613" s="92" t="s">
        <v>119</v>
      </c>
      <c r="M613" s="277">
        <v>0</v>
      </c>
      <c r="N613" s="278"/>
      <c r="O613" s="32"/>
      <c r="P613" s="46">
        <v>44.5</v>
      </c>
      <c r="Q613" s="91" t="s">
        <v>60</v>
      </c>
      <c r="R613" s="92" t="s">
        <v>106</v>
      </c>
      <c r="S613" s="92" t="s">
        <v>109</v>
      </c>
      <c r="T613" s="277">
        <v>0</v>
      </c>
      <c r="U613" s="278"/>
      <c r="V613" s="32"/>
      <c r="W613" s="46">
        <v>44.5</v>
      </c>
      <c r="X613" s="91" t="s">
        <v>71</v>
      </c>
      <c r="Y613" s="92">
        <v>0</v>
      </c>
      <c r="Z613" s="92">
        <v>0</v>
      </c>
      <c r="AA613" s="277">
        <v>0</v>
      </c>
      <c r="AB613" s="278"/>
    </row>
    <row r="614" spans="2:28">
      <c r="B614" s="46">
        <v>44.75</v>
      </c>
      <c r="C614" s="91" t="s">
        <v>71</v>
      </c>
      <c r="D614" s="92">
        <v>0</v>
      </c>
      <c r="E614" s="92">
        <v>0</v>
      </c>
      <c r="F614" s="277">
        <v>0</v>
      </c>
      <c r="G614" s="278"/>
      <c r="H614" s="32"/>
      <c r="I614" s="46">
        <v>44.75</v>
      </c>
      <c r="J614" s="91" t="s">
        <v>60</v>
      </c>
      <c r="K614" s="92" t="s">
        <v>104</v>
      </c>
      <c r="L614" s="92" t="s">
        <v>119</v>
      </c>
      <c r="M614" s="277">
        <v>0</v>
      </c>
      <c r="N614" s="278"/>
      <c r="O614" s="32"/>
      <c r="P614" s="46">
        <v>44.75</v>
      </c>
      <c r="Q614" s="91" t="s">
        <v>66</v>
      </c>
      <c r="R614" s="92">
        <v>0</v>
      </c>
      <c r="S614" s="92">
        <v>0</v>
      </c>
      <c r="T614" s="277">
        <v>0</v>
      </c>
      <c r="U614" s="278"/>
      <c r="V614" s="32"/>
      <c r="W614" s="46">
        <v>44.75</v>
      </c>
      <c r="X614" s="91" t="s">
        <v>71</v>
      </c>
      <c r="Y614" s="92">
        <v>0</v>
      </c>
      <c r="Z614" s="92">
        <v>0</v>
      </c>
      <c r="AA614" s="277">
        <v>0</v>
      </c>
      <c r="AB614" s="278"/>
    </row>
    <row r="615" spans="2:28">
      <c r="B615" s="46">
        <v>45</v>
      </c>
      <c r="C615" s="91" t="s">
        <v>60</v>
      </c>
      <c r="D615" s="92" t="s">
        <v>107</v>
      </c>
      <c r="E615" s="92" t="s">
        <v>108</v>
      </c>
      <c r="F615" s="277">
        <v>0</v>
      </c>
      <c r="G615" s="278"/>
      <c r="H615" s="32"/>
      <c r="I615" s="46">
        <v>45</v>
      </c>
      <c r="J615" s="91" t="s">
        <v>60</v>
      </c>
      <c r="K615" s="92" t="s">
        <v>107</v>
      </c>
      <c r="L615" s="92" t="s">
        <v>166</v>
      </c>
      <c r="M615" s="277">
        <v>0</v>
      </c>
      <c r="N615" s="278"/>
      <c r="O615" s="32"/>
      <c r="P615" s="46">
        <v>45</v>
      </c>
      <c r="Q615" s="91" t="s">
        <v>74</v>
      </c>
      <c r="R615" s="92">
        <v>0</v>
      </c>
      <c r="S615" s="92">
        <v>0</v>
      </c>
      <c r="T615" s="277">
        <v>0</v>
      </c>
      <c r="U615" s="278"/>
      <c r="V615" s="32"/>
      <c r="W615" s="46">
        <v>45</v>
      </c>
      <c r="X615" s="91" t="s">
        <v>71</v>
      </c>
      <c r="Y615" s="92">
        <v>0</v>
      </c>
      <c r="Z615" s="92">
        <v>0</v>
      </c>
      <c r="AA615" s="277">
        <v>0</v>
      </c>
      <c r="AB615" s="278"/>
    </row>
    <row r="616" spans="2:28">
      <c r="B616" s="46">
        <v>45.25</v>
      </c>
      <c r="C616" s="91" t="s">
        <v>60</v>
      </c>
      <c r="D616" s="92" t="s">
        <v>107</v>
      </c>
      <c r="E616" s="92" t="s">
        <v>108</v>
      </c>
      <c r="F616" s="277">
        <v>0</v>
      </c>
      <c r="G616" s="278"/>
      <c r="H616" s="32"/>
      <c r="I616" s="46">
        <v>45.25</v>
      </c>
      <c r="J616" s="91" t="s">
        <v>60</v>
      </c>
      <c r="K616" s="92" t="s">
        <v>107</v>
      </c>
      <c r="L616" s="92" t="s">
        <v>121</v>
      </c>
      <c r="M616" s="277">
        <v>0</v>
      </c>
      <c r="N616" s="278"/>
      <c r="O616" s="32"/>
      <c r="P616" s="46">
        <v>45.25</v>
      </c>
      <c r="Q616" s="91" t="s">
        <v>71</v>
      </c>
      <c r="R616" s="92">
        <v>0</v>
      </c>
      <c r="S616" s="92">
        <v>0</v>
      </c>
      <c r="T616" s="277">
        <v>0</v>
      </c>
      <c r="U616" s="278"/>
      <c r="V616" s="32"/>
      <c r="W616" s="46">
        <v>45.25</v>
      </c>
      <c r="X616" s="91" t="s">
        <v>60</v>
      </c>
      <c r="Y616" s="92" t="s">
        <v>113</v>
      </c>
      <c r="Z616" s="92" t="s">
        <v>202</v>
      </c>
      <c r="AA616" s="277">
        <v>0</v>
      </c>
      <c r="AB616" s="278"/>
    </row>
    <row r="617" spans="2:28">
      <c r="B617" s="46">
        <v>45.5</v>
      </c>
      <c r="C617" s="91" t="s">
        <v>74</v>
      </c>
      <c r="D617" s="92">
        <v>0</v>
      </c>
      <c r="E617" s="92">
        <v>0</v>
      </c>
      <c r="F617" s="277">
        <v>0</v>
      </c>
      <c r="G617" s="278"/>
      <c r="H617" s="32"/>
      <c r="I617" s="46">
        <v>45.5</v>
      </c>
      <c r="J617" s="91" t="s">
        <v>60</v>
      </c>
      <c r="K617" s="92" t="s">
        <v>107</v>
      </c>
      <c r="L617" s="92" t="s">
        <v>108</v>
      </c>
      <c r="M617" s="277">
        <v>0</v>
      </c>
      <c r="N617" s="278"/>
      <c r="O617" s="32"/>
      <c r="P617" s="46">
        <v>45.5</v>
      </c>
      <c r="Q617" s="91" t="s">
        <v>74</v>
      </c>
      <c r="R617" s="92">
        <v>0</v>
      </c>
      <c r="S617" s="92">
        <v>0</v>
      </c>
      <c r="T617" s="277">
        <v>0</v>
      </c>
      <c r="U617" s="278"/>
      <c r="V617" s="32"/>
      <c r="W617" s="46">
        <v>45.5</v>
      </c>
      <c r="X617" s="91" t="s">
        <v>60</v>
      </c>
      <c r="Y617" s="92" t="s">
        <v>113</v>
      </c>
      <c r="Z617" s="92" t="s">
        <v>202</v>
      </c>
      <c r="AA617" s="277">
        <v>0</v>
      </c>
      <c r="AB617" s="278"/>
    </row>
    <row r="618" spans="2:28">
      <c r="B618" s="46">
        <v>45.75</v>
      </c>
      <c r="C618" s="91" t="s">
        <v>60</v>
      </c>
      <c r="D618" s="92" t="s">
        <v>107</v>
      </c>
      <c r="E618" s="92" t="s">
        <v>108</v>
      </c>
      <c r="F618" s="277">
        <v>0</v>
      </c>
      <c r="G618" s="278"/>
      <c r="H618" s="32"/>
      <c r="I618" s="46">
        <v>45.75</v>
      </c>
      <c r="J618" s="91" t="s">
        <v>69</v>
      </c>
      <c r="K618" s="92">
        <v>0</v>
      </c>
      <c r="L618" s="92">
        <v>0</v>
      </c>
      <c r="M618" s="277">
        <v>0</v>
      </c>
      <c r="N618" s="278"/>
      <c r="O618" s="32"/>
      <c r="P618" s="46">
        <v>45.75</v>
      </c>
      <c r="Q618" s="91" t="s">
        <v>60</v>
      </c>
      <c r="R618" s="92" t="s">
        <v>106</v>
      </c>
      <c r="S618" s="92" t="s">
        <v>103</v>
      </c>
      <c r="T618" s="277">
        <v>0</v>
      </c>
      <c r="U618" s="278"/>
      <c r="V618" s="32"/>
      <c r="W618" s="46">
        <v>45.75</v>
      </c>
      <c r="X618" s="91" t="s">
        <v>60</v>
      </c>
      <c r="Y618" s="92" t="s">
        <v>113</v>
      </c>
      <c r="Z618" s="92" t="s">
        <v>202</v>
      </c>
      <c r="AA618" s="277">
        <v>0</v>
      </c>
      <c r="AB618" s="278"/>
    </row>
    <row r="619" spans="2:28">
      <c r="B619" s="46">
        <v>46</v>
      </c>
      <c r="C619" s="91" t="s">
        <v>60</v>
      </c>
      <c r="D619" s="92" t="s">
        <v>113</v>
      </c>
      <c r="E619" s="92" t="s">
        <v>169</v>
      </c>
      <c r="F619" s="277">
        <v>0</v>
      </c>
      <c r="G619" s="278"/>
      <c r="H619" s="32"/>
      <c r="I619" s="46">
        <v>46</v>
      </c>
      <c r="J619" s="91" t="s">
        <v>71</v>
      </c>
      <c r="K619" s="92">
        <v>0</v>
      </c>
      <c r="L619" s="92">
        <v>0</v>
      </c>
      <c r="M619" s="277">
        <v>0</v>
      </c>
      <c r="N619" s="278"/>
      <c r="O619" s="32"/>
      <c r="P619" s="46">
        <v>46</v>
      </c>
      <c r="Q619" s="91" t="s">
        <v>60</v>
      </c>
      <c r="R619" s="92" t="s">
        <v>106</v>
      </c>
      <c r="S619" s="92" t="s">
        <v>103</v>
      </c>
      <c r="T619" s="277">
        <v>0</v>
      </c>
      <c r="U619" s="278"/>
      <c r="V619" s="32"/>
      <c r="W619" s="46">
        <v>46</v>
      </c>
      <c r="X619" s="91" t="s">
        <v>60</v>
      </c>
      <c r="Y619" s="92" t="s">
        <v>113</v>
      </c>
      <c r="Z619" s="92" t="s">
        <v>118</v>
      </c>
      <c r="AA619" s="277">
        <v>0</v>
      </c>
      <c r="AB619" s="278"/>
    </row>
    <row r="620" spans="2:28">
      <c r="B620" s="46">
        <v>46.25</v>
      </c>
      <c r="C620" s="91" t="s">
        <v>60</v>
      </c>
      <c r="D620" s="92" t="s">
        <v>113</v>
      </c>
      <c r="E620" s="92" t="s">
        <v>169</v>
      </c>
      <c r="F620" s="277">
        <v>0</v>
      </c>
      <c r="G620" s="278"/>
      <c r="H620" s="32"/>
      <c r="I620" s="46">
        <v>46.25</v>
      </c>
      <c r="J620" s="91" t="s">
        <v>69</v>
      </c>
      <c r="K620" s="92">
        <v>0</v>
      </c>
      <c r="L620" s="92">
        <v>0</v>
      </c>
      <c r="M620" s="277">
        <v>0</v>
      </c>
      <c r="N620" s="278"/>
      <c r="O620" s="32"/>
      <c r="P620" s="46">
        <v>46.25</v>
      </c>
      <c r="Q620" s="91" t="s">
        <v>60</v>
      </c>
      <c r="R620" s="92" t="s">
        <v>106</v>
      </c>
      <c r="S620" s="92" t="s">
        <v>103</v>
      </c>
      <c r="T620" s="277">
        <v>0</v>
      </c>
      <c r="U620" s="278"/>
      <c r="V620" s="32"/>
      <c r="W620" s="46">
        <v>46.25</v>
      </c>
      <c r="X620" s="91" t="s">
        <v>60</v>
      </c>
      <c r="Y620" s="92" t="s">
        <v>113</v>
      </c>
      <c r="Z620" s="92" t="s">
        <v>118</v>
      </c>
      <c r="AA620" s="277">
        <v>0</v>
      </c>
      <c r="AB620" s="278"/>
    </row>
    <row r="621" spans="2:28">
      <c r="B621" s="46">
        <v>46.5</v>
      </c>
      <c r="C621" s="91" t="s">
        <v>60</v>
      </c>
      <c r="D621" s="92" t="s">
        <v>113</v>
      </c>
      <c r="E621" s="92" t="s">
        <v>169</v>
      </c>
      <c r="F621" s="277">
        <v>0</v>
      </c>
      <c r="G621" s="278"/>
      <c r="H621" s="32"/>
      <c r="I621" s="46">
        <v>46.5</v>
      </c>
      <c r="J621" s="91" t="s">
        <v>60</v>
      </c>
      <c r="K621" s="92" t="s">
        <v>107</v>
      </c>
      <c r="L621" s="92" t="s">
        <v>108</v>
      </c>
      <c r="M621" s="277">
        <v>0</v>
      </c>
      <c r="N621" s="278"/>
      <c r="O621" s="32"/>
      <c r="P621" s="46">
        <v>46.5</v>
      </c>
      <c r="Q621" s="91" t="s">
        <v>60</v>
      </c>
      <c r="R621" s="92" t="s">
        <v>106</v>
      </c>
      <c r="S621" s="92" t="s">
        <v>103</v>
      </c>
      <c r="T621" s="277">
        <v>0</v>
      </c>
      <c r="U621" s="278"/>
      <c r="V621" s="32"/>
      <c r="W621" s="46">
        <v>46.5</v>
      </c>
      <c r="X621" s="91" t="s">
        <v>60</v>
      </c>
      <c r="Y621" s="92" t="s">
        <v>113</v>
      </c>
      <c r="Z621" s="92" t="s">
        <v>118</v>
      </c>
      <c r="AA621" s="277">
        <v>0</v>
      </c>
      <c r="AB621" s="278"/>
    </row>
    <row r="622" spans="2:28">
      <c r="B622" s="46">
        <v>46.75</v>
      </c>
      <c r="C622" s="91" t="s">
        <v>60</v>
      </c>
      <c r="D622" s="92" t="s">
        <v>106</v>
      </c>
      <c r="E622" s="92" t="s">
        <v>163</v>
      </c>
      <c r="F622" s="277">
        <v>0</v>
      </c>
      <c r="G622" s="278"/>
      <c r="H622" s="32"/>
      <c r="I622" s="46">
        <v>46.75</v>
      </c>
      <c r="J622" s="91" t="s">
        <v>69</v>
      </c>
      <c r="K622" s="92">
        <v>0</v>
      </c>
      <c r="L622" s="92">
        <v>0</v>
      </c>
      <c r="M622" s="277">
        <v>0</v>
      </c>
      <c r="N622" s="278"/>
      <c r="O622" s="32"/>
      <c r="P622" s="46">
        <v>46.75</v>
      </c>
      <c r="Q622" s="91" t="s">
        <v>60</v>
      </c>
      <c r="R622" s="92" t="s">
        <v>106</v>
      </c>
      <c r="S622" s="92" t="s">
        <v>103</v>
      </c>
      <c r="T622" s="277">
        <v>0</v>
      </c>
      <c r="U622" s="278"/>
      <c r="V622" s="32"/>
      <c r="W622" s="46">
        <v>46.75</v>
      </c>
      <c r="X622" s="91" t="s">
        <v>71</v>
      </c>
      <c r="Y622" s="92">
        <v>0</v>
      </c>
      <c r="Z622" s="92">
        <v>0</v>
      </c>
      <c r="AA622" s="277">
        <v>0</v>
      </c>
      <c r="AB622" s="278"/>
    </row>
    <row r="623" spans="2:28">
      <c r="B623" s="46">
        <v>47</v>
      </c>
      <c r="C623" s="91" t="s">
        <v>60</v>
      </c>
      <c r="D623" s="92" t="s">
        <v>106</v>
      </c>
      <c r="E623" s="92" t="s">
        <v>163</v>
      </c>
      <c r="F623" s="277">
        <v>0</v>
      </c>
      <c r="G623" s="278"/>
      <c r="H623" s="32"/>
      <c r="I623" s="46">
        <v>47</v>
      </c>
      <c r="J623" s="91" t="s">
        <v>159</v>
      </c>
      <c r="K623" s="92">
        <v>0</v>
      </c>
      <c r="L623" s="92">
        <v>0</v>
      </c>
      <c r="M623" s="277">
        <v>0</v>
      </c>
      <c r="N623" s="278"/>
      <c r="O623" s="32"/>
      <c r="P623" s="46">
        <v>47</v>
      </c>
      <c r="Q623" s="91" t="s">
        <v>60</v>
      </c>
      <c r="R623" s="92" t="s">
        <v>106</v>
      </c>
      <c r="S623" s="92" t="s">
        <v>103</v>
      </c>
      <c r="T623" s="277">
        <v>0</v>
      </c>
      <c r="U623" s="278"/>
      <c r="V623" s="32"/>
      <c r="W623" s="46">
        <v>47</v>
      </c>
      <c r="X623" s="91" t="s">
        <v>74</v>
      </c>
      <c r="Y623" s="92">
        <v>0</v>
      </c>
      <c r="Z623" s="92">
        <v>0</v>
      </c>
      <c r="AA623" s="277">
        <v>0</v>
      </c>
      <c r="AB623" s="278"/>
    </row>
    <row r="624" spans="2:28">
      <c r="B624" s="46">
        <v>47.25</v>
      </c>
      <c r="C624" s="91" t="s">
        <v>60</v>
      </c>
      <c r="D624" s="92" t="s">
        <v>106</v>
      </c>
      <c r="E624" s="92" t="s">
        <v>163</v>
      </c>
      <c r="F624" s="277">
        <v>0</v>
      </c>
      <c r="G624" s="278"/>
      <c r="H624" s="32"/>
      <c r="I624" s="46">
        <v>47.25</v>
      </c>
      <c r="J624" s="91" t="s">
        <v>159</v>
      </c>
      <c r="K624" s="92">
        <v>0</v>
      </c>
      <c r="L624" s="92">
        <v>0</v>
      </c>
      <c r="M624" s="277">
        <v>0</v>
      </c>
      <c r="N624" s="278"/>
      <c r="O624" s="32"/>
      <c r="P624" s="46">
        <v>47.25</v>
      </c>
      <c r="Q624" s="91" t="s">
        <v>60</v>
      </c>
      <c r="R624" s="92" t="s">
        <v>106</v>
      </c>
      <c r="S624" s="92" t="s">
        <v>103</v>
      </c>
      <c r="T624" s="277">
        <v>0</v>
      </c>
      <c r="U624" s="278"/>
      <c r="V624" s="32"/>
      <c r="W624" s="46">
        <v>47.25</v>
      </c>
      <c r="X624" s="91" t="s">
        <v>74</v>
      </c>
      <c r="Y624" s="92">
        <v>0</v>
      </c>
      <c r="Z624" s="92">
        <v>0</v>
      </c>
      <c r="AA624" s="277">
        <v>0</v>
      </c>
      <c r="AB624" s="278"/>
    </row>
    <row r="625" spans="2:28">
      <c r="B625" s="46">
        <v>47.5</v>
      </c>
      <c r="C625" s="91" t="s">
        <v>60</v>
      </c>
      <c r="D625" s="92" t="s">
        <v>106</v>
      </c>
      <c r="E625" s="92" t="s">
        <v>163</v>
      </c>
      <c r="F625" s="277">
        <v>0</v>
      </c>
      <c r="G625" s="278"/>
      <c r="H625" s="32"/>
      <c r="I625" s="46">
        <v>47.5</v>
      </c>
      <c r="J625" s="91" t="s">
        <v>60</v>
      </c>
      <c r="K625" s="92" t="s">
        <v>107</v>
      </c>
      <c r="L625" s="92" t="s">
        <v>108</v>
      </c>
      <c r="M625" s="277">
        <v>0</v>
      </c>
      <c r="N625" s="278"/>
      <c r="O625" s="32"/>
      <c r="P625" s="46">
        <v>47.5</v>
      </c>
      <c r="Q625" s="91" t="s">
        <v>60</v>
      </c>
      <c r="R625" s="92" t="s">
        <v>106</v>
      </c>
      <c r="S625" s="92" t="s">
        <v>103</v>
      </c>
      <c r="T625" s="277">
        <v>0</v>
      </c>
      <c r="U625" s="278"/>
      <c r="V625" s="32"/>
      <c r="W625" s="46">
        <v>47.5</v>
      </c>
      <c r="X625" s="91" t="s">
        <v>74</v>
      </c>
      <c r="Y625" s="92">
        <v>0</v>
      </c>
      <c r="Z625" s="92">
        <v>0</v>
      </c>
      <c r="AA625" s="277">
        <v>0</v>
      </c>
      <c r="AB625" s="278"/>
    </row>
    <row r="626" spans="2:28">
      <c r="B626" s="46">
        <v>47.75</v>
      </c>
      <c r="C626" s="91" t="s">
        <v>60</v>
      </c>
      <c r="D626" s="92" t="s">
        <v>113</v>
      </c>
      <c r="E626" s="92" t="s">
        <v>118</v>
      </c>
      <c r="F626" s="277">
        <v>0</v>
      </c>
      <c r="G626" s="278"/>
      <c r="H626" s="32"/>
      <c r="I626" s="46">
        <v>47.75</v>
      </c>
      <c r="J626" s="91" t="s">
        <v>159</v>
      </c>
      <c r="K626" s="92">
        <v>0</v>
      </c>
      <c r="L626" s="92">
        <v>0</v>
      </c>
      <c r="M626" s="277">
        <v>0</v>
      </c>
      <c r="N626" s="278"/>
      <c r="O626" s="32"/>
      <c r="P626" s="46">
        <v>47.75</v>
      </c>
      <c r="Q626" s="91" t="s">
        <v>60</v>
      </c>
      <c r="R626" s="92" t="s">
        <v>106</v>
      </c>
      <c r="S626" s="92" t="s">
        <v>103</v>
      </c>
      <c r="T626" s="277">
        <v>0</v>
      </c>
      <c r="U626" s="278"/>
      <c r="V626" s="32"/>
      <c r="W626" s="46">
        <v>47.75</v>
      </c>
      <c r="X626" s="91" t="s">
        <v>60</v>
      </c>
      <c r="Y626" s="92" t="s">
        <v>107</v>
      </c>
      <c r="Z626" s="92" t="s">
        <v>108</v>
      </c>
      <c r="AA626" s="277">
        <v>0</v>
      </c>
      <c r="AB626" s="278"/>
    </row>
    <row r="627" spans="2:28">
      <c r="B627" s="46">
        <v>48</v>
      </c>
      <c r="C627" s="91" t="s">
        <v>60</v>
      </c>
      <c r="D627" s="92" t="s">
        <v>113</v>
      </c>
      <c r="E627" s="92" t="s">
        <v>118</v>
      </c>
      <c r="F627" s="277">
        <v>0</v>
      </c>
      <c r="G627" s="278"/>
      <c r="H627" s="32"/>
      <c r="I627" s="46">
        <v>48</v>
      </c>
      <c r="J627" s="91" t="s">
        <v>71</v>
      </c>
      <c r="K627" s="92">
        <v>0</v>
      </c>
      <c r="L627" s="92">
        <v>0</v>
      </c>
      <c r="M627" s="277">
        <v>0</v>
      </c>
      <c r="N627" s="278"/>
      <c r="O627" s="32"/>
      <c r="P627" s="46">
        <v>48</v>
      </c>
      <c r="Q627" s="91" t="s">
        <v>60</v>
      </c>
      <c r="R627" s="92" t="s">
        <v>106</v>
      </c>
      <c r="S627" s="92" t="s">
        <v>103</v>
      </c>
      <c r="T627" s="277">
        <v>0</v>
      </c>
      <c r="U627" s="278"/>
      <c r="V627" s="32"/>
      <c r="W627" s="46">
        <v>48</v>
      </c>
      <c r="X627" s="91" t="s">
        <v>60</v>
      </c>
      <c r="Y627" s="92" t="s">
        <v>107</v>
      </c>
      <c r="Z627" s="92" t="s">
        <v>108</v>
      </c>
      <c r="AA627" s="277">
        <v>0</v>
      </c>
      <c r="AB627" s="278"/>
    </row>
    <row r="628" spans="2:28">
      <c r="B628" s="46">
        <v>48.25</v>
      </c>
      <c r="C628" s="91" t="s">
        <v>60</v>
      </c>
      <c r="D628" s="92" t="s">
        <v>106</v>
      </c>
      <c r="E628" s="92" t="s">
        <v>163</v>
      </c>
      <c r="F628" s="277">
        <v>0</v>
      </c>
      <c r="G628" s="278"/>
      <c r="H628" s="32"/>
      <c r="I628" s="46">
        <v>48.25</v>
      </c>
      <c r="J628" s="91" t="s">
        <v>71</v>
      </c>
      <c r="K628" s="92">
        <v>0</v>
      </c>
      <c r="L628" s="92">
        <v>0</v>
      </c>
      <c r="M628" s="277">
        <v>0</v>
      </c>
      <c r="N628" s="278"/>
      <c r="O628" s="32"/>
      <c r="P628" s="46">
        <v>48.25</v>
      </c>
      <c r="Q628" s="91" t="s">
        <v>60</v>
      </c>
      <c r="R628" s="92" t="s">
        <v>106</v>
      </c>
      <c r="S628" s="92" t="s">
        <v>103</v>
      </c>
      <c r="T628" s="277">
        <v>0</v>
      </c>
      <c r="U628" s="278"/>
      <c r="V628" s="32"/>
      <c r="W628" s="46">
        <v>48.25</v>
      </c>
      <c r="X628" s="91" t="s">
        <v>71</v>
      </c>
      <c r="Y628" s="92">
        <v>0</v>
      </c>
      <c r="Z628" s="92">
        <v>0</v>
      </c>
      <c r="AA628" s="277">
        <v>0</v>
      </c>
      <c r="AB628" s="278"/>
    </row>
    <row r="629" spans="2:28">
      <c r="B629" s="46">
        <v>48.5</v>
      </c>
      <c r="C629" s="91" t="s">
        <v>60</v>
      </c>
      <c r="D629" s="92" t="s">
        <v>107</v>
      </c>
      <c r="E629" s="92" t="s">
        <v>108</v>
      </c>
      <c r="F629" s="277">
        <v>0</v>
      </c>
      <c r="G629" s="278"/>
      <c r="H629" s="32"/>
      <c r="I629" s="46">
        <v>48.5</v>
      </c>
      <c r="J629" s="91" t="s">
        <v>63</v>
      </c>
      <c r="K629" s="92">
        <v>0</v>
      </c>
      <c r="L629" s="92">
        <v>0</v>
      </c>
      <c r="M629" s="277">
        <v>0</v>
      </c>
      <c r="N629" s="278"/>
      <c r="O629" s="32"/>
      <c r="P629" s="46">
        <v>48.5</v>
      </c>
      <c r="Q629" s="91" t="s">
        <v>60</v>
      </c>
      <c r="R629" s="92" t="s">
        <v>106</v>
      </c>
      <c r="S629" s="92" t="s">
        <v>103</v>
      </c>
      <c r="T629" s="277">
        <v>0</v>
      </c>
      <c r="U629" s="278"/>
      <c r="V629" s="32"/>
      <c r="W629" s="46">
        <v>48.5</v>
      </c>
      <c r="X629" s="91" t="s">
        <v>69</v>
      </c>
      <c r="Y629" s="92">
        <v>0</v>
      </c>
      <c r="Z629" s="92">
        <v>0</v>
      </c>
      <c r="AA629" s="277">
        <v>0</v>
      </c>
      <c r="AB629" s="278"/>
    </row>
    <row r="630" spans="2:28">
      <c r="B630" s="46">
        <v>48.75</v>
      </c>
      <c r="C630" s="91" t="s">
        <v>60</v>
      </c>
      <c r="D630" s="92" t="s">
        <v>113</v>
      </c>
      <c r="E630" s="92" t="s">
        <v>118</v>
      </c>
      <c r="F630" s="277">
        <v>0</v>
      </c>
      <c r="G630" s="278"/>
      <c r="H630" s="32"/>
      <c r="I630" s="46">
        <v>48.75</v>
      </c>
      <c r="J630" s="91" t="s">
        <v>71</v>
      </c>
      <c r="K630" s="92">
        <v>0</v>
      </c>
      <c r="L630" s="92">
        <v>0</v>
      </c>
      <c r="M630" s="277">
        <v>0</v>
      </c>
      <c r="N630" s="278"/>
      <c r="O630" s="32"/>
      <c r="P630" s="46">
        <v>48.75</v>
      </c>
      <c r="Q630" s="91" t="s">
        <v>60</v>
      </c>
      <c r="R630" s="92" t="s">
        <v>106</v>
      </c>
      <c r="S630" s="92" t="s">
        <v>103</v>
      </c>
      <c r="T630" s="277">
        <v>0</v>
      </c>
      <c r="U630" s="278"/>
      <c r="V630" s="32"/>
      <c r="W630" s="46">
        <v>48.75</v>
      </c>
      <c r="X630" s="91" t="s">
        <v>74</v>
      </c>
      <c r="Y630" s="92">
        <v>0</v>
      </c>
      <c r="Z630" s="92">
        <v>0</v>
      </c>
      <c r="AA630" s="277">
        <v>0</v>
      </c>
      <c r="AB630" s="278"/>
    </row>
    <row r="631" spans="2:28">
      <c r="B631" s="46">
        <v>49</v>
      </c>
      <c r="C631" s="91" t="s">
        <v>60</v>
      </c>
      <c r="D631" s="92" t="s">
        <v>107</v>
      </c>
      <c r="E631" s="92" t="s">
        <v>108</v>
      </c>
      <c r="F631" s="277">
        <v>0</v>
      </c>
      <c r="G631" s="278"/>
      <c r="H631" s="32"/>
      <c r="I631" s="46">
        <v>49</v>
      </c>
      <c r="J631" s="91" t="s">
        <v>60</v>
      </c>
      <c r="K631" s="92" t="s">
        <v>107</v>
      </c>
      <c r="L631" s="92" t="s">
        <v>108</v>
      </c>
      <c r="M631" s="277">
        <v>0</v>
      </c>
      <c r="N631" s="278"/>
      <c r="O631" s="32"/>
      <c r="P631" s="46">
        <v>49</v>
      </c>
      <c r="Q631" s="91" t="s">
        <v>60</v>
      </c>
      <c r="R631" s="92" t="s">
        <v>106</v>
      </c>
      <c r="S631" s="92" t="s">
        <v>103</v>
      </c>
      <c r="T631" s="277">
        <v>0</v>
      </c>
      <c r="U631" s="278"/>
      <c r="V631" s="32"/>
      <c r="W631" s="46">
        <v>49</v>
      </c>
      <c r="X631" s="91" t="s">
        <v>71</v>
      </c>
      <c r="Y631" s="92">
        <v>0</v>
      </c>
      <c r="Z631" s="92">
        <v>0</v>
      </c>
      <c r="AA631" s="277">
        <v>0</v>
      </c>
      <c r="AB631" s="278"/>
    </row>
    <row r="632" spans="2:28">
      <c r="B632" s="46">
        <v>49.25</v>
      </c>
      <c r="C632" s="91" t="s">
        <v>74</v>
      </c>
      <c r="D632" s="92">
        <v>0</v>
      </c>
      <c r="E632" s="92">
        <v>0</v>
      </c>
      <c r="F632" s="277">
        <v>0</v>
      </c>
      <c r="G632" s="278"/>
      <c r="H632" s="32"/>
      <c r="I632" s="46">
        <v>49.25</v>
      </c>
      <c r="J632" s="91" t="s">
        <v>66</v>
      </c>
      <c r="K632" s="92">
        <v>0</v>
      </c>
      <c r="L632" s="92">
        <v>0</v>
      </c>
      <c r="M632" s="277">
        <v>0</v>
      </c>
      <c r="N632" s="278"/>
      <c r="O632" s="32"/>
      <c r="P632" s="46">
        <v>49.25</v>
      </c>
      <c r="Q632" s="91" t="s">
        <v>60</v>
      </c>
      <c r="R632" s="92" t="s">
        <v>106</v>
      </c>
      <c r="S632" s="92" t="s">
        <v>103</v>
      </c>
      <c r="T632" s="277">
        <v>0</v>
      </c>
      <c r="U632" s="278"/>
      <c r="V632" s="32"/>
      <c r="W632" s="46">
        <v>49.25</v>
      </c>
      <c r="X632" s="91" t="s">
        <v>71</v>
      </c>
      <c r="Y632" s="92">
        <v>0</v>
      </c>
      <c r="Z632" s="92">
        <v>0</v>
      </c>
      <c r="AA632" s="277">
        <v>0</v>
      </c>
      <c r="AB632" s="278"/>
    </row>
    <row r="633" spans="2:28">
      <c r="B633" s="46">
        <v>49.5</v>
      </c>
      <c r="C633" s="91" t="s">
        <v>71</v>
      </c>
      <c r="D633" s="92">
        <v>0</v>
      </c>
      <c r="E633" s="92">
        <v>0</v>
      </c>
      <c r="F633" s="277">
        <v>0</v>
      </c>
      <c r="G633" s="278"/>
      <c r="H633" s="32"/>
      <c r="I633" s="46">
        <v>49.5</v>
      </c>
      <c r="J633" s="91" t="s">
        <v>60</v>
      </c>
      <c r="K633" s="92" t="s">
        <v>106</v>
      </c>
      <c r="L633" s="92" t="s">
        <v>115</v>
      </c>
      <c r="M633" s="277">
        <v>0</v>
      </c>
      <c r="N633" s="278"/>
      <c r="O633" s="32"/>
      <c r="P633" s="46">
        <v>49.5</v>
      </c>
      <c r="Q633" s="91" t="s">
        <v>60</v>
      </c>
      <c r="R633" s="92" t="s">
        <v>106</v>
      </c>
      <c r="S633" s="92" t="s">
        <v>103</v>
      </c>
      <c r="T633" s="277">
        <v>0</v>
      </c>
      <c r="U633" s="278"/>
      <c r="V633" s="32"/>
      <c r="W633" s="46">
        <v>49.5</v>
      </c>
      <c r="X633" s="91" t="s">
        <v>60</v>
      </c>
      <c r="Y633" s="92" t="s">
        <v>150</v>
      </c>
      <c r="Z633" s="92" t="s">
        <v>172</v>
      </c>
      <c r="AA633" s="277">
        <v>0</v>
      </c>
      <c r="AB633" s="278"/>
    </row>
    <row r="634" spans="2:28">
      <c r="B634" s="46">
        <v>49.75</v>
      </c>
      <c r="C634" s="91" t="s">
        <v>74</v>
      </c>
      <c r="D634" s="92">
        <v>0</v>
      </c>
      <c r="E634" s="92">
        <v>0</v>
      </c>
      <c r="F634" s="277">
        <v>0</v>
      </c>
      <c r="G634" s="278"/>
      <c r="H634" s="32"/>
      <c r="I634" s="46">
        <v>49.75</v>
      </c>
      <c r="J634" s="91" t="s">
        <v>66</v>
      </c>
      <c r="K634" s="92">
        <v>0</v>
      </c>
      <c r="L634" s="92">
        <v>0</v>
      </c>
      <c r="M634" s="277">
        <v>0</v>
      </c>
      <c r="N634" s="278"/>
      <c r="O634" s="32"/>
      <c r="P634" s="46">
        <v>49.75</v>
      </c>
      <c r="Q634" s="91" t="s">
        <v>60</v>
      </c>
      <c r="R634" s="92" t="s">
        <v>106</v>
      </c>
      <c r="S634" s="92" t="s">
        <v>103</v>
      </c>
      <c r="T634" s="277">
        <v>0</v>
      </c>
      <c r="U634" s="278"/>
      <c r="V634" s="32"/>
      <c r="W634" s="46">
        <v>49.75</v>
      </c>
      <c r="X634" s="91" t="s">
        <v>60</v>
      </c>
      <c r="Y634" s="92" t="s">
        <v>150</v>
      </c>
      <c r="Z634" s="92" t="s">
        <v>172</v>
      </c>
      <c r="AA634" s="277">
        <v>0</v>
      </c>
      <c r="AB634" s="278"/>
    </row>
    <row r="635" spans="2:28" ht="16" thickBot="1">
      <c r="B635" s="47">
        <v>50</v>
      </c>
      <c r="C635" s="99" t="s">
        <v>60</v>
      </c>
      <c r="D635" s="100" t="s">
        <v>113</v>
      </c>
      <c r="E635" s="100" t="s">
        <v>118</v>
      </c>
      <c r="F635" s="275">
        <v>0</v>
      </c>
      <c r="G635" s="276"/>
      <c r="H635" s="32"/>
      <c r="I635" s="47">
        <v>50</v>
      </c>
      <c r="J635" s="93" t="s">
        <v>159</v>
      </c>
      <c r="K635" s="94">
        <v>0</v>
      </c>
      <c r="L635" s="94">
        <v>0</v>
      </c>
      <c r="M635" s="275">
        <v>0</v>
      </c>
      <c r="N635" s="276"/>
      <c r="O635" s="32"/>
      <c r="P635" s="47">
        <v>50</v>
      </c>
      <c r="Q635" s="93" t="s">
        <v>60</v>
      </c>
      <c r="R635" s="94" t="s">
        <v>106</v>
      </c>
      <c r="S635" s="94" t="s">
        <v>103</v>
      </c>
      <c r="T635" s="275">
        <v>0</v>
      </c>
      <c r="U635" s="276"/>
      <c r="V635" s="32"/>
      <c r="W635" s="47">
        <v>50</v>
      </c>
      <c r="X635" s="93" t="s">
        <v>60</v>
      </c>
      <c r="Y635" s="94" t="s">
        <v>150</v>
      </c>
      <c r="Z635" s="94" t="s">
        <v>172</v>
      </c>
      <c r="AA635" s="275">
        <v>0</v>
      </c>
      <c r="AB635" s="276"/>
    </row>
    <row r="1048576" spans="10:12">
      <c r="J1048576" s="91"/>
      <c r="K1048576" s="92"/>
      <c r="L1048576" s="92" t="s">
        <v>169</v>
      </c>
    </row>
  </sheetData>
  <mergeCells count="2408">
    <mergeCell ref="T211:U211"/>
    <mergeCell ref="T212:U212"/>
    <mergeCell ref="C11:G11"/>
    <mergeCell ref="F12:G12"/>
    <mergeCell ref="F13:G13"/>
    <mergeCell ref="F14:G14"/>
    <mergeCell ref="F15:G15"/>
    <mergeCell ref="F16:G16"/>
    <mergeCell ref="B2:F2"/>
    <mergeCell ref="J2:M2"/>
    <mergeCell ref="J4:M4"/>
    <mergeCell ref="B4:D4"/>
    <mergeCell ref="D10:E10"/>
    <mergeCell ref="F29:G29"/>
    <mergeCell ref="M16:N16"/>
    <mergeCell ref="M17:N17"/>
    <mergeCell ref="M18:N18"/>
    <mergeCell ref="M19:N19"/>
    <mergeCell ref="F30:G30"/>
    <mergeCell ref="M26:N26"/>
    <mergeCell ref="M27:N27"/>
    <mergeCell ref="M28:N28"/>
    <mergeCell ref="M29:N29"/>
    <mergeCell ref="M30:N30"/>
    <mergeCell ref="F31:G31"/>
    <mergeCell ref="F32:G32"/>
    <mergeCell ref="F33:G33"/>
    <mergeCell ref="F34:G34"/>
    <mergeCell ref="F35:G35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120:G120"/>
    <mergeCell ref="F121:G121"/>
    <mergeCell ref="F122:G122"/>
    <mergeCell ref="F123:G123"/>
    <mergeCell ref="F124:G124"/>
    <mergeCell ref="F125:G125"/>
    <mergeCell ref="F114:G114"/>
    <mergeCell ref="F115:G115"/>
    <mergeCell ref="F116:G116"/>
    <mergeCell ref="F117:G117"/>
    <mergeCell ref="F118:G118"/>
    <mergeCell ref="F119:G119"/>
    <mergeCell ref="F108:G108"/>
    <mergeCell ref="F109:G109"/>
    <mergeCell ref="F110:G110"/>
    <mergeCell ref="F111:G111"/>
    <mergeCell ref="F112:G112"/>
    <mergeCell ref="F113:G113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44:G144"/>
    <mergeCell ref="F145:G145"/>
    <mergeCell ref="F146:G146"/>
    <mergeCell ref="F147:G147"/>
    <mergeCell ref="F148:G148"/>
    <mergeCell ref="F149:G149"/>
    <mergeCell ref="F174:G174"/>
    <mergeCell ref="F175:G175"/>
    <mergeCell ref="F176:G176"/>
    <mergeCell ref="F177:G177"/>
    <mergeCell ref="F178:G178"/>
    <mergeCell ref="F179:G179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F202:G202"/>
    <mergeCell ref="F203:G203"/>
    <mergeCell ref="F192:G192"/>
    <mergeCell ref="F193:G193"/>
    <mergeCell ref="F194:G194"/>
    <mergeCell ref="F195:G195"/>
    <mergeCell ref="F196:G196"/>
    <mergeCell ref="F197:G197"/>
    <mergeCell ref="F186:G186"/>
    <mergeCell ref="F187:G187"/>
    <mergeCell ref="F188:G188"/>
    <mergeCell ref="F189:G189"/>
    <mergeCell ref="F190:G190"/>
    <mergeCell ref="F191:G191"/>
    <mergeCell ref="F180:G180"/>
    <mergeCell ref="F181:G181"/>
    <mergeCell ref="F182:G182"/>
    <mergeCell ref="F183:G183"/>
    <mergeCell ref="F184:G184"/>
    <mergeCell ref="F185:G185"/>
    <mergeCell ref="M31:N31"/>
    <mergeCell ref="M20:N20"/>
    <mergeCell ref="M21:N21"/>
    <mergeCell ref="M22:N22"/>
    <mergeCell ref="M23:N23"/>
    <mergeCell ref="M24:N24"/>
    <mergeCell ref="M25:N25"/>
    <mergeCell ref="F210:G210"/>
    <mergeCell ref="F211:G211"/>
    <mergeCell ref="F212:G212"/>
    <mergeCell ref="F213:G213"/>
    <mergeCell ref="K10:L10"/>
    <mergeCell ref="J11:N11"/>
    <mergeCell ref="M12:N12"/>
    <mergeCell ref="M13:N13"/>
    <mergeCell ref="M14:N14"/>
    <mergeCell ref="M15:N15"/>
    <mergeCell ref="F204:G204"/>
    <mergeCell ref="F205:G205"/>
    <mergeCell ref="F206:G206"/>
    <mergeCell ref="F207:G207"/>
    <mergeCell ref="F208:G208"/>
    <mergeCell ref="F209:G209"/>
    <mergeCell ref="F198:G198"/>
    <mergeCell ref="F199:G199"/>
    <mergeCell ref="F200:G200"/>
    <mergeCell ref="F201:G201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M80:N80"/>
    <mergeCell ref="M81:N81"/>
    <mergeCell ref="M82:N82"/>
    <mergeCell ref="M83:N83"/>
    <mergeCell ref="M84:N84"/>
    <mergeCell ref="M85:N85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98:N98"/>
    <mergeCell ref="M99:N99"/>
    <mergeCell ref="M104:N104"/>
    <mergeCell ref="M105:N105"/>
    <mergeCell ref="M106:N106"/>
    <mergeCell ref="M107:N107"/>
    <mergeCell ref="M108:N108"/>
    <mergeCell ref="M109:N109"/>
    <mergeCell ref="M100:N100"/>
    <mergeCell ref="M101:N101"/>
    <mergeCell ref="M102:N102"/>
    <mergeCell ref="M103:N103"/>
    <mergeCell ref="M92:N92"/>
    <mergeCell ref="M93:N93"/>
    <mergeCell ref="M94:N94"/>
    <mergeCell ref="M95:N95"/>
    <mergeCell ref="M96:N96"/>
    <mergeCell ref="M97:N97"/>
    <mergeCell ref="M86:N86"/>
    <mergeCell ref="M87:N87"/>
    <mergeCell ref="M88:N88"/>
    <mergeCell ref="M89:N89"/>
    <mergeCell ref="M90:N90"/>
    <mergeCell ref="M91:N91"/>
    <mergeCell ref="M122:N122"/>
    <mergeCell ref="M123:N123"/>
    <mergeCell ref="M124:N124"/>
    <mergeCell ref="M125:N125"/>
    <mergeCell ref="M126:N126"/>
    <mergeCell ref="M127:N127"/>
    <mergeCell ref="M117:N117"/>
    <mergeCell ref="M118:N118"/>
    <mergeCell ref="M119:N119"/>
    <mergeCell ref="M120:N120"/>
    <mergeCell ref="M121:N121"/>
    <mergeCell ref="M110:N110"/>
    <mergeCell ref="M111:N111"/>
    <mergeCell ref="M112:N112"/>
    <mergeCell ref="M113:N113"/>
    <mergeCell ref="M114:N114"/>
    <mergeCell ref="M115:N115"/>
    <mergeCell ref="M116:N116"/>
    <mergeCell ref="M140:N140"/>
    <mergeCell ref="M141:N141"/>
    <mergeCell ref="M142:N142"/>
    <mergeCell ref="M143:N143"/>
    <mergeCell ref="M144:N144"/>
    <mergeCell ref="M145:N145"/>
    <mergeCell ref="M134:N134"/>
    <mergeCell ref="M135:N135"/>
    <mergeCell ref="M136:N136"/>
    <mergeCell ref="M137:N137"/>
    <mergeCell ref="M138:N138"/>
    <mergeCell ref="M139:N139"/>
    <mergeCell ref="M128:N128"/>
    <mergeCell ref="M129:N129"/>
    <mergeCell ref="M130:N130"/>
    <mergeCell ref="M131:N131"/>
    <mergeCell ref="M132:N132"/>
    <mergeCell ref="M133:N133"/>
    <mergeCell ref="M158:N158"/>
    <mergeCell ref="M159:N159"/>
    <mergeCell ref="M160:N160"/>
    <mergeCell ref="M161:N161"/>
    <mergeCell ref="M162:N162"/>
    <mergeCell ref="M163:N163"/>
    <mergeCell ref="M152:N152"/>
    <mergeCell ref="M153:N153"/>
    <mergeCell ref="M154:N154"/>
    <mergeCell ref="M155:N155"/>
    <mergeCell ref="M156:N156"/>
    <mergeCell ref="M157:N157"/>
    <mergeCell ref="M146:N146"/>
    <mergeCell ref="M147:N147"/>
    <mergeCell ref="M148:N148"/>
    <mergeCell ref="M149:N149"/>
    <mergeCell ref="M150:N150"/>
    <mergeCell ref="M151:N151"/>
    <mergeCell ref="M176:N176"/>
    <mergeCell ref="M177:N177"/>
    <mergeCell ref="M178:N178"/>
    <mergeCell ref="M179:N179"/>
    <mergeCell ref="M180:N180"/>
    <mergeCell ref="M181:N181"/>
    <mergeCell ref="M170:N170"/>
    <mergeCell ref="M171:N171"/>
    <mergeCell ref="M172:N172"/>
    <mergeCell ref="M173:N173"/>
    <mergeCell ref="M174:N174"/>
    <mergeCell ref="M175:N175"/>
    <mergeCell ref="M164:N164"/>
    <mergeCell ref="M165:N165"/>
    <mergeCell ref="M166:N166"/>
    <mergeCell ref="M167:N167"/>
    <mergeCell ref="M168:N168"/>
    <mergeCell ref="M169:N169"/>
    <mergeCell ref="M204:N204"/>
    <mergeCell ref="M205:N205"/>
    <mergeCell ref="M194:N194"/>
    <mergeCell ref="M195:N195"/>
    <mergeCell ref="M196:N196"/>
    <mergeCell ref="M197:N197"/>
    <mergeCell ref="M198:N198"/>
    <mergeCell ref="M199:N199"/>
    <mergeCell ref="M188:N188"/>
    <mergeCell ref="M189:N189"/>
    <mergeCell ref="M190:N190"/>
    <mergeCell ref="M191:N191"/>
    <mergeCell ref="M192:N192"/>
    <mergeCell ref="M193:N193"/>
    <mergeCell ref="M182:N182"/>
    <mergeCell ref="M183:N183"/>
    <mergeCell ref="M184:N184"/>
    <mergeCell ref="M185:N185"/>
    <mergeCell ref="M186:N186"/>
    <mergeCell ref="M187:N187"/>
    <mergeCell ref="T24:U24"/>
    <mergeCell ref="T25:U25"/>
    <mergeCell ref="T26:U26"/>
    <mergeCell ref="T27:U27"/>
    <mergeCell ref="T28:U28"/>
    <mergeCell ref="T29:U29"/>
    <mergeCell ref="T18:U18"/>
    <mergeCell ref="T19:U19"/>
    <mergeCell ref="T20:U20"/>
    <mergeCell ref="T21:U21"/>
    <mergeCell ref="T22:U22"/>
    <mergeCell ref="T23:U23"/>
    <mergeCell ref="M212:N212"/>
    <mergeCell ref="M213:N213"/>
    <mergeCell ref="R10:S10"/>
    <mergeCell ref="Q11:U11"/>
    <mergeCell ref="T12:U12"/>
    <mergeCell ref="T13:U13"/>
    <mergeCell ref="T14:U14"/>
    <mergeCell ref="T15:U15"/>
    <mergeCell ref="T16:U16"/>
    <mergeCell ref="T17:U17"/>
    <mergeCell ref="M206:N206"/>
    <mergeCell ref="M207:N207"/>
    <mergeCell ref="M208:N208"/>
    <mergeCell ref="M209:N209"/>
    <mergeCell ref="M210:N210"/>
    <mergeCell ref="M211:N211"/>
    <mergeCell ref="M200:N200"/>
    <mergeCell ref="M201:N201"/>
    <mergeCell ref="M202:N202"/>
    <mergeCell ref="M203:N203"/>
    <mergeCell ref="T42:U42"/>
    <mergeCell ref="T43:U43"/>
    <mergeCell ref="T44:U44"/>
    <mergeCell ref="T45:U45"/>
    <mergeCell ref="T46:U46"/>
    <mergeCell ref="T47:U47"/>
    <mergeCell ref="T36:U36"/>
    <mergeCell ref="T37:U37"/>
    <mergeCell ref="T38:U38"/>
    <mergeCell ref="T39:U39"/>
    <mergeCell ref="T40:U40"/>
    <mergeCell ref="T41:U41"/>
    <mergeCell ref="T30:U30"/>
    <mergeCell ref="T31:U31"/>
    <mergeCell ref="T32:U32"/>
    <mergeCell ref="T33:U33"/>
    <mergeCell ref="T34:U34"/>
    <mergeCell ref="T35:U35"/>
    <mergeCell ref="T60:U60"/>
    <mergeCell ref="T61:U61"/>
    <mergeCell ref="T62:U62"/>
    <mergeCell ref="T63:U63"/>
    <mergeCell ref="T64:U64"/>
    <mergeCell ref="T65:U65"/>
    <mergeCell ref="T54:U54"/>
    <mergeCell ref="T55:U55"/>
    <mergeCell ref="T56:U56"/>
    <mergeCell ref="T57:U57"/>
    <mergeCell ref="T58:U58"/>
    <mergeCell ref="T59:U59"/>
    <mergeCell ref="T48:U48"/>
    <mergeCell ref="T49:U49"/>
    <mergeCell ref="T50:U50"/>
    <mergeCell ref="T51:U51"/>
    <mergeCell ref="T52:U52"/>
    <mergeCell ref="T53:U53"/>
    <mergeCell ref="T78:U78"/>
    <mergeCell ref="T79:U79"/>
    <mergeCell ref="T80:U80"/>
    <mergeCell ref="T81:U81"/>
    <mergeCell ref="T82:U82"/>
    <mergeCell ref="T83:U83"/>
    <mergeCell ref="T72:U72"/>
    <mergeCell ref="T73:U73"/>
    <mergeCell ref="T74:U74"/>
    <mergeCell ref="T75:U75"/>
    <mergeCell ref="T76:U76"/>
    <mergeCell ref="T77:U77"/>
    <mergeCell ref="T66:U66"/>
    <mergeCell ref="T67:U67"/>
    <mergeCell ref="T68:U68"/>
    <mergeCell ref="T69:U69"/>
    <mergeCell ref="T70:U70"/>
    <mergeCell ref="T71:U71"/>
    <mergeCell ref="T96:U96"/>
    <mergeCell ref="T97:U97"/>
    <mergeCell ref="T98:U98"/>
    <mergeCell ref="T99:U99"/>
    <mergeCell ref="T100:U100"/>
    <mergeCell ref="T101:U101"/>
    <mergeCell ref="T90:U90"/>
    <mergeCell ref="T91:U91"/>
    <mergeCell ref="T92:U92"/>
    <mergeCell ref="T93:U93"/>
    <mergeCell ref="T94:U94"/>
    <mergeCell ref="T95:U95"/>
    <mergeCell ref="T84:U84"/>
    <mergeCell ref="T85:U85"/>
    <mergeCell ref="T86:U86"/>
    <mergeCell ref="T87:U87"/>
    <mergeCell ref="T88:U88"/>
    <mergeCell ref="T89:U89"/>
    <mergeCell ref="T114:U114"/>
    <mergeCell ref="T115:U115"/>
    <mergeCell ref="T116:U116"/>
    <mergeCell ref="T117:U117"/>
    <mergeCell ref="T118:U118"/>
    <mergeCell ref="T119:U119"/>
    <mergeCell ref="T108:U108"/>
    <mergeCell ref="T109:U109"/>
    <mergeCell ref="T110:U110"/>
    <mergeCell ref="T111:U111"/>
    <mergeCell ref="T112:U112"/>
    <mergeCell ref="T113:U113"/>
    <mergeCell ref="T102:U102"/>
    <mergeCell ref="T103:U103"/>
    <mergeCell ref="T104:U104"/>
    <mergeCell ref="T105:U105"/>
    <mergeCell ref="T106:U106"/>
    <mergeCell ref="T107:U107"/>
    <mergeCell ref="T132:U132"/>
    <mergeCell ref="T133:U133"/>
    <mergeCell ref="T134:U134"/>
    <mergeCell ref="T135:U135"/>
    <mergeCell ref="T136:U136"/>
    <mergeCell ref="T137:U137"/>
    <mergeCell ref="T126:U126"/>
    <mergeCell ref="T127:U127"/>
    <mergeCell ref="T128:U128"/>
    <mergeCell ref="T129:U129"/>
    <mergeCell ref="T130:U130"/>
    <mergeCell ref="T131:U131"/>
    <mergeCell ref="T120:U120"/>
    <mergeCell ref="T121:U121"/>
    <mergeCell ref="T122:U122"/>
    <mergeCell ref="T123:U123"/>
    <mergeCell ref="T124:U124"/>
    <mergeCell ref="T125:U125"/>
    <mergeCell ref="T150:U150"/>
    <mergeCell ref="T151:U151"/>
    <mergeCell ref="T152:U152"/>
    <mergeCell ref="T153:U153"/>
    <mergeCell ref="T154:U154"/>
    <mergeCell ref="T155:U155"/>
    <mergeCell ref="T144:U144"/>
    <mergeCell ref="T145:U145"/>
    <mergeCell ref="T146:U146"/>
    <mergeCell ref="T147:U147"/>
    <mergeCell ref="T148:U148"/>
    <mergeCell ref="T149:U149"/>
    <mergeCell ref="T138:U138"/>
    <mergeCell ref="T139:U139"/>
    <mergeCell ref="T140:U140"/>
    <mergeCell ref="T141:U141"/>
    <mergeCell ref="T142:U142"/>
    <mergeCell ref="T143:U143"/>
    <mergeCell ref="T168:U168"/>
    <mergeCell ref="T169:U169"/>
    <mergeCell ref="T170:U170"/>
    <mergeCell ref="T171:U171"/>
    <mergeCell ref="T172:U172"/>
    <mergeCell ref="T173:U173"/>
    <mergeCell ref="T162:U162"/>
    <mergeCell ref="T163:U163"/>
    <mergeCell ref="T164:U164"/>
    <mergeCell ref="T165:U165"/>
    <mergeCell ref="T166:U166"/>
    <mergeCell ref="T167:U167"/>
    <mergeCell ref="T156:U156"/>
    <mergeCell ref="T157:U157"/>
    <mergeCell ref="T158:U158"/>
    <mergeCell ref="T159:U159"/>
    <mergeCell ref="T160:U160"/>
    <mergeCell ref="T161:U161"/>
    <mergeCell ref="T186:U186"/>
    <mergeCell ref="T187:U187"/>
    <mergeCell ref="T188:U188"/>
    <mergeCell ref="T189:U189"/>
    <mergeCell ref="T190:U190"/>
    <mergeCell ref="T191:U191"/>
    <mergeCell ref="T180:U180"/>
    <mergeCell ref="T181:U181"/>
    <mergeCell ref="T182:U182"/>
    <mergeCell ref="T183:U183"/>
    <mergeCell ref="T184:U184"/>
    <mergeCell ref="T185:U185"/>
    <mergeCell ref="T174:U174"/>
    <mergeCell ref="T175:U175"/>
    <mergeCell ref="T176:U176"/>
    <mergeCell ref="T177:U177"/>
    <mergeCell ref="T178:U178"/>
    <mergeCell ref="T179:U179"/>
    <mergeCell ref="AA16:AB16"/>
    <mergeCell ref="AA17:AB17"/>
    <mergeCell ref="AA18:AB18"/>
    <mergeCell ref="AA19:AB19"/>
    <mergeCell ref="AA20:AB20"/>
    <mergeCell ref="AA21:AB21"/>
    <mergeCell ref="T210:U210"/>
    <mergeCell ref="T213:U213"/>
    <mergeCell ref="Y10:Z10"/>
    <mergeCell ref="X11:AB11"/>
    <mergeCell ref="AA12:AB12"/>
    <mergeCell ref="AA13:AB13"/>
    <mergeCell ref="AA14:AB14"/>
    <mergeCell ref="AA15:AB15"/>
    <mergeCell ref="T204:U204"/>
    <mergeCell ref="T205:U205"/>
    <mergeCell ref="T206:U206"/>
    <mergeCell ref="T207:U207"/>
    <mergeCell ref="T208:U208"/>
    <mergeCell ref="T209:U209"/>
    <mergeCell ref="T198:U198"/>
    <mergeCell ref="T199:U199"/>
    <mergeCell ref="T200:U200"/>
    <mergeCell ref="T201:U201"/>
    <mergeCell ref="T202:U202"/>
    <mergeCell ref="T203:U203"/>
    <mergeCell ref="T192:U192"/>
    <mergeCell ref="T193:U193"/>
    <mergeCell ref="T194:U194"/>
    <mergeCell ref="T195:U195"/>
    <mergeCell ref="T196:U196"/>
    <mergeCell ref="T197:U197"/>
    <mergeCell ref="AA34:AB34"/>
    <mergeCell ref="AA35:AB35"/>
    <mergeCell ref="AA36:AB36"/>
    <mergeCell ref="AA37:AB37"/>
    <mergeCell ref="AA38:AB38"/>
    <mergeCell ref="AA39:AB39"/>
    <mergeCell ref="AA28:AB28"/>
    <mergeCell ref="AA29:AB29"/>
    <mergeCell ref="AA30:AB30"/>
    <mergeCell ref="AA31:AB31"/>
    <mergeCell ref="AA32:AB32"/>
    <mergeCell ref="AA33:AB33"/>
    <mergeCell ref="AA22:AB22"/>
    <mergeCell ref="AA23:AB23"/>
    <mergeCell ref="AA24:AB24"/>
    <mergeCell ref="AA25:AB25"/>
    <mergeCell ref="AA26:AB26"/>
    <mergeCell ref="AA27:AB27"/>
    <mergeCell ref="AA52:AB52"/>
    <mergeCell ref="AA53:AB53"/>
    <mergeCell ref="AA54:AB54"/>
    <mergeCell ref="AA55:AB55"/>
    <mergeCell ref="AA56:AB56"/>
    <mergeCell ref="AA57:AB57"/>
    <mergeCell ref="AA46:AB46"/>
    <mergeCell ref="AA47:AB47"/>
    <mergeCell ref="AA48:AB48"/>
    <mergeCell ref="AA49:AB49"/>
    <mergeCell ref="AA50:AB50"/>
    <mergeCell ref="AA51:AB51"/>
    <mergeCell ref="AA40:AB40"/>
    <mergeCell ref="AA41:AB41"/>
    <mergeCell ref="AA42:AB42"/>
    <mergeCell ref="AA43:AB43"/>
    <mergeCell ref="AA44:AB44"/>
    <mergeCell ref="AA45:AB45"/>
    <mergeCell ref="AA70:AB70"/>
    <mergeCell ref="AA71:AB71"/>
    <mergeCell ref="AA72:AB72"/>
    <mergeCell ref="AA73:AB73"/>
    <mergeCell ref="AA74:AB74"/>
    <mergeCell ref="AA75:AB75"/>
    <mergeCell ref="AA64:AB64"/>
    <mergeCell ref="AA65:AB65"/>
    <mergeCell ref="AA66:AB66"/>
    <mergeCell ref="AA67:AB67"/>
    <mergeCell ref="AA68:AB68"/>
    <mergeCell ref="AA69:AB69"/>
    <mergeCell ref="AA58:AB58"/>
    <mergeCell ref="AA59:AB59"/>
    <mergeCell ref="AA60:AB60"/>
    <mergeCell ref="AA61:AB61"/>
    <mergeCell ref="AA62:AB62"/>
    <mergeCell ref="AA63:AB63"/>
    <mergeCell ref="AA88:AB88"/>
    <mergeCell ref="AA89:AB89"/>
    <mergeCell ref="AA90:AB90"/>
    <mergeCell ref="AA91:AB91"/>
    <mergeCell ref="AA92:AB92"/>
    <mergeCell ref="AA93:AB93"/>
    <mergeCell ref="AA82:AB82"/>
    <mergeCell ref="AA83:AB83"/>
    <mergeCell ref="AA84:AB84"/>
    <mergeCell ref="AA85:AB85"/>
    <mergeCell ref="AA86:AB86"/>
    <mergeCell ref="AA87:AB87"/>
    <mergeCell ref="AA76:AB76"/>
    <mergeCell ref="AA77:AB77"/>
    <mergeCell ref="AA78:AB78"/>
    <mergeCell ref="AA79:AB79"/>
    <mergeCell ref="AA80:AB80"/>
    <mergeCell ref="AA81:AB81"/>
    <mergeCell ref="AA106:AB106"/>
    <mergeCell ref="AA107:AB107"/>
    <mergeCell ref="AA108:AB108"/>
    <mergeCell ref="AA109:AB109"/>
    <mergeCell ref="AA110:AB110"/>
    <mergeCell ref="AA111:AB111"/>
    <mergeCell ref="AA100:AB100"/>
    <mergeCell ref="AA101:AB101"/>
    <mergeCell ref="AA102:AB102"/>
    <mergeCell ref="AA103:AB103"/>
    <mergeCell ref="AA104:AB104"/>
    <mergeCell ref="AA105:AB105"/>
    <mergeCell ref="AA94:AB94"/>
    <mergeCell ref="AA95:AB95"/>
    <mergeCell ref="AA96:AB96"/>
    <mergeCell ref="AA97:AB97"/>
    <mergeCell ref="AA98:AB98"/>
    <mergeCell ref="AA99:AB99"/>
    <mergeCell ref="AA124:AB124"/>
    <mergeCell ref="AA125:AB125"/>
    <mergeCell ref="AA126:AB126"/>
    <mergeCell ref="AA127:AB127"/>
    <mergeCell ref="AA128:AB128"/>
    <mergeCell ref="AA129:AB129"/>
    <mergeCell ref="AA118:AB118"/>
    <mergeCell ref="AA119:AB119"/>
    <mergeCell ref="AA120:AB120"/>
    <mergeCell ref="AA121:AB121"/>
    <mergeCell ref="AA122:AB122"/>
    <mergeCell ref="AA123:AB123"/>
    <mergeCell ref="AA112:AB112"/>
    <mergeCell ref="AA113:AB113"/>
    <mergeCell ref="AA114:AB114"/>
    <mergeCell ref="AA115:AB115"/>
    <mergeCell ref="AA116:AB116"/>
    <mergeCell ref="AA117:AB117"/>
    <mergeCell ref="AA142:AB142"/>
    <mergeCell ref="AA143:AB143"/>
    <mergeCell ref="AA144:AB144"/>
    <mergeCell ref="AA145:AB145"/>
    <mergeCell ref="AA146:AB146"/>
    <mergeCell ref="AA147:AB147"/>
    <mergeCell ref="AA136:AB136"/>
    <mergeCell ref="AA137:AB137"/>
    <mergeCell ref="AA138:AB138"/>
    <mergeCell ref="AA139:AB139"/>
    <mergeCell ref="AA140:AB140"/>
    <mergeCell ref="AA141:AB141"/>
    <mergeCell ref="AA130:AB130"/>
    <mergeCell ref="AA131:AB131"/>
    <mergeCell ref="AA132:AB132"/>
    <mergeCell ref="AA133:AB133"/>
    <mergeCell ref="AA134:AB134"/>
    <mergeCell ref="AA135:AB135"/>
    <mergeCell ref="AA160:AB160"/>
    <mergeCell ref="AA161:AB161"/>
    <mergeCell ref="AA162:AB162"/>
    <mergeCell ref="AA163:AB163"/>
    <mergeCell ref="AA164:AB164"/>
    <mergeCell ref="AA165:AB165"/>
    <mergeCell ref="AA154:AB154"/>
    <mergeCell ref="AA155:AB155"/>
    <mergeCell ref="AA156:AB156"/>
    <mergeCell ref="AA157:AB157"/>
    <mergeCell ref="AA158:AB158"/>
    <mergeCell ref="AA159:AB159"/>
    <mergeCell ref="AA148:AB148"/>
    <mergeCell ref="AA149:AB149"/>
    <mergeCell ref="AA150:AB150"/>
    <mergeCell ref="AA151:AB151"/>
    <mergeCell ref="AA152:AB152"/>
    <mergeCell ref="AA153:AB153"/>
    <mergeCell ref="AA178:AB178"/>
    <mergeCell ref="AA179:AB179"/>
    <mergeCell ref="AA180:AB180"/>
    <mergeCell ref="AA181:AB181"/>
    <mergeCell ref="AA182:AB182"/>
    <mergeCell ref="AA183:AB183"/>
    <mergeCell ref="AA172:AB172"/>
    <mergeCell ref="AA173:AB173"/>
    <mergeCell ref="AA174:AB174"/>
    <mergeCell ref="AA175:AB175"/>
    <mergeCell ref="AA176:AB176"/>
    <mergeCell ref="AA177:AB177"/>
    <mergeCell ref="AA166:AB166"/>
    <mergeCell ref="AA167:AB167"/>
    <mergeCell ref="AA168:AB168"/>
    <mergeCell ref="AA169:AB169"/>
    <mergeCell ref="AA170:AB170"/>
    <mergeCell ref="AA171:AB171"/>
    <mergeCell ref="AA206:AB206"/>
    <mergeCell ref="AA207:AB207"/>
    <mergeCell ref="AA196:AB196"/>
    <mergeCell ref="AA197:AB197"/>
    <mergeCell ref="AA198:AB198"/>
    <mergeCell ref="AA199:AB199"/>
    <mergeCell ref="AA200:AB200"/>
    <mergeCell ref="AA201:AB201"/>
    <mergeCell ref="AA190:AB190"/>
    <mergeCell ref="AA191:AB191"/>
    <mergeCell ref="AA192:AB192"/>
    <mergeCell ref="AA193:AB193"/>
    <mergeCell ref="AA194:AB194"/>
    <mergeCell ref="AA195:AB195"/>
    <mergeCell ref="AA184:AB184"/>
    <mergeCell ref="AA185:AB185"/>
    <mergeCell ref="AA186:AB186"/>
    <mergeCell ref="AA187:AB187"/>
    <mergeCell ref="AA188:AB188"/>
    <mergeCell ref="AA189:AB189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B6:AB8"/>
    <mergeCell ref="B217:AB219"/>
    <mergeCell ref="D221:E221"/>
    <mergeCell ref="K221:L221"/>
    <mergeCell ref="R221:S221"/>
    <mergeCell ref="Y221:Z221"/>
    <mergeCell ref="AA208:AB208"/>
    <mergeCell ref="AA209:AB209"/>
    <mergeCell ref="AA210:AB210"/>
    <mergeCell ref="AA211:AB211"/>
    <mergeCell ref="AA212:AB212"/>
    <mergeCell ref="AA213:AB213"/>
    <mergeCell ref="AA202:AB202"/>
    <mergeCell ref="AA203:AB203"/>
    <mergeCell ref="AA204:AB204"/>
    <mergeCell ref="AA205:AB205"/>
    <mergeCell ref="F230:G230"/>
    <mergeCell ref="M230:N230"/>
    <mergeCell ref="T230:U230"/>
    <mergeCell ref="AA230:AB230"/>
    <mergeCell ref="F231:G231"/>
    <mergeCell ref="M231:N231"/>
    <mergeCell ref="T231:U231"/>
    <mergeCell ref="AA231:AB231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36:G236"/>
    <mergeCell ref="M236:N236"/>
    <mergeCell ref="T236:U236"/>
    <mergeCell ref="AA236:AB236"/>
    <mergeCell ref="F237:G237"/>
    <mergeCell ref="M237:N237"/>
    <mergeCell ref="T237:U237"/>
    <mergeCell ref="AA237:AB237"/>
    <mergeCell ref="F234:G234"/>
    <mergeCell ref="M234:N234"/>
    <mergeCell ref="T234:U234"/>
    <mergeCell ref="AA234:AB234"/>
    <mergeCell ref="F235:G235"/>
    <mergeCell ref="M235:N235"/>
    <mergeCell ref="T235:U235"/>
    <mergeCell ref="AA235:AB235"/>
    <mergeCell ref="F232:G232"/>
    <mergeCell ref="M232:N232"/>
    <mergeCell ref="T232:U232"/>
    <mergeCell ref="AA232:AB232"/>
    <mergeCell ref="F233:G233"/>
    <mergeCell ref="M233:N233"/>
    <mergeCell ref="T233:U233"/>
    <mergeCell ref="AA233:AB233"/>
    <mergeCell ref="F242:G242"/>
    <mergeCell ref="M242:N242"/>
    <mergeCell ref="T242:U242"/>
    <mergeCell ref="AA242:AB242"/>
    <mergeCell ref="F243:G243"/>
    <mergeCell ref="M243:N243"/>
    <mergeCell ref="T243:U243"/>
    <mergeCell ref="AA243:AB243"/>
    <mergeCell ref="F240:G240"/>
    <mergeCell ref="M240:N240"/>
    <mergeCell ref="T240:U240"/>
    <mergeCell ref="AA240:AB240"/>
    <mergeCell ref="F241:G241"/>
    <mergeCell ref="M241:N241"/>
    <mergeCell ref="T241:U241"/>
    <mergeCell ref="AA241:AB241"/>
    <mergeCell ref="F238:G238"/>
    <mergeCell ref="M238:N238"/>
    <mergeCell ref="T238:U238"/>
    <mergeCell ref="AA238:AB238"/>
    <mergeCell ref="F239:G239"/>
    <mergeCell ref="M239:N239"/>
    <mergeCell ref="T239:U239"/>
    <mergeCell ref="AA239:AB239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26:G326"/>
    <mergeCell ref="M326:N326"/>
    <mergeCell ref="T326:U326"/>
    <mergeCell ref="AA326:AB326"/>
    <mergeCell ref="F327:G327"/>
    <mergeCell ref="M327:N327"/>
    <mergeCell ref="T327:U327"/>
    <mergeCell ref="AA327:AB327"/>
    <mergeCell ref="F324:G324"/>
    <mergeCell ref="M324:N324"/>
    <mergeCell ref="T324:U324"/>
    <mergeCell ref="AA324:AB324"/>
    <mergeCell ref="F325:G325"/>
    <mergeCell ref="M325:N325"/>
    <mergeCell ref="T325:U325"/>
    <mergeCell ref="AA325:AB325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84:G384"/>
    <mergeCell ref="M384:N384"/>
    <mergeCell ref="T384:U384"/>
    <mergeCell ref="AA384:AB384"/>
    <mergeCell ref="F385:G385"/>
    <mergeCell ref="M385:N385"/>
    <mergeCell ref="T385:U385"/>
    <mergeCell ref="AA385:AB385"/>
    <mergeCell ref="F382:G382"/>
    <mergeCell ref="M382:N382"/>
    <mergeCell ref="T382:U382"/>
    <mergeCell ref="AA382:AB382"/>
    <mergeCell ref="F383:G383"/>
    <mergeCell ref="M383:N383"/>
    <mergeCell ref="T383:U383"/>
    <mergeCell ref="AA383:AB383"/>
    <mergeCell ref="F392:G392"/>
    <mergeCell ref="M392:N392"/>
    <mergeCell ref="T392:U392"/>
    <mergeCell ref="AA392:AB392"/>
    <mergeCell ref="F393:G393"/>
    <mergeCell ref="M393:N393"/>
    <mergeCell ref="T393:U393"/>
    <mergeCell ref="AA393:AB393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4:G394"/>
    <mergeCell ref="M394:N394"/>
    <mergeCell ref="T394:U394"/>
    <mergeCell ref="AA394:AB394"/>
    <mergeCell ref="F395:G395"/>
    <mergeCell ref="M395:N395"/>
    <mergeCell ref="T395:U395"/>
    <mergeCell ref="AA395:AB395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F439:G439"/>
    <mergeCell ref="M439:N439"/>
    <mergeCell ref="T439:U439"/>
    <mergeCell ref="AA439:AB439"/>
    <mergeCell ref="F440:G440"/>
    <mergeCell ref="M440:N440"/>
    <mergeCell ref="T440:U440"/>
    <mergeCell ref="AA440:AB440"/>
    <mergeCell ref="F437:G437"/>
    <mergeCell ref="M437:N437"/>
    <mergeCell ref="T437:U437"/>
    <mergeCell ref="AA437:AB437"/>
    <mergeCell ref="F438:G438"/>
    <mergeCell ref="M438:N438"/>
    <mergeCell ref="T438:U438"/>
    <mergeCell ref="AA438:AB438"/>
    <mergeCell ref="F435:G435"/>
    <mergeCell ref="M435:N435"/>
    <mergeCell ref="T435:U435"/>
    <mergeCell ref="AA435:AB435"/>
    <mergeCell ref="F436:G436"/>
    <mergeCell ref="M436:N436"/>
    <mergeCell ref="T436:U436"/>
    <mergeCell ref="AA436:AB436"/>
    <mergeCell ref="F445:G445"/>
    <mergeCell ref="M445:N445"/>
    <mergeCell ref="T445:U445"/>
    <mergeCell ref="F446:G446"/>
    <mergeCell ref="M446:N446"/>
    <mergeCell ref="T446:U446"/>
    <mergeCell ref="F443:G443"/>
    <mergeCell ref="M443:N443"/>
    <mergeCell ref="T443:U443"/>
    <mergeCell ref="F444:G444"/>
    <mergeCell ref="M444:N444"/>
    <mergeCell ref="T444:U444"/>
    <mergeCell ref="F441:G441"/>
    <mergeCell ref="M441:N441"/>
    <mergeCell ref="T441:U441"/>
    <mergeCell ref="AA441:AB441"/>
    <mergeCell ref="F442:G442"/>
    <mergeCell ref="M442:N442"/>
    <mergeCell ref="T442:U442"/>
    <mergeCell ref="F451:G451"/>
    <mergeCell ref="M451:N451"/>
    <mergeCell ref="T451:U451"/>
    <mergeCell ref="F452:G452"/>
    <mergeCell ref="M452:N452"/>
    <mergeCell ref="T452:U452"/>
    <mergeCell ref="F449:G449"/>
    <mergeCell ref="M449:N449"/>
    <mergeCell ref="T449:U449"/>
    <mergeCell ref="F450:G450"/>
    <mergeCell ref="M450:N450"/>
    <mergeCell ref="T450:U450"/>
    <mergeCell ref="F447:G447"/>
    <mergeCell ref="M447:N447"/>
    <mergeCell ref="T447:U447"/>
    <mergeCell ref="F448:G448"/>
    <mergeCell ref="M448:N448"/>
    <mergeCell ref="T448:U448"/>
    <mergeCell ref="F457:G457"/>
    <mergeCell ref="M457:N457"/>
    <mergeCell ref="T457:U457"/>
    <mergeCell ref="F458:G458"/>
    <mergeCell ref="M458:N458"/>
    <mergeCell ref="T458:U458"/>
    <mergeCell ref="F455:G455"/>
    <mergeCell ref="M455:N455"/>
    <mergeCell ref="T455:U455"/>
    <mergeCell ref="F456:G456"/>
    <mergeCell ref="M456:N456"/>
    <mergeCell ref="T456:U456"/>
    <mergeCell ref="F453:G453"/>
    <mergeCell ref="M453:N453"/>
    <mergeCell ref="T453:U453"/>
    <mergeCell ref="F454:G454"/>
    <mergeCell ref="M454:N454"/>
    <mergeCell ref="T454:U454"/>
    <mergeCell ref="F463:G463"/>
    <mergeCell ref="M463:N463"/>
    <mergeCell ref="T463:U463"/>
    <mergeCell ref="F464:G464"/>
    <mergeCell ref="M464:N464"/>
    <mergeCell ref="T464:U464"/>
    <mergeCell ref="F461:G461"/>
    <mergeCell ref="M461:N461"/>
    <mergeCell ref="T461:U461"/>
    <mergeCell ref="F462:G462"/>
    <mergeCell ref="M462:N462"/>
    <mergeCell ref="T462:U462"/>
    <mergeCell ref="F459:G459"/>
    <mergeCell ref="M459:N459"/>
    <mergeCell ref="T459:U459"/>
    <mergeCell ref="F460:G460"/>
    <mergeCell ref="M460:N460"/>
    <mergeCell ref="T460:U460"/>
    <mergeCell ref="F469:G469"/>
    <mergeCell ref="M469:N469"/>
    <mergeCell ref="T469:U469"/>
    <mergeCell ref="F470:G470"/>
    <mergeCell ref="M470:N470"/>
    <mergeCell ref="T470:U470"/>
    <mergeCell ref="F467:G467"/>
    <mergeCell ref="M467:N467"/>
    <mergeCell ref="T467:U467"/>
    <mergeCell ref="F468:G468"/>
    <mergeCell ref="M468:N468"/>
    <mergeCell ref="T468:U468"/>
    <mergeCell ref="F465:G465"/>
    <mergeCell ref="M465:N465"/>
    <mergeCell ref="T465:U465"/>
    <mergeCell ref="F466:G466"/>
    <mergeCell ref="M466:N466"/>
    <mergeCell ref="T466:U466"/>
    <mergeCell ref="F475:G475"/>
    <mergeCell ref="M475:N475"/>
    <mergeCell ref="T475:U475"/>
    <mergeCell ref="F476:G476"/>
    <mergeCell ref="M476:N476"/>
    <mergeCell ref="T476:U476"/>
    <mergeCell ref="F473:G473"/>
    <mergeCell ref="M473:N473"/>
    <mergeCell ref="T473:U473"/>
    <mergeCell ref="F474:G474"/>
    <mergeCell ref="M474:N474"/>
    <mergeCell ref="T474:U474"/>
    <mergeCell ref="F471:G471"/>
    <mergeCell ref="M471:N471"/>
    <mergeCell ref="T471:U471"/>
    <mergeCell ref="F472:G472"/>
    <mergeCell ref="M472:N472"/>
    <mergeCell ref="T472:U472"/>
    <mergeCell ref="M484:N484"/>
    <mergeCell ref="T484:U484"/>
    <mergeCell ref="F481:G481"/>
    <mergeCell ref="M481:N481"/>
    <mergeCell ref="T481:U481"/>
    <mergeCell ref="F482:G482"/>
    <mergeCell ref="M482:N482"/>
    <mergeCell ref="T482:U482"/>
    <mergeCell ref="F479:G479"/>
    <mergeCell ref="M479:N479"/>
    <mergeCell ref="T479:U479"/>
    <mergeCell ref="F480:G480"/>
    <mergeCell ref="M480:N480"/>
    <mergeCell ref="T480:U480"/>
    <mergeCell ref="F477:G477"/>
    <mergeCell ref="M477:N477"/>
    <mergeCell ref="T477:U477"/>
    <mergeCell ref="F478:G478"/>
    <mergeCell ref="M478:N478"/>
    <mergeCell ref="T478:U478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89:G489"/>
    <mergeCell ref="M489:N489"/>
    <mergeCell ref="T489:U489"/>
    <mergeCell ref="F490:G490"/>
    <mergeCell ref="M490:N490"/>
    <mergeCell ref="T490:U490"/>
    <mergeCell ref="AA490:AB490"/>
    <mergeCell ref="F487:G487"/>
    <mergeCell ref="M487:N487"/>
    <mergeCell ref="T487:U487"/>
    <mergeCell ref="F488:G488"/>
    <mergeCell ref="M488:N488"/>
    <mergeCell ref="T488:U488"/>
    <mergeCell ref="AA442:AB489"/>
    <mergeCell ref="F485:G485"/>
    <mergeCell ref="M485:N485"/>
    <mergeCell ref="T485:U485"/>
    <mergeCell ref="F486:G486"/>
    <mergeCell ref="M486:N486"/>
    <mergeCell ref="T486:U486"/>
    <mergeCell ref="F483:G483"/>
    <mergeCell ref="M483:N483"/>
    <mergeCell ref="T483:U483"/>
    <mergeCell ref="F484:G484"/>
    <mergeCell ref="F497:G497"/>
    <mergeCell ref="M497:N497"/>
    <mergeCell ref="T497:U497"/>
    <mergeCell ref="AA497:AB497"/>
    <mergeCell ref="F498:G498"/>
    <mergeCell ref="M498:N498"/>
    <mergeCell ref="T498:U498"/>
    <mergeCell ref="AA498:AB498"/>
    <mergeCell ref="F495:G495"/>
    <mergeCell ref="M495:N495"/>
    <mergeCell ref="T495:U495"/>
    <mergeCell ref="AA495:AB495"/>
    <mergeCell ref="F496:G496"/>
    <mergeCell ref="M496:N496"/>
    <mergeCell ref="T496:U496"/>
    <mergeCell ref="AA496:AB496"/>
    <mergeCell ref="F493:G493"/>
    <mergeCell ref="M493:N493"/>
    <mergeCell ref="T493:U493"/>
    <mergeCell ref="AA493:AB493"/>
    <mergeCell ref="F494:G494"/>
    <mergeCell ref="M494:N494"/>
    <mergeCell ref="T494:U494"/>
    <mergeCell ref="AA494:AB494"/>
    <mergeCell ref="F503:G503"/>
    <mergeCell ref="M503:N503"/>
    <mergeCell ref="T503:U503"/>
    <mergeCell ref="AA503:AB503"/>
    <mergeCell ref="F504:G504"/>
    <mergeCell ref="M504:N504"/>
    <mergeCell ref="T504:U504"/>
    <mergeCell ref="AA504:AB504"/>
    <mergeCell ref="F501:G501"/>
    <mergeCell ref="M501:N501"/>
    <mergeCell ref="T501:U501"/>
    <mergeCell ref="AA501:AB501"/>
    <mergeCell ref="F502:G502"/>
    <mergeCell ref="M502:N502"/>
    <mergeCell ref="T502:U502"/>
    <mergeCell ref="AA502:AB502"/>
    <mergeCell ref="F499:G499"/>
    <mergeCell ref="M499:N499"/>
    <mergeCell ref="T499:U499"/>
    <mergeCell ref="AA499:AB499"/>
    <mergeCell ref="F500:G500"/>
    <mergeCell ref="M500:N500"/>
    <mergeCell ref="T500:U500"/>
    <mergeCell ref="AA500:AB500"/>
    <mergeCell ref="F509:G509"/>
    <mergeCell ref="M509:N509"/>
    <mergeCell ref="T509:U509"/>
    <mergeCell ref="AA509:AB509"/>
    <mergeCell ref="F510:G510"/>
    <mergeCell ref="M510:N510"/>
    <mergeCell ref="T510:U510"/>
    <mergeCell ref="AA510:AB510"/>
    <mergeCell ref="F507:G507"/>
    <mergeCell ref="M507:N507"/>
    <mergeCell ref="T507:U507"/>
    <mergeCell ref="AA507:AB507"/>
    <mergeCell ref="F508:G508"/>
    <mergeCell ref="M508:N508"/>
    <mergeCell ref="T508:U508"/>
    <mergeCell ref="AA508:AB508"/>
    <mergeCell ref="F505:G505"/>
    <mergeCell ref="M505:N505"/>
    <mergeCell ref="T505:U505"/>
    <mergeCell ref="AA505:AB505"/>
    <mergeCell ref="F506:G506"/>
    <mergeCell ref="M506:N506"/>
    <mergeCell ref="T506:U506"/>
    <mergeCell ref="AA506:AB506"/>
    <mergeCell ref="F515:G515"/>
    <mergeCell ref="M515:N515"/>
    <mergeCell ref="T515:U515"/>
    <mergeCell ref="AA515:AB515"/>
    <mergeCell ref="F516:G516"/>
    <mergeCell ref="M516:N516"/>
    <mergeCell ref="T516:U516"/>
    <mergeCell ref="AA516:AB516"/>
    <mergeCell ref="F513:G513"/>
    <mergeCell ref="M513:N513"/>
    <mergeCell ref="T513:U513"/>
    <mergeCell ref="AA513:AB513"/>
    <mergeCell ref="F514:G514"/>
    <mergeCell ref="M514:N514"/>
    <mergeCell ref="T514:U514"/>
    <mergeCell ref="AA514:AB514"/>
    <mergeCell ref="F511:G511"/>
    <mergeCell ref="M511:N511"/>
    <mergeCell ref="T511:U511"/>
    <mergeCell ref="AA511:AB511"/>
    <mergeCell ref="F512:G512"/>
    <mergeCell ref="M512:N512"/>
    <mergeCell ref="T512:U512"/>
    <mergeCell ref="AA512:AB512"/>
    <mergeCell ref="F521:G521"/>
    <mergeCell ref="M521:N521"/>
    <mergeCell ref="T521:U521"/>
    <mergeCell ref="AA521:AB521"/>
    <mergeCell ref="F522:G522"/>
    <mergeCell ref="M522:N522"/>
    <mergeCell ref="T522:U522"/>
    <mergeCell ref="AA522:AB522"/>
    <mergeCell ref="F519:G519"/>
    <mergeCell ref="M519:N519"/>
    <mergeCell ref="T519:U519"/>
    <mergeCell ref="AA519:AB519"/>
    <mergeCell ref="F520:G520"/>
    <mergeCell ref="M520:N520"/>
    <mergeCell ref="T520:U520"/>
    <mergeCell ref="AA520:AB520"/>
    <mergeCell ref="F517:G517"/>
    <mergeCell ref="M517:N517"/>
    <mergeCell ref="T517:U517"/>
    <mergeCell ref="AA517:AB517"/>
    <mergeCell ref="F518:G518"/>
    <mergeCell ref="M518:N518"/>
    <mergeCell ref="T518:U518"/>
    <mergeCell ref="AA518:AB518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23:G523"/>
    <mergeCell ref="M523:N523"/>
    <mergeCell ref="T523:U523"/>
    <mergeCell ref="AA523:AB523"/>
    <mergeCell ref="F524:G524"/>
    <mergeCell ref="M524:N524"/>
    <mergeCell ref="T524:U524"/>
    <mergeCell ref="AA524:AB524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51:G551"/>
    <mergeCell ref="M551:N551"/>
    <mergeCell ref="T551:U551"/>
    <mergeCell ref="AA551:AB551"/>
    <mergeCell ref="F552:G552"/>
    <mergeCell ref="M552:N552"/>
    <mergeCell ref="T552:U552"/>
    <mergeCell ref="AA552:AB552"/>
    <mergeCell ref="F549:G549"/>
    <mergeCell ref="M549:N549"/>
    <mergeCell ref="T549:U549"/>
    <mergeCell ref="AA549:AB549"/>
    <mergeCell ref="F550:G550"/>
    <mergeCell ref="M550:N550"/>
    <mergeCell ref="T550:U550"/>
    <mergeCell ref="AA550:AB550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55:G555"/>
    <mergeCell ref="M555:N555"/>
    <mergeCell ref="T555:U555"/>
    <mergeCell ref="AA555:AB555"/>
    <mergeCell ref="F556:G556"/>
    <mergeCell ref="M556:N556"/>
    <mergeCell ref="T556:U556"/>
    <mergeCell ref="AA556:AB556"/>
    <mergeCell ref="F553:G553"/>
    <mergeCell ref="M553:N553"/>
    <mergeCell ref="T553:U553"/>
    <mergeCell ref="AA553:AB553"/>
    <mergeCell ref="F554:G554"/>
    <mergeCell ref="M554:N554"/>
    <mergeCell ref="T554:U554"/>
    <mergeCell ref="AA554:AB554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605:G605"/>
    <mergeCell ref="M605:N605"/>
    <mergeCell ref="T605:U605"/>
    <mergeCell ref="AA605:AB605"/>
    <mergeCell ref="F606:G606"/>
    <mergeCell ref="M606:N606"/>
    <mergeCell ref="T606:U606"/>
    <mergeCell ref="AA606:AB606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09:G609"/>
    <mergeCell ref="M609:N609"/>
    <mergeCell ref="T609:U609"/>
    <mergeCell ref="AA609:AB609"/>
    <mergeCell ref="F610:G610"/>
    <mergeCell ref="M610:N610"/>
    <mergeCell ref="T610:U610"/>
    <mergeCell ref="AA610:AB610"/>
    <mergeCell ref="F607:G607"/>
    <mergeCell ref="M607:N607"/>
    <mergeCell ref="T607:U607"/>
    <mergeCell ref="AA607:AB607"/>
    <mergeCell ref="F608:G608"/>
    <mergeCell ref="M608:N608"/>
    <mergeCell ref="T608:U608"/>
    <mergeCell ref="AA608:AB608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F623:G623"/>
    <mergeCell ref="M623:N623"/>
    <mergeCell ref="T623:U623"/>
    <mergeCell ref="AA623:AB623"/>
    <mergeCell ref="F624:G624"/>
    <mergeCell ref="M624:N624"/>
    <mergeCell ref="T624:U624"/>
    <mergeCell ref="AA624:AB624"/>
    <mergeCell ref="F621:G621"/>
    <mergeCell ref="M621:N621"/>
    <mergeCell ref="T621:U621"/>
    <mergeCell ref="AA621:AB621"/>
    <mergeCell ref="F622:G622"/>
    <mergeCell ref="M622:N622"/>
    <mergeCell ref="T622:U622"/>
    <mergeCell ref="AA622:AB622"/>
    <mergeCell ref="F619:G619"/>
    <mergeCell ref="M619:N619"/>
    <mergeCell ref="T619:U619"/>
    <mergeCell ref="AA619:AB619"/>
    <mergeCell ref="F620:G620"/>
    <mergeCell ref="M620:N620"/>
    <mergeCell ref="T620:U620"/>
    <mergeCell ref="AA620:AB620"/>
    <mergeCell ref="F629:G629"/>
    <mergeCell ref="M629:N629"/>
    <mergeCell ref="T629:U629"/>
    <mergeCell ref="AA629:AB629"/>
    <mergeCell ref="F630:G630"/>
    <mergeCell ref="M630:N630"/>
    <mergeCell ref="T630:U630"/>
    <mergeCell ref="AA630:AB630"/>
    <mergeCell ref="F627:G627"/>
    <mergeCell ref="M627:N627"/>
    <mergeCell ref="T627:U627"/>
    <mergeCell ref="AA627:AB627"/>
    <mergeCell ref="F628:G628"/>
    <mergeCell ref="M628:N628"/>
    <mergeCell ref="T628:U628"/>
    <mergeCell ref="AA628:AB628"/>
    <mergeCell ref="F625:G625"/>
    <mergeCell ref="M625:N625"/>
    <mergeCell ref="T625:U625"/>
    <mergeCell ref="AA625:AB625"/>
    <mergeCell ref="F626:G626"/>
    <mergeCell ref="M626:N626"/>
    <mergeCell ref="T626:U626"/>
    <mergeCell ref="AA626:AB626"/>
    <mergeCell ref="F635:G635"/>
    <mergeCell ref="M635:N635"/>
    <mergeCell ref="T635:U635"/>
    <mergeCell ref="AA635:AB635"/>
    <mergeCell ref="F633:G633"/>
    <mergeCell ref="M633:N633"/>
    <mergeCell ref="T633:U633"/>
    <mergeCell ref="AA633:AB633"/>
    <mergeCell ref="F634:G634"/>
    <mergeCell ref="M634:N634"/>
    <mergeCell ref="T634:U634"/>
    <mergeCell ref="AA634:AB634"/>
    <mergeCell ref="F631:G631"/>
    <mergeCell ref="M631:N631"/>
    <mergeCell ref="T631:U631"/>
    <mergeCell ref="AA631:AB631"/>
    <mergeCell ref="F632:G632"/>
    <mergeCell ref="M632:N632"/>
    <mergeCell ref="T632:U632"/>
    <mergeCell ref="AA632:AB6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35"/>
  <sheetViews>
    <sheetView zoomScale="75" zoomScaleNormal="75" zoomScalePageLayoutView="75" workbookViewId="0">
      <selection activeCell="A2" sqref="A2"/>
    </sheetView>
  </sheetViews>
  <sheetFormatPr baseColWidth="10" defaultRowHeight="15" x14ac:dyDescent="0"/>
  <cols>
    <col min="8" max="8" width="2.6640625" customWidth="1"/>
    <col min="15" max="15" width="2.6640625" customWidth="1"/>
    <col min="22" max="22" width="2.6640625" customWidth="1"/>
  </cols>
  <sheetData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</row>
    <row r="3" spans="2:28" ht="23">
      <c r="B3" s="14"/>
      <c r="C3" s="14"/>
      <c r="D3" s="14"/>
      <c r="E3" s="14"/>
      <c r="F3" s="14"/>
      <c r="G3" s="14"/>
    </row>
    <row r="4" spans="2:28" ht="45">
      <c r="B4" s="315" t="s">
        <v>44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6"/>
      <c r="O4" s="15"/>
    </row>
    <row r="5" spans="2:28" ht="16" thickBot="1"/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8" t="s">
        <v>81</v>
      </c>
      <c r="C9" s="96" t="s">
        <v>157</v>
      </c>
      <c r="D9" s="30" t="s">
        <v>82</v>
      </c>
      <c r="E9" s="31"/>
      <c r="F9" s="30" t="s">
        <v>83</v>
      </c>
      <c r="G9" s="29"/>
      <c r="H9" s="32"/>
      <c r="I9" s="28" t="s">
        <v>81</v>
      </c>
      <c r="J9" s="96" t="s">
        <v>157</v>
      </c>
      <c r="K9" s="30" t="s">
        <v>82</v>
      </c>
      <c r="L9" s="31"/>
      <c r="M9" s="30" t="s">
        <v>83</v>
      </c>
      <c r="N9" s="29"/>
      <c r="O9" s="32"/>
      <c r="P9" s="28" t="s">
        <v>81</v>
      </c>
      <c r="Q9" s="96" t="s">
        <v>157</v>
      </c>
      <c r="R9" s="30" t="s">
        <v>82</v>
      </c>
      <c r="S9" s="31"/>
      <c r="T9" s="30" t="s">
        <v>83</v>
      </c>
      <c r="U9" s="29"/>
      <c r="V9" s="32"/>
      <c r="W9" s="28" t="s">
        <v>81</v>
      </c>
      <c r="X9" s="96" t="s">
        <v>157</v>
      </c>
      <c r="Y9" s="30" t="s">
        <v>82</v>
      </c>
      <c r="Z9" s="31"/>
      <c r="AA9" s="30" t="s">
        <v>83</v>
      </c>
      <c r="AB9" s="29"/>
    </row>
    <row r="10" spans="2:28" ht="19" thickBot="1">
      <c r="B10" s="28" t="s">
        <v>85</v>
      </c>
      <c r="C10" s="33"/>
      <c r="D10" s="301" t="s">
        <v>87</v>
      </c>
      <c r="E10" s="302"/>
      <c r="F10" s="28" t="s">
        <v>88</v>
      </c>
      <c r="G10" s="29"/>
      <c r="H10" s="32"/>
      <c r="I10" s="28" t="s">
        <v>85</v>
      </c>
      <c r="J10" s="33"/>
      <c r="K10" s="301" t="s">
        <v>152</v>
      </c>
      <c r="L10" s="302"/>
      <c r="M10" s="28" t="s">
        <v>88</v>
      </c>
      <c r="N10" s="29"/>
      <c r="O10" s="32"/>
      <c r="P10" s="28" t="s">
        <v>85</v>
      </c>
      <c r="Q10" s="33"/>
      <c r="R10" s="301" t="s">
        <v>153</v>
      </c>
      <c r="S10" s="302"/>
      <c r="T10" s="28" t="s">
        <v>88</v>
      </c>
      <c r="U10" s="29"/>
      <c r="V10" s="32"/>
      <c r="W10" s="28" t="s">
        <v>85</v>
      </c>
      <c r="X10" s="33"/>
      <c r="Y10" s="301" t="s">
        <v>154</v>
      </c>
      <c r="Z10" s="302"/>
      <c r="AA10" s="28" t="s">
        <v>88</v>
      </c>
      <c r="AB10" s="29"/>
    </row>
    <row r="11" spans="2:28" ht="16" thickBot="1">
      <c r="B11" s="34" t="s">
        <v>90</v>
      </c>
      <c r="C11" s="287"/>
      <c r="D11" s="288"/>
      <c r="E11" s="288"/>
      <c r="F11" s="288"/>
      <c r="G11" s="289"/>
      <c r="H11" s="32"/>
      <c r="I11" s="34" t="s">
        <v>90</v>
      </c>
      <c r="J11" s="287"/>
      <c r="K11" s="288"/>
      <c r="L11" s="288"/>
      <c r="M11" s="288"/>
      <c r="N11" s="289"/>
      <c r="O11" s="32"/>
      <c r="P11" s="34" t="s">
        <v>90</v>
      </c>
      <c r="Q11" s="287"/>
      <c r="R11" s="288"/>
      <c r="S11" s="288"/>
      <c r="T11" s="288"/>
      <c r="U11" s="289"/>
      <c r="V11" s="32"/>
      <c r="W11" s="34" t="s">
        <v>90</v>
      </c>
      <c r="X11" s="287"/>
      <c r="Y11" s="288"/>
      <c r="Z11" s="288"/>
      <c r="AA11" s="288"/>
      <c r="AB11" s="289"/>
    </row>
    <row r="12" spans="2:28" ht="29" customHeight="1" thickBot="1">
      <c r="B12" s="89" t="s">
        <v>91</v>
      </c>
      <c r="C12" s="35" t="s">
        <v>92</v>
      </c>
      <c r="D12" s="36" t="s">
        <v>93</v>
      </c>
      <c r="E12" s="37" t="s">
        <v>94</v>
      </c>
      <c r="F12" s="290" t="s">
        <v>95</v>
      </c>
      <c r="G12" s="291"/>
      <c r="H12" s="32"/>
      <c r="I12" s="89" t="s">
        <v>91</v>
      </c>
      <c r="J12" s="35" t="s">
        <v>92</v>
      </c>
      <c r="K12" s="36" t="s">
        <v>93</v>
      </c>
      <c r="L12" s="37" t="s">
        <v>94</v>
      </c>
      <c r="M12" s="290" t="s">
        <v>95</v>
      </c>
      <c r="N12" s="291"/>
      <c r="O12" s="32"/>
      <c r="P12" s="89" t="s">
        <v>91</v>
      </c>
      <c r="Q12" s="35" t="s">
        <v>92</v>
      </c>
      <c r="R12" s="36" t="s">
        <v>93</v>
      </c>
      <c r="S12" s="37" t="s">
        <v>94</v>
      </c>
      <c r="T12" s="290" t="s">
        <v>95</v>
      </c>
      <c r="U12" s="291"/>
      <c r="V12" s="32"/>
      <c r="W12" s="89" t="s">
        <v>91</v>
      </c>
      <c r="X12" s="35" t="s">
        <v>92</v>
      </c>
      <c r="Y12" s="36" t="s">
        <v>93</v>
      </c>
      <c r="Z12" s="37" t="s">
        <v>94</v>
      </c>
      <c r="AA12" s="290" t="s">
        <v>95</v>
      </c>
      <c r="AB12" s="291"/>
    </row>
    <row r="13" spans="2:28">
      <c r="B13" s="45">
        <v>0</v>
      </c>
      <c r="C13" s="48" t="s">
        <v>60</v>
      </c>
      <c r="D13" s="90" t="s">
        <v>106</v>
      </c>
      <c r="E13" s="90" t="s">
        <v>171</v>
      </c>
      <c r="F13" s="285">
        <v>0</v>
      </c>
      <c r="G13" s="286"/>
      <c r="H13" s="32"/>
      <c r="I13" s="45">
        <v>0</v>
      </c>
      <c r="J13" s="48" t="s">
        <v>60</v>
      </c>
      <c r="K13" s="90" t="s">
        <v>106</v>
      </c>
      <c r="L13" s="90" t="s">
        <v>167</v>
      </c>
      <c r="M13" s="285">
        <v>0</v>
      </c>
      <c r="N13" s="286"/>
      <c r="O13" s="32"/>
      <c r="P13" s="45">
        <v>0</v>
      </c>
      <c r="Q13" s="48" t="s">
        <v>74</v>
      </c>
      <c r="R13" s="90">
        <v>0</v>
      </c>
      <c r="S13" s="90">
        <v>0</v>
      </c>
      <c r="T13" s="285">
        <v>0</v>
      </c>
      <c r="U13" s="286"/>
      <c r="V13" s="32"/>
      <c r="W13" s="45">
        <v>0</v>
      </c>
      <c r="X13" s="48" t="s">
        <v>60</v>
      </c>
      <c r="Y13" s="90" t="s">
        <v>106</v>
      </c>
      <c r="Z13" s="90" t="s">
        <v>115</v>
      </c>
      <c r="AA13" s="285">
        <v>0</v>
      </c>
      <c r="AB13" s="286"/>
    </row>
    <row r="14" spans="2:28">
      <c r="B14" s="46">
        <v>0.25</v>
      </c>
      <c r="C14" s="91" t="s">
        <v>60</v>
      </c>
      <c r="D14" s="92" t="s">
        <v>106</v>
      </c>
      <c r="E14" s="92" t="s">
        <v>171</v>
      </c>
      <c r="F14" s="277">
        <v>0</v>
      </c>
      <c r="G14" s="278"/>
      <c r="H14" s="32"/>
      <c r="I14" s="46">
        <v>0.25</v>
      </c>
      <c r="J14" s="91" t="s">
        <v>69</v>
      </c>
      <c r="K14" s="92">
        <v>0</v>
      </c>
      <c r="L14" s="92">
        <v>0</v>
      </c>
      <c r="M14" s="277">
        <v>0</v>
      </c>
      <c r="N14" s="278"/>
      <c r="O14" s="32"/>
      <c r="P14" s="46">
        <v>0.25</v>
      </c>
      <c r="Q14" s="91" t="s">
        <v>74</v>
      </c>
      <c r="R14" s="92">
        <v>0</v>
      </c>
      <c r="S14" s="92">
        <v>0</v>
      </c>
      <c r="T14" s="277">
        <v>0</v>
      </c>
      <c r="U14" s="278"/>
      <c r="V14" s="32"/>
      <c r="W14" s="46">
        <v>0.25</v>
      </c>
      <c r="X14" s="91" t="s">
        <v>60</v>
      </c>
      <c r="Y14" s="92" t="s">
        <v>150</v>
      </c>
      <c r="Z14" s="92" t="s">
        <v>103</v>
      </c>
      <c r="AA14" s="277">
        <v>0</v>
      </c>
      <c r="AB14" s="278"/>
    </row>
    <row r="15" spans="2:28">
      <c r="B15" s="46">
        <v>0.5</v>
      </c>
      <c r="C15" s="91" t="s">
        <v>60</v>
      </c>
      <c r="D15" s="92" t="s">
        <v>106</v>
      </c>
      <c r="E15" s="92" t="s">
        <v>103</v>
      </c>
      <c r="F15" s="277">
        <v>0</v>
      </c>
      <c r="G15" s="278"/>
      <c r="H15" s="32"/>
      <c r="I15" s="46">
        <v>0.5</v>
      </c>
      <c r="J15" s="91" t="s">
        <v>69</v>
      </c>
      <c r="K15" s="92">
        <v>0</v>
      </c>
      <c r="L15" s="92">
        <v>0</v>
      </c>
      <c r="M15" s="277">
        <v>0</v>
      </c>
      <c r="N15" s="278"/>
      <c r="O15" s="32"/>
      <c r="P15" s="46">
        <v>0.5</v>
      </c>
      <c r="Q15" s="91" t="s">
        <v>74</v>
      </c>
      <c r="R15" s="92">
        <v>0</v>
      </c>
      <c r="S15" s="92">
        <v>0</v>
      </c>
      <c r="T15" s="277">
        <v>0</v>
      </c>
      <c r="U15" s="278"/>
      <c r="V15" s="32"/>
      <c r="W15" s="46">
        <v>0.5</v>
      </c>
      <c r="X15" s="91" t="s">
        <v>60</v>
      </c>
      <c r="Y15" s="92" t="s">
        <v>150</v>
      </c>
      <c r="Z15" s="92" t="s">
        <v>103</v>
      </c>
      <c r="AA15" s="277">
        <v>0</v>
      </c>
      <c r="AB15" s="278"/>
    </row>
    <row r="16" spans="2:28">
      <c r="B16" s="46">
        <v>0.75</v>
      </c>
      <c r="C16" s="91" t="s">
        <v>60</v>
      </c>
      <c r="D16" s="92" t="s">
        <v>106</v>
      </c>
      <c r="E16" s="92" t="s">
        <v>103</v>
      </c>
      <c r="F16" s="277">
        <v>0</v>
      </c>
      <c r="G16" s="278"/>
      <c r="H16" s="32"/>
      <c r="I16" s="46">
        <v>0.75</v>
      </c>
      <c r="J16" s="91" t="s">
        <v>60</v>
      </c>
      <c r="K16" s="92" t="s">
        <v>104</v>
      </c>
      <c r="L16" s="92" t="s">
        <v>103</v>
      </c>
      <c r="M16" s="277">
        <v>0</v>
      </c>
      <c r="N16" s="278"/>
      <c r="O16" s="32"/>
      <c r="P16" s="46">
        <v>0.75</v>
      </c>
      <c r="Q16" s="91" t="s">
        <v>74</v>
      </c>
      <c r="R16" s="92">
        <v>0</v>
      </c>
      <c r="S16" s="92">
        <v>0</v>
      </c>
      <c r="T16" s="277">
        <v>0</v>
      </c>
      <c r="U16" s="278"/>
      <c r="V16" s="32"/>
      <c r="W16" s="46">
        <v>0.75</v>
      </c>
      <c r="X16" s="91" t="s">
        <v>69</v>
      </c>
      <c r="Y16" s="92">
        <v>0</v>
      </c>
      <c r="Z16" s="92">
        <v>0</v>
      </c>
      <c r="AA16" s="277">
        <v>0</v>
      </c>
      <c r="AB16" s="278"/>
    </row>
    <row r="17" spans="2:28">
      <c r="B17" s="46">
        <v>1</v>
      </c>
      <c r="C17" s="91" t="s">
        <v>60</v>
      </c>
      <c r="D17" s="92" t="s">
        <v>107</v>
      </c>
      <c r="E17" s="92" t="s">
        <v>108</v>
      </c>
      <c r="F17" s="277">
        <v>0</v>
      </c>
      <c r="G17" s="278"/>
      <c r="H17" s="32"/>
      <c r="I17" s="46">
        <v>1</v>
      </c>
      <c r="J17" s="91" t="s">
        <v>60</v>
      </c>
      <c r="K17" s="92" t="s">
        <v>104</v>
      </c>
      <c r="L17" s="92" t="s">
        <v>103</v>
      </c>
      <c r="M17" s="277">
        <v>0</v>
      </c>
      <c r="N17" s="278"/>
      <c r="O17" s="32"/>
      <c r="P17" s="46">
        <v>1</v>
      </c>
      <c r="Q17" s="91" t="s">
        <v>74</v>
      </c>
      <c r="R17" s="92">
        <v>0</v>
      </c>
      <c r="S17" s="92">
        <v>0</v>
      </c>
      <c r="T17" s="277">
        <v>0</v>
      </c>
      <c r="U17" s="278"/>
      <c r="V17" s="32"/>
      <c r="W17" s="46">
        <v>1</v>
      </c>
      <c r="X17" s="91" t="s">
        <v>63</v>
      </c>
      <c r="Y17" s="92">
        <v>0</v>
      </c>
      <c r="Z17" s="92">
        <v>0</v>
      </c>
      <c r="AA17" s="277">
        <v>0</v>
      </c>
      <c r="AB17" s="278"/>
    </row>
    <row r="18" spans="2:28">
      <c r="B18" s="46">
        <v>1.25</v>
      </c>
      <c r="C18" s="91" t="s">
        <v>66</v>
      </c>
      <c r="D18" s="92">
        <v>0</v>
      </c>
      <c r="E18" s="92">
        <v>0</v>
      </c>
      <c r="F18" s="277">
        <v>0</v>
      </c>
      <c r="G18" s="278"/>
      <c r="H18" s="32"/>
      <c r="I18" s="46">
        <v>1.25</v>
      </c>
      <c r="J18" s="91" t="s">
        <v>60</v>
      </c>
      <c r="K18" s="92" t="s">
        <v>104</v>
      </c>
      <c r="L18" s="92" t="s">
        <v>103</v>
      </c>
      <c r="M18" s="277">
        <v>0</v>
      </c>
      <c r="N18" s="278"/>
      <c r="O18" s="32"/>
      <c r="P18" s="46">
        <v>1.25</v>
      </c>
      <c r="Q18" s="91" t="s">
        <v>74</v>
      </c>
      <c r="R18" s="92">
        <v>0</v>
      </c>
      <c r="S18" s="92">
        <v>0</v>
      </c>
      <c r="T18" s="277">
        <v>0</v>
      </c>
      <c r="U18" s="278"/>
      <c r="V18" s="32"/>
      <c r="W18" s="46">
        <v>1.25</v>
      </c>
      <c r="X18" s="91" t="s">
        <v>74</v>
      </c>
      <c r="Y18" s="92">
        <v>0</v>
      </c>
      <c r="Z18" s="92">
        <v>0</v>
      </c>
      <c r="AA18" s="277">
        <v>0</v>
      </c>
      <c r="AB18" s="278"/>
    </row>
    <row r="19" spans="2:28">
      <c r="B19" s="46">
        <v>1.5</v>
      </c>
      <c r="C19" s="91" t="s">
        <v>60</v>
      </c>
      <c r="D19" s="92" t="s">
        <v>150</v>
      </c>
      <c r="E19" s="92" t="s">
        <v>204</v>
      </c>
      <c r="F19" s="277">
        <v>0</v>
      </c>
      <c r="G19" s="278"/>
      <c r="H19" s="32"/>
      <c r="I19" s="46">
        <v>1.5</v>
      </c>
      <c r="J19" s="91" t="s">
        <v>60</v>
      </c>
      <c r="K19" s="92" t="s">
        <v>104</v>
      </c>
      <c r="L19" s="92" t="s">
        <v>103</v>
      </c>
      <c r="M19" s="277">
        <v>0</v>
      </c>
      <c r="N19" s="278"/>
      <c r="O19" s="32"/>
      <c r="P19" s="46">
        <v>1.5</v>
      </c>
      <c r="Q19" s="91" t="s">
        <v>74</v>
      </c>
      <c r="R19" s="92">
        <v>0</v>
      </c>
      <c r="S19" s="92">
        <v>0</v>
      </c>
      <c r="T19" s="277">
        <v>0</v>
      </c>
      <c r="U19" s="278"/>
      <c r="V19" s="32"/>
      <c r="W19" s="46">
        <v>1.5</v>
      </c>
      <c r="X19" s="91" t="s">
        <v>74</v>
      </c>
      <c r="Y19" s="92">
        <v>0</v>
      </c>
      <c r="Z19" s="92">
        <v>0</v>
      </c>
      <c r="AA19" s="277">
        <v>0</v>
      </c>
      <c r="AB19" s="278"/>
    </row>
    <row r="20" spans="2:28">
      <c r="B20" s="46">
        <v>1.75</v>
      </c>
      <c r="C20" s="91" t="s">
        <v>60</v>
      </c>
      <c r="D20" s="92" t="s">
        <v>104</v>
      </c>
      <c r="E20" s="92" t="s">
        <v>103</v>
      </c>
      <c r="F20" s="277">
        <v>0</v>
      </c>
      <c r="G20" s="278"/>
      <c r="H20" s="32"/>
      <c r="I20" s="46">
        <v>1.75</v>
      </c>
      <c r="J20" s="91" t="s">
        <v>60</v>
      </c>
      <c r="K20" s="92" t="s">
        <v>104</v>
      </c>
      <c r="L20" s="92" t="s">
        <v>103</v>
      </c>
      <c r="M20" s="277">
        <v>0</v>
      </c>
      <c r="N20" s="278"/>
      <c r="O20" s="32"/>
      <c r="P20" s="46">
        <v>1.75</v>
      </c>
      <c r="Q20" s="91" t="s">
        <v>74</v>
      </c>
      <c r="R20" s="92">
        <v>0</v>
      </c>
      <c r="S20" s="92">
        <v>0</v>
      </c>
      <c r="T20" s="277">
        <v>0</v>
      </c>
      <c r="U20" s="278"/>
      <c r="V20" s="32"/>
      <c r="W20" s="46">
        <v>1.75</v>
      </c>
      <c r="X20" s="91" t="s">
        <v>74</v>
      </c>
      <c r="Y20" s="92">
        <v>0</v>
      </c>
      <c r="Z20" s="92">
        <v>0</v>
      </c>
      <c r="AA20" s="277">
        <v>0</v>
      </c>
      <c r="AB20" s="278"/>
    </row>
    <row r="21" spans="2:28">
      <c r="B21" s="46">
        <v>2</v>
      </c>
      <c r="C21" s="91" t="s">
        <v>60</v>
      </c>
      <c r="D21" s="92" t="s">
        <v>107</v>
      </c>
      <c r="E21" s="92" t="s">
        <v>108</v>
      </c>
      <c r="F21" s="277">
        <v>0</v>
      </c>
      <c r="G21" s="278"/>
      <c r="H21" s="32"/>
      <c r="I21" s="46">
        <v>2</v>
      </c>
      <c r="J21" s="91" t="s">
        <v>60</v>
      </c>
      <c r="K21" s="92" t="s">
        <v>106</v>
      </c>
      <c r="L21" s="92" t="s">
        <v>167</v>
      </c>
      <c r="M21" s="277">
        <v>0</v>
      </c>
      <c r="N21" s="278"/>
      <c r="O21" s="32"/>
      <c r="P21" s="46">
        <v>2</v>
      </c>
      <c r="Q21" s="91" t="s">
        <v>74</v>
      </c>
      <c r="R21" s="92">
        <v>0</v>
      </c>
      <c r="S21" s="92">
        <v>0</v>
      </c>
      <c r="T21" s="277">
        <v>0</v>
      </c>
      <c r="U21" s="278"/>
      <c r="V21" s="32"/>
      <c r="W21" s="46">
        <v>2</v>
      </c>
      <c r="X21" s="91" t="s">
        <v>74</v>
      </c>
      <c r="Y21" s="92">
        <v>0</v>
      </c>
      <c r="Z21" s="92">
        <v>0</v>
      </c>
      <c r="AA21" s="277">
        <v>0</v>
      </c>
      <c r="AB21" s="278"/>
    </row>
    <row r="22" spans="2:28">
      <c r="B22" s="46">
        <v>2.25</v>
      </c>
      <c r="C22" s="91" t="s">
        <v>60</v>
      </c>
      <c r="D22" s="92" t="s">
        <v>150</v>
      </c>
      <c r="E22" s="92" t="s">
        <v>205</v>
      </c>
      <c r="F22" s="277">
        <v>0</v>
      </c>
      <c r="G22" s="278"/>
      <c r="H22" s="32"/>
      <c r="I22" s="46">
        <v>2.25</v>
      </c>
      <c r="J22" s="91" t="s">
        <v>60</v>
      </c>
      <c r="K22" s="92" t="s">
        <v>106</v>
      </c>
      <c r="L22" s="92" t="s">
        <v>115</v>
      </c>
      <c r="M22" s="277">
        <v>0</v>
      </c>
      <c r="N22" s="278"/>
      <c r="O22" s="32"/>
      <c r="P22" s="46">
        <v>2.25</v>
      </c>
      <c r="Q22" s="91" t="s">
        <v>74</v>
      </c>
      <c r="R22" s="92">
        <v>0</v>
      </c>
      <c r="S22" s="92">
        <v>0</v>
      </c>
      <c r="T22" s="277">
        <v>0</v>
      </c>
      <c r="U22" s="278"/>
      <c r="V22" s="32"/>
      <c r="W22" s="46">
        <v>2.25</v>
      </c>
      <c r="X22" s="91" t="s">
        <v>74</v>
      </c>
      <c r="Y22" s="92">
        <v>0</v>
      </c>
      <c r="Z22" s="92">
        <v>0</v>
      </c>
      <c r="AA22" s="277">
        <v>0</v>
      </c>
      <c r="AB22" s="278"/>
    </row>
    <row r="23" spans="2:28">
      <c r="B23" s="46">
        <v>2.5</v>
      </c>
      <c r="C23" s="91" t="s">
        <v>60</v>
      </c>
      <c r="D23" s="92" t="s">
        <v>107</v>
      </c>
      <c r="E23" s="92" t="s">
        <v>108</v>
      </c>
      <c r="F23" s="277">
        <v>0</v>
      </c>
      <c r="G23" s="278"/>
      <c r="H23" s="32"/>
      <c r="I23" s="46">
        <v>2.5</v>
      </c>
      <c r="J23" s="91" t="s">
        <v>60</v>
      </c>
      <c r="K23" s="92" t="s">
        <v>106</v>
      </c>
      <c r="L23" s="92" t="s">
        <v>115</v>
      </c>
      <c r="M23" s="277">
        <v>0</v>
      </c>
      <c r="N23" s="278"/>
      <c r="O23" s="32"/>
      <c r="P23" s="46">
        <v>2.5</v>
      </c>
      <c r="Q23" s="91" t="s">
        <v>74</v>
      </c>
      <c r="R23" s="92">
        <v>0</v>
      </c>
      <c r="S23" s="92">
        <v>0</v>
      </c>
      <c r="T23" s="277">
        <v>0</v>
      </c>
      <c r="U23" s="278"/>
      <c r="V23" s="32"/>
      <c r="W23" s="46">
        <v>2.5</v>
      </c>
      <c r="X23" s="91" t="s">
        <v>74</v>
      </c>
      <c r="Y23" s="92">
        <v>0</v>
      </c>
      <c r="Z23" s="92">
        <v>0</v>
      </c>
      <c r="AA23" s="277">
        <v>0</v>
      </c>
      <c r="AB23" s="278"/>
    </row>
    <row r="24" spans="2:28">
      <c r="B24" s="46">
        <v>2.75</v>
      </c>
      <c r="C24" s="91" t="s">
        <v>60</v>
      </c>
      <c r="D24" s="92" t="s">
        <v>106</v>
      </c>
      <c r="E24" s="92" t="s">
        <v>115</v>
      </c>
      <c r="F24" s="277">
        <v>0</v>
      </c>
      <c r="G24" s="278"/>
      <c r="H24" s="32"/>
      <c r="I24" s="46">
        <v>2.75</v>
      </c>
      <c r="J24" s="91" t="s">
        <v>158</v>
      </c>
      <c r="K24" s="92">
        <v>0</v>
      </c>
      <c r="L24" s="92">
        <v>0</v>
      </c>
      <c r="M24" s="277">
        <v>0</v>
      </c>
      <c r="N24" s="278"/>
      <c r="O24" s="32"/>
      <c r="P24" s="46">
        <v>2.75</v>
      </c>
      <c r="Q24" s="91" t="s">
        <v>74</v>
      </c>
      <c r="R24" s="92">
        <v>0</v>
      </c>
      <c r="S24" s="92">
        <v>0</v>
      </c>
      <c r="T24" s="277">
        <v>0</v>
      </c>
      <c r="U24" s="278"/>
      <c r="V24" s="32"/>
      <c r="W24" s="46">
        <v>2.75</v>
      </c>
      <c r="X24" s="91" t="s">
        <v>74</v>
      </c>
      <c r="Y24" s="92">
        <v>0</v>
      </c>
      <c r="Z24" s="92">
        <v>0</v>
      </c>
      <c r="AA24" s="277">
        <v>0</v>
      </c>
      <c r="AB24" s="278"/>
    </row>
    <row r="25" spans="2:28">
      <c r="B25" s="46">
        <v>3</v>
      </c>
      <c r="C25" s="91" t="s">
        <v>60</v>
      </c>
      <c r="D25" s="92" t="s">
        <v>106</v>
      </c>
      <c r="E25" s="92" t="s">
        <v>167</v>
      </c>
      <c r="F25" s="277">
        <v>0</v>
      </c>
      <c r="G25" s="278"/>
      <c r="H25" s="32"/>
      <c r="I25" s="46">
        <v>3</v>
      </c>
      <c r="J25" s="91" t="s">
        <v>60</v>
      </c>
      <c r="K25" s="92" t="s">
        <v>106</v>
      </c>
      <c r="L25" s="92" t="s">
        <v>115</v>
      </c>
      <c r="M25" s="277">
        <v>0</v>
      </c>
      <c r="N25" s="278"/>
      <c r="O25" s="32"/>
      <c r="P25" s="46">
        <v>3</v>
      </c>
      <c r="Q25" s="91" t="s">
        <v>74</v>
      </c>
      <c r="R25" s="92">
        <v>0</v>
      </c>
      <c r="S25" s="92">
        <v>0</v>
      </c>
      <c r="T25" s="277">
        <v>0</v>
      </c>
      <c r="U25" s="278"/>
      <c r="V25" s="32"/>
      <c r="W25" s="46">
        <v>3</v>
      </c>
      <c r="X25" s="91" t="s">
        <v>74</v>
      </c>
      <c r="Y25" s="92">
        <v>0</v>
      </c>
      <c r="Z25" s="92">
        <v>0</v>
      </c>
      <c r="AA25" s="277">
        <v>0</v>
      </c>
      <c r="AB25" s="278"/>
    </row>
    <row r="26" spans="2:28">
      <c r="B26" s="46">
        <v>3.25</v>
      </c>
      <c r="C26" s="91" t="s">
        <v>60</v>
      </c>
      <c r="D26" s="92" t="s">
        <v>104</v>
      </c>
      <c r="E26" s="92" t="s">
        <v>110</v>
      </c>
      <c r="F26" s="277">
        <v>0</v>
      </c>
      <c r="G26" s="278"/>
      <c r="H26" s="32"/>
      <c r="I26" s="46">
        <v>3.25</v>
      </c>
      <c r="J26" s="91" t="s">
        <v>60</v>
      </c>
      <c r="K26" s="92" t="s">
        <v>106</v>
      </c>
      <c r="L26" s="92" t="s">
        <v>115</v>
      </c>
      <c r="M26" s="277">
        <v>0</v>
      </c>
      <c r="N26" s="278"/>
      <c r="O26" s="32"/>
      <c r="P26" s="46">
        <v>3.25</v>
      </c>
      <c r="Q26" s="91" t="s">
        <v>74</v>
      </c>
      <c r="R26" s="92">
        <v>0</v>
      </c>
      <c r="S26" s="92">
        <v>0</v>
      </c>
      <c r="T26" s="277">
        <v>0</v>
      </c>
      <c r="U26" s="278"/>
      <c r="V26" s="32"/>
      <c r="W26" s="46">
        <v>3.25</v>
      </c>
      <c r="X26" s="91" t="s">
        <v>74</v>
      </c>
      <c r="Y26" s="92">
        <v>0</v>
      </c>
      <c r="Z26" s="92">
        <v>0</v>
      </c>
      <c r="AA26" s="277">
        <v>0</v>
      </c>
      <c r="AB26" s="278"/>
    </row>
    <row r="27" spans="2:28">
      <c r="B27" s="46">
        <v>3.5</v>
      </c>
      <c r="C27" s="91" t="s">
        <v>60</v>
      </c>
      <c r="D27" s="92" t="s">
        <v>106</v>
      </c>
      <c r="E27" s="92" t="s">
        <v>115</v>
      </c>
      <c r="F27" s="277">
        <v>0</v>
      </c>
      <c r="G27" s="278"/>
      <c r="H27" s="32"/>
      <c r="I27" s="46">
        <v>3.5</v>
      </c>
      <c r="J27" s="91" t="s">
        <v>60</v>
      </c>
      <c r="K27" s="92" t="s">
        <v>106</v>
      </c>
      <c r="L27" s="92" t="s">
        <v>115</v>
      </c>
      <c r="M27" s="277">
        <v>0</v>
      </c>
      <c r="N27" s="278"/>
      <c r="O27" s="32"/>
      <c r="P27" s="46">
        <v>3.5</v>
      </c>
      <c r="Q27" s="91" t="s">
        <v>74</v>
      </c>
      <c r="R27" s="92">
        <v>0</v>
      </c>
      <c r="S27" s="92">
        <v>0</v>
      </c>
      <c r="T27" s="277">
        <v>0</v>
      </c>
      <c r="U27" s="278"/>
      <c r="V27" s="32"/>
      <c r="W27" s="46">
        <v>3.5</v>
      </c>
      <c r="X27" s="91" t="s">
        <v>74</v>
      </c>
      <c r="Y27" s="92">
        <v>0</v>
      </c>
      <c r="Z27" s="92">
        <v>0</v>
      </c>
      <c r="AA27" s="277">
        <v>0</v>
      </c>
      <c r="AB27" s="278"/>
    </row>
    <row r="28" spans="2:28">
      <c r="B28" s="46">
        <v>3.75</v>
      </c>
      <c r="C28" s="91" t="s">
        <v>60</v>
      </c>
      <c r="D28" s="92" t="s">
        <v>107</v>
      </c>
      <c r="E28" s="92" t="s">
        <v>108</v>
      </c>
      <c r="F28" s="277">
        <v>0</v>
      </c>
      <c r="G28" s="278"/>
      <c r="H28" s="32"/>
      <c r="I28" s="46">
        <v>3.75</v>
      </c>
      <c r="J28" s="91" t="s">
        <v>60</v>
      </c>
      <c r="K28" s="92" t="s">
        <v>106</v>
      </c>
      <c r="L28" s="92" t="s">
        <v>115</v>
      </c>
      <c r="M28" s="277">
        <v>0</v>
      </c>
      <c r="N28" s="278"/>
      <c r="O28" s="32"/>
      <c r="P28" s="46">
        <v>3.75</v>
      </c>
      <c r="Q28" s="91" t="s">
        <v>74</v>
      </c>
      <c r="R28" s="92">
        <v>0</v>
      </c>
      <c r="S28" s="92">
        <v>0</v>
      </c>
      <c r="T28" s="277">
        <v>0</v>
      </c>
      <c r="U28" s="278"/>
      <c r="V28" s="32"/>
      <c r="W28" s="46">
        <v>3.75</v>
      </c>
      <c r="X28" s="91" t="s">
        <v>74</v>
      </c>
      <c r="Y28" s="92">
        <v>0</v>
      </c>
      <c r="Z28" s="92">
        <v>0</v>
      </c>
      <c r="AA28" s="277">
        <v>0</v>
      </c>
      <c r="AB28" s="278"/>
    </row>
    <row r="29" spans="2:28">
      <c r="B29" s="46">
        <v>4</v>
      </c>
      <c r="C29" s="91" t="s">
        <v>60</v>
      </c>
      <c r="D29" s="92" t="s">
        <v>106</v>
      </c>
      <c r="E29" s="92" t="s">
        <v>115</v>
      </c>
      <c r="F29" s="277">
        <v>0</v>
      </c>
      <c r="G29" s="278"/>
      <c r="H29" s="32"/>
      <c r="I29" s="46">
        <v>4</v>
      </c>
      <c r="J29" s="91" t="s">
        <v>60</v>
      </c>
      <c r="K29" s="92" t="s">
        <v>106</v>
      </c>
      <c r="L29" s="92" t="s">
        <v>115</v>
      </c>
      <c r="M29" s="277">
        <v>0</v>
      </c>
      <c r="N29" s="278"/>
      <c r="O29" s="32"/>
      <c r="P29" s="46">
        <v>4</v>
      </c>
      <c r="Q29" s="91" t="s">
        <v>74</v>
      </c>
      <c r="R29" s="92">
        <v>0</v>
      </c>
      <c r="S29" s="92">
        <v>0</v>
      </c>
      <c r="T29" s="277">
        <v>0</v>
      </c>
      <c r="U29" s="278"/>
      <c r="V29" s="32"/>
      <c r="W29" s="46">
        <v>4</v>
      </c>
      <c r="X29" s="91" t="s">
        <v>74</v>
      </c>
      <c r="Y29" s="92">
        <v>0</v>
      </c>
      <c r="Z29" s="92">
        <v>0</v>
      </c>
      <c r="AA29" s="277">
        <v>0</v>
      </c>
      <c r="AB29" s="278"/>
    </row>
    <row r="30" spans="2:28">
      <c r="B30" s="46">
        <v>4.25</v>
      </c>
      <c r="C30" s="91" t="s">
        <v>159</v>
      </c>
      <c r="D30" s="92">
        <v>0</v>
      </c>
      <c r="E30" s="92">
        <v>0</v>
      </c>
      <c r="F30" s="277">
        <v>0</v>
      </c>
      <c r="G30" s="278"/>
      <c r="H30" s="32"/>
      <c r="I30" s="46">
        <v>4.25</v>
      </c>
      <c r="J30" s="91" t="s">
        <v>159</v>
      </c>
      <c r="K30" s="92">
        <v>0</v>
      </c>
      <c r="L30" s="92">
        <v>0</v>
      </c>
      <c r="M30" s="277">
        <v>0</v>
      </c>
      <c r="N30" s="278"/>
      <c r="O30" s="32"/>
      <c r="P30" s="46">
        <v>4.25</v>
      </c>
      <c r="Q30" s="91" t="s">
        <v>74</v>
      </c>
      <c r="R30" s="92">
        <v>0</v>
      </c>
      <c r="S30" s="92">
        <v>0</v>
      </c>
      <c r="T30" s="277">
        <v>0</v>
      </c>
      <c r="U30" s="278"/>
      <c r="V30" s="32"/>
      <c r="W30" s="46">
        <v>4.25</v>
      </c>
      <c r="X30" s="91" t="s">
        <v>74</v>
      </c>
      <c r="Y30" s="92">
        <v>0</v>
      </c>
      <c r="Z30" s="92">
        <v>0</v>
      </c>
      <c r="AA30" s="277">
        <v>0</v>
      </c>
      <c r="AB30" s="278"/>
    </row>
    <row r="31" spans="2:28">
      <c r="B31" s="46">
        <v>4.5</v>
      </c>
      <c r="C31" s="91" t="s">
        <v>159</v>
      </c>
      <c r="D31" s="92">
        <v>0</v>
      </c>
      <c r="E31" s="92">
        <v>0</v>
      </c>
      <c r="F31" s="277">
        <v>0</v>
      </c>
      <c r="G31" s="278"/>
      <c r="H31" s="32"/>
      <c r="I31" s="46">
        <v>4.5</v>
      </c>
      <c r="J31" s="91" t="s">
        <v>159</v>
      </c>
      <c r="K31" s="92">
        <v>0</v>
      </c>
      <c r="L31" s="92">
        <v>0</v>
      </c>
      <c r="M31" s="277">
        <v>0</v>
      </c>
      <c r="N31" s="278"/>
      <c r="O31" s="32"/>
      <c r="P31" s="46">
        <v>4.5</v>
      </c>
      <c r="Q31" s="91" t="s">
        <v>74</v>
      </c>
      <c r="R31" s="92">
        <v>0</v>
      </c>
      <c r="S31" s="92">
        <v>0</v>
      </c>
      <c r="T31" s="277">
        <v>0</v>
      </c>
      <c r="U31" s="278"/>
      <c r="V31" s="32"/>
      <c r="W31" s="46">
        <v>4.5</v>
      </c>
      <c r="X31" s="91" t="s">
        <v>74</v>
      </c>
      <c r="Y31" s="92">
        <v>0</v>
      </c>
      <c r="Z31" s="92">
        <v>0</v>
      </c>
      <c r="AA31" s="277">
        <v>0</v>
      </c>
      <c r="AB31" s="278"/>
    </row>
    <row r="32" spans="2:28">
      <c r="B32" s="46">
        <v>4.75</v>
      </c>
      <c r="C32" s="91" t="s">
        <v>158</v>
      </c>
      <c r="D32" s="92">
        <v>0</v>
      </c>
      <c r="E32" s="92">
        <v>0</v>
      </c>
      <c r="F32" s="277">
        <v>0</v>
      </c>
      <c r="G32" s="278"/>
      <c r="H32" s="32"/>
      <c r="I32" s="46">
        <v>4.75</v>
      </c>
      <c r="J32" s="91" t="s">
        <v>60</v>
      </c>
      <c r="K32" s="92" t="s">
        <v>106</v>
      </c>
      <c r="L32" s="92" t="s">
        <v>115</v>
      </c>
      <c r="M32" s="277">
        <v>0</v>
      </c>
      <c r="N32" s="278"/>
      <c r="O32" s="32"/>
      <c r="P32" s="46">
        <v>4.75</v>
      </c>
      <c r="Q32" s="91" t="s">
        <v>74</v>
      </c>
      <c r="R32" s="92">
        <v>0</v>
      </c>
      <c r="S32" s="92">
        <v>0</v>
      </c>
      <c r="T32" s="277">
        <v>0</v>
      </c>
      <c r="U32" s="278"/>
      <c r="V32" s="32"/>
      <c r="W32" s="46">
        <v>4.75</v>
      </c>
      <c r="X32" s="91" t="s">
        <v>74</v>
      </c>
      <c r="Y32" s="92">
        <v>0</v>
      </c>
      <c r="Z32" s="92">
        <v>0</v>
      </c>
      <c r="AA32" s="277">
        <v>0</v>
      </c>
      <c r="AB32" s="278"/>
    </row>
    <row r="33" spans="2:28">
      <c r="B33" s="46">
        <v>5</v>
      </c>
      <c r="C33" s="91" t="s">
        <v>71</v>
      </c>
      <c r="D33" s="92">
        <v>0</v>
      </c>
      <c r="E33" s="92">
        <v>0</v>
      </c>
      <c r="F33" s="277">
        <v>0</v>
      </c>
      <c r="G33" s="278"/>
      <c r="H33" s="32"/>
      <c r="I33" s="46">
        <v>5</v>
      </c>
      <c r="J33" s="91" t="s">
        <v>60</v>
      </c>
      <c r="K33" s="92" t="s">
        <v>106</v>
      </c>
      <c r="L33" s="92" t="s">
        <v>115</v>
      </c>
      <c r="M33" s="277">
        <v>0</v>
      </c>
      <c r="N33" s="278"/>
      <c r="O33" s="32"/>
      <c r="P33" s="46">
        <v>5</v>
      </c>
      <c r="Q33" s="91" t="s">
        <v>74</v>
      </c>
      <c r="R33" s="92">
        <v>0</v>
      </c>
      <c r="S33" s="92">
        <v>0</v>
      </c>
      <c r="T33" s="277">
        <v>0</v>
      </c>
      <c r="U33" s="278"/>
      <c r="V33" s="32"/>
      <c r="W33" s="46">
        <v>5</v>
      </c>
      <c r="X33" s="91" t="s">
        <v>74</v>
      </c>
      <c r="Y33" s="92">
        <v>0</v>
      </c>
      <c r="Z33" s="92">
        <v>0</v>
      </c>
      <c r="AA33" s="277">
        <v>0</v>
      </c>
      <c r="AB33" s="278"/>
    </row>
    <row r="34" spans="2:28">
      <c r="B34" s="46">
        <v>5.25</v>
      </c>
      <c r="C34" s="91" t="s">
        <v>60</v>
      </c>
      <c r="D34" s="92" t="s">
        <v>106</v>
      </c>
      <c r="E34" s="92" t="s">
        <v>115</v>
      </c>
      <c r="F34" s="277">
        <v>0</v>
      </c>
      <c r="G34" s="278"/>
      <c r="H34" s="32"/>
      <c r="I34" s="46">
        <v>5.25</v>
      </c>
      <c r="J34" s="91" t="s">
        <v>60</v>
      </c>
      <c r="K34" s="92" t="s">
        <v>106</v>
      </c>
      <c r="L34" s="92" t="s">
        <v>115</v>
      </c>
      <c r="M34" s="277">
        <v>0</v>
      </c>
      <c r="N34" s="278"/>
      <c r="O34" s="32"/>
      <c r="P34" s="46">
        <v>5.25</v>
      </c>
      <c r="Q34" s="91" t="s">
        <v>74</v>
      </c>
      <c r="R34" s="92">
        <v>0</v>
      </c>
      <c r="S34" s="92">
        <v>0</v>
      </c>
      <c r="T34" s="277">
        <v>0</v>
      </c>
      <c r="U34" s="278"/>
      <c r="V34" s="32"/>
      <c r="W34" s="46">
        <v>5.25</v>
      </c>
      <c r="X34" s="91" t="s">
        <v>74</v>
      </c>
      <c r="Y34" s="92">
        <v>0</v>
      </c>
      <c r="Z34" s="92">
        <v>0</v>
      </c>
      <c r="AA34" s="277">
        <v>0</v>
      </c>
      <c r="AB34" s="278"/>
    </row>
    <row r="35" spans="2:28">
      <c r="B35" s="46">
        <v>5.5</v>
      </c>
      <c r="C35" s="91" t="s">
        <v>159</v>
      </c>
      <c r="D35" s="92">
        <v>0</v>
      </c>
      <c r="E35" s="92">
        <v>0</v>
      </c>
      <c r="F35" s="277">
        <v>0</v>
      </c>
      <c r="G35" s="278"/>
      <c r="H35" s="32"/>
      <c r="I35" s="46">
        <v>5.5</v>
      </c>
      <c r="J35" s="91" t="s">
        <v>60</v>
      </c>
      <c r="K35" s="92" t="s">
        <v>106</v>
      </c>
      <c r="L35" s="92" t="s">
        <v>115</v>
      </c>
      <c r="M35" s="277">
        <v>0</v>
      </c>
      <c r="N35" s="278"/>
      <c r="O35" s="32"/>
      <c r="P35" s="46">
        <v>5.5</v>
      </c>
      <c r="Q35" s="91" t="s">
        <v>74</v>
      </c>
      <c r="R35" s="92">
        <v>0</v>
      </c>
      <c r="S35" s="92">
        <v>0</v>
      </c>
      <c r="T35" s="277">
        <v>0</v>
      </c>
      <c r="U35" s="278"/>
      <c r="V35" s="32"/>
      <c r="W35" s="46">
        <v>5.5</v>
      </c>
      <c r="X35" s="91" t="s">
        <v>74</v>
      </c>
      <c r="Y35" s="92">
        <v>0</v>
      </c>
      <c r="Z35" s="92">
        <v>0</v>
      </c>
      <c r="AA35" s="277">
        <v>0</v>
      </c>
      <c r="AB35" s="278"/>
    </row>
    <row r="36" spans="2:28">
      <c r="B36" s="46">
        <v>5.75</v>
      </c>
      <c r="C36" s="91" t="s">
        <v>60</v>
      </c>
      <c r="D36" s="92" t="s">
        <v>107</v>
      </c>
      <c r="E36" s="92" t="s">
        <v>164</v>
      </c>
      <c r="F36" s="277">
        <v>0</v>
      </c>
      <c r="G36" s="278"/>
      <c r="H36" s="32"/>
      <c r="I36" s="46">
        <v>5.75</v>
      </c>
      <c r="J36" s="91" t="s">
        <v>60</v>
      </c>
      <c r="K36" s="92" t="s">
        <v>106</v>
      </c>
      <c r="L36" s="92" t="s">
        <v>115</v>
      </c>
      <c r="M36" s="277">
        <v>0</v>
      </c>
      <c r="N36" s="278"/>
      <c r="O36" s="32"/>
      <c r="P36" s="46">
        <v>5.75</v>
      </c>
      <c r="Q36" s="91" t="s">
        <v>74</v>
      </c>
      <c r="R36" s="92">
        <v>0</v>
      </c>
      <c r="S36" s="92">
        <v>0</v>
      </c>
      <c r="T36" s="277">
        <v>0</v>
      </c>
      <c r="U36" s="278"/>
      <c r="V36" s="32"/>
      <c r="W36" s="46">
        <v>5.75</v>
      </c>
      <c r="X36" s="91" t="s">
        <v>74</v>
      </c>
      <c r="Y36" s="92">
        <v>0</v>
      </c>
      <c r="Z36" s="92">
        <v>0</v>
      </c>
      <c r="AA36" s="277">
        <v>0</v>
      </c>
      <c r="AB36" s="278"/>
    </row>
    <row r="37" spans="2:28">
      <c r="B37" s="46">
        <v>6</v>
      </c>
      <c r="C37" s="91" t="s">
        <v>159</v>
      </c>
      <c r="D37" s="92">
        <v>0</v>
      </c>
      <c r="E37" s="92">
        <v>0</v>
      </c>
      <c r="F37" s="277">
        <v>0</v>
      </c>
      <c r="G37" s="278"/>
      <c r="H37" s="32"/>
      <c r="I37" s="46">
        <v>6</v>
      </c>
      <c r="J37" s="91" t="s">
        <v>60</v>
      </c>
      <c r="K37" s="92" t="s">
        <v>106</v>
      </c>
      <c r="L37" s="92" t="s">
        <v>115</v>
      </c>
      <c r="M37" s="277">
        <v>0</v>
      </c>
      <c r="N37" s="278"/>
      <c r="O37" s="32"/>
      <c r="P37" s="46">
        <v>6</v>
      </c>
      <c r="Q37" s="91" t="s">
        <v>74</v>
      </c>
      <c r="R37" s="92">
        <v>0</v>
      </c>
      <c r="S37" s="92">
        <v>0</v>
      </c>
      <c r="T37" s="277">
        <v>0</v>
      </c>
      <c r="U37" s="278"/>
      <c r="V37" s="32"/>
      <c r="W37" s="46">
        <v>6</v>
      </c>
      <c r="X37" s="91" t="s">
        <v>74</v>
      </c>
      <c r="Y37" s="92">
        <v>0</v>
      </c>
      <c r="Z37" s="92">
        <v>0</v>
      </c>
      <c r="AA37" s="277">
        <v>0</v>
      </c>
      <c r="AB37" s="278"/>
    </row>
    <row r="38" spans="2:28">
      <c r="B38" s="46">
        <v>6.25</v>
      </c>
      <c r="C38" s="91" t="s">
        <v>60</v>
      </c>
      <c r="D38" s="92" t="s">
        <v>106</v>
      </c>
      <c r="E38" s="92" t="s">
        <v>167</v>
      </c>
      <c r="F38" s="277">
        <v>0</v>
      </c>
      <c r="G38" s="278"/>
      <c r="H38" s="32"/>
      <c r="I38" s="46">
        <v>6.25</v>
      </c>
      <c r="J38" s="91" t="s">
        <v>159</v>
      </c>
      <c r="K38" s="92">
        <v>0</v>
      </c>
      <c r="L38" s="92">
        <v>0</v>
      </c>
      <c r="M38" s="277">
        <v>0</v>
      </c>
      <c r="N38" s="278"/>
      <c r="O38" s="32"/>
      <c r="P38" s="46">
        <v>6.25</v>
      </c>
      <c r="Q38" s="91" t="s">
        <v>74</v>
      </c>
      <c r="R38" s="92">
        <v>0</v>
      </c>
      <c r="S38" s="92">
        <v>0</v>
      </c>
      <c r="T38" s="277">
        <v>0</v>
      </c>
      <c r="U38" s="278"/>
      <c r="V38" s="32"/>
      <c r="W38" s="46">
        <v>6.25</v>
      </c>
      <c r="X38" s="91" t="s">
        <v>63</v>
      </c>
      <c r="Y38" s="92">
        <v>0</v>
      </c>
      <c r="Z38" s="92">
        <v>0</v>
      </c>
      <c r="AA38" s="277">
        <v>0</v>
      </c>
      <c r="AB38" s="278"/>
    </row>
    <row r="39" spans="2:28">
      <c r="B39" s="46">
        <v>6.5</v>
      </c>
      <c r="C39" s="91" t="s">
        <v>60</v>
      </c>
      <c r="D39" s="92" t="s">
        <v>150</v>
      </c>
      <c r="E39" s="92" t="s">
        <v>193</v>
      </c>
      <c r="F39" s="277">
        <v>0</v>
      </c>
      <c r="G39" s="278"/>
      <c r="H39" s="32"/>
      <c r="I39" s="46">
        <v>6.5</v>
      </c>
      <c r="J39" s="91" t="s">
        <v>159</v>
      </c>
      <c r="K39" s="92">
        <v>0</v>
      </c>
      <c r="L39" s="92">
        <v>0</v>
      </c>
      <c r="M39" s="277">
        <v>0</v>
      </c>
      <c r="N39" s="278"/>
      <c r="O39" s="32"/>
      <c r="P39" s="46">
        <v>6.5</v>
      </c>
      <c r="Q39" s="91" t="s">
        <v>74</v>
      </c>
      <c r="R39" s="92">
        <v>0</v>
      </c>
      <c r="S39" s="92">
        <v>0</v>
      </c>
      <c r="T39" s="277">
        <v>0</v>
      </c>
      <c r="U39" s="278"/>
      <c r="V39" s="32"/>
      <c r="W39" s="46">
        <v>6.5</v>
      </c>
      <c r="X39" s="91" t="s">
        <v>60</v>
      </c>
      <c r="Y39" s="92" t="s">
        <v>104</v>
      </c>
      <c r="Z39" s="92" t="s">
        <v>207</v>
      </c>
      <c r="AA39" s="277">
        <v>0</v>
      </c>
      <c r="AB39" s="278"/>
    </row>
    <row r="40" spans="2:28">
      <c r="B40" s="46">
        <v>6.75</v>
      </c>
      <c r="C40" s="91" t="s">
        <v>60</v>
      </c>
      <c r="D40" s="92" t="s">
        <v>113</v>
      </c>
      <c r="E40" s="92" t="s">
        <v>118</v>
      </c>
      <c r="F40" s="277">
        <v>0</v>
      </c>
      <c r="G40" s="278"/>
      <c r="H40" s="32"/>
      <c r="I40" s="46">
        <v>6.75</v>
      </c>
      <c r="J40" s="91" t="s">
        <v>159</v>
      </c>
      <c r="K40" s="92">
        <v>0</v>
      </c>
      <c r="L40" s="92">
        <v>0</v>
      </c>
      <c r="M40" s="277">
        <v>0</v>
      </c>
      <c r="N40" s="278"/>
      <c r="O40" s="32"/>
      <c r="P40" s="46">
        <v>6.75</v>
      </c>
      <c r="Q40" s="91" t="s">
        <v>74</v>
      </c>
      <c r="R40" s="92">
        <v>0</v>
      </c>
      <c r="S40" s="92">
        <v>0</v>
      </c>
      <c r="T40" s="277">
        <v>0</v>
      </c>
      <c r="U40" s="278"/>
      <c r="V40" s="32"/>
      <c r="W40" s="46">
        <v>6.75</v>
      </c>
      <c r="X40" s="91" t="s">
        <v>60</v>
      </c>
      <c r="Y40" s="92" t="s">
        <v>150</v>
      </c>
      <c r="Z40" s="92" t="s">
        <v>103</v>
      </c>
      <c r="AA40" s="277">
        <v>0</v>
      </c>
      <c r="AB40" s="278"/>
    </row>
    <row r="41" spans="2:28">
      <c r="B41" s="46">
        <v>7</v>
      </c>
      <c r="C41" s="91" t="s">
        <v>60</v>
      </c>
      <c r="D41" s="92" t="s">
        <v>106</v>
      </c>
      <c r="E41" s="92" t="s">
        <v>103</v>
      </c>
      <c r="F41" s="277">
        <v>0</v>
      </c>
      <c r="G41" s="278"/>
      <c r="H41" s="32"/>
      <c r="I41" s="46">
        <v>7</v>
      </c>
      <c r="J41" s="91" t="s">
        <v>159</v>
      </c>
      <c r="K41" s="92">
        <v>0</v>
      </c>
      <c r="L41" s="92">
        <v>0</v>
      </c>
      <c r="M41" s="277">
        <v>0</v>
      </c>
      <c r="N41" s="278"/>
      <c r="O41" s="32"/>
      <c r="P41" s="46">
        <v>7</v>
      </c>
      <c r="Q41" s="91" t="s">
        <v>74</v>
      </c>
      <c r="R41" s="92">
        <v>0</v>
      </c>
      <c r="S41" s="92">
        <v>0</v>
      </c>
      <c r="T41" s="277">
        <v>0</v>
      </c>
      <c r="U41" s="278"/>
      <c r="V41" s="32"/>
      <c r="W41" s="46">
        <v>7</v>
      </c>
      <c r="X41" s="91" t="s">
        <v>60</v>
      </c>
      <c r="Y41" s="92" t="s">
        <v>106</v>
      </c>
      <c r="Z41" s="92" t="s">
        <v>167</v>
      </c>
      <c r="AA41" s="277">
        <v>0</v>
      </c>
      <c r="AB41" s="278"/>
    </row>
    <row r="42" spans="2:28">
      <c r="B42" s="46">
        <v>7.25</v>
      </c>
      <c r="C42" s="91" t="s">
        <v>60</v>
      </c>
      <c r="D42" s="92" t="s">
        <v>106</v>
      </c>
      <c r="E42" s="92" t="s">
        <v>171</v>
      </c>
      <c r="F42" s="277">
        <v>0</v>
      </c>
      <c r="G42" s="278"/>
      <c r="H42" s="32"/>
      <c r="I42" s="46">
        <v>7.25</v>
      </c>
      <c r="J42" s="91" t="s">
        <v>159</v>
      </c>
      <c r="K42" s="92">
        <v>0</v>
      </c>
      <c r="L42" s="92">
        <v>0</v>
      </c>
      <c r="M42" s="277">
        <v>0</v>
      </c>
      <c r="N42" s="278"/>
      <c r="O42" s="32"/>
      <c r="P42" s="46">
        <v>7.25</v>
      </c>
      <c r="Q42" s="91" t="s">
        <v>74</v>
      </c>
      <c r="R42" s="92">
        <v>0</v>
      </c>
      <c r="S42" s="92">
        <v>0</v>
      </c>
      <c r="T42" s="277">
        <v>0</v>
      </c>
      <c r="U42" s="278"/>
      <c r="V42" s="32"/>
      <c r="W42" s="46">
        <v>7.25</v>
      </c>
      <c r="X42" s="91" t="s">
        <v>74</v>
      </c>
      <c r="Y42" s="92">
        <v>0</v>
      </c>
      <c r="Z42" s="92">
        <v>0</v>
      </c>
      <c r="AA42" s="277">
        <v>0</v>
      </c>
      <c r="AB42" s="278"/>
    </row>
    <row r="43" spans="2:28">
      <c r="B43" s="46">
        <v>7.5</v>
      </c>
      <c r="C43" s="91" t="s">
        <v>60</v>
      </c>
      <c r="D43" s="92" t="s">
        <v>106</v>
      </c>
      <c r="E43" s="92" t="s">
        <v>171</v>
      </c>
      <c r="F43" s="277">
        <v>0</v>
      </c>
      <c r="G43" s="278"/>
      <c r="H43" s="32"/>
      <c r="I43" s="46">
        <v>7.5</v>
      </c>
      <c r="J43" s="91" t="s">
        <v>159</v>
      </c>
      <c r="K43" s="92">
        <v>0</v>
      </c>
      <c r="L43" s="92">
        <v>0</v>
      </c>
      <c r="M43" s="277">
        <v>0</v>
      </c>
      <c r="N43" s="278"/>
      <c r="O43" s="32"/>
      <c r="P43" s="46">
        <v>7.5</v>
      </c>
      <c r="Q43" s="91" t="s">
        <v>74</v>
      </c>
      <c r="R43" s="92">
        <v>0</v>
      </c>
      <c r="S43" s="92">
        <v>0</v>
      </c>
      <c r="T43" s="277">
        <v>0</v>
      </c>
      <c r="U43" s="278"/>
      <c r="V43" s="32"/>
      <c r="W43" s="46">
        <v>7.5</v>
      </c>
      <c r="X43" s="91" t="s">
        <v>71</v>
      </c>
      <c r="Y43" s="92">
        <v>0</v>
      </c>
      <c r="Z43" s="92">
        <v>0</v>
      </c>
      <c r="AA43" s="277">
        <v>0</v>
      </c>
      <c r="AB43" s="278"/>
    </row>
    <row r="44" spans="2:28">
      <c r="B44" s="46">
        <v>7.75</v>
      </c>
      <c r="C44" s="91" t="s">
        <v>60</v>
      </c>
      <c r="D44" s="92" t="s">
        <v>106</v>
      </c>
      <c r="E44" s="92" t="s">
        <v>171</v>
      </c>
      <c r="F44" s="277">
        <v>0</v>
      </c>
      <c r="G44" s="278"/>
      <c r="H44" s="32"/>
      <c r="I44" s="46">
        <v>7.75</v>
      </c>
      <c r="J44" s="91" t="s">
        <v>159</v>
      </c>
      <c r="K44" s="92">
        <v>0</v>
      </c>
      <c r="L44" s="92">
        <v>0</v>
      </c>
      <c r="M44" s="277">
        <v>0</v>
      </c>
      <c r="N44" s="278"/>
      <c r="O44" s="32"/>
      <c r="P44" s="46">
        <v>7.75</v>
      </c>
      <c r="Q44" s="91" t="s">
        <v>74</v>
      </c>
      <c r="R44" s="92">
        <v>0</v>
      </c>
      <c r="S44" s="92">
        <v>0</v>
      </c>
      <c r="T44" s="277">
        <v>0</v>
      </c>
      <c r="U44" s="278"/>
      <c r="V44" s="32"/>
      <c r="W44" s="46">
        <v>7.75</v>
      </c>
      <c r="X44" s="91" t="s">
        <v>74</v>
      </c>
      <c r="Y44" s="92">
        <v>0</v>
      </c>
      <c r="Z44" s="92">
        <v>0</v>
      </c>
      <c r="AA44" s="277">
        <v>0</v>
      </c>
      <c r="AB44" s="278"/>
    </row>
    <row r="45" spans="2:28">
      <c r="B45" s="46">
        <v>8</v>
      </c>
      <c r="C45" s="91" t="s">
        <v>60</v>
      </c>
      <c r="D45" s="92" t="s">
        <v>106</v>
      </c>
      <c r="E45" s="92" t="s">
        <v>171</v>
      </c>
      <c r="F45" s="277">
        <v>0</v>
      </c>
      <c r="G45" s="278"/>
      <c r="H45" s="32"/>
      <c r="I45" s="46">
        <v>8</v>
      </c>
      <c r="J45" s="91" t="s">
        <v>159</v>
      </c>
      <c r="K45" s="92">
        <v>0</v>
      </c>
      <c r="L45" s="92">
        <v>0</v>
      </c>
      <c r="M45" s="277">
        <v>0</v>
      </c>
      <c r="N45" s="278"/>
      <c r="O45" s="32"/>
      <c r="P45" s="46">
        <v>8</v>
      </c>
      <c r="Q45" s="91" t="s">
        <v>74</v>
      </c>
      <c r="R45" s="92">
        <v>0</v>
      </c>
      <c r="S45" s="92">
        <v>0</v>
      </c>
      <c r="T45" s="277">
        <v>0</v>
      </c>
      <c r="U45" s="278"/>
      <c r="V45" s="32"/>
      <c r="W45" s="46">
        <v>8</v>
      </c>
      <c r="X45" s="91" t="s">
        <v>60</v>
      </c>
      <c r="Y45" s="92" t="s">
        <v>104</v>
      </c>
      <c r="Z45" s="92" t="s">
        <v>103</v>
      </c>
      <c r="AA45" s="277">
        <v>0</v>
      </c>
      <c r="AB45" s="278"/>
    </row>
    <row r="46" spans="2:28">
      <c r="B46" s="46">
        <v>8.25</v>
      </c>
      <c r="C46" s="91" t="s">
        <v>60</v>
      </c>
      <c r="D46" s="92" t="s">
        <v>106</v>
      </c>
      <c r="E46" s="92" t="s">
        <v>118</v>
      </c>
      <c r="F46" s="277">
        <v>0</v>
      </c>
      <c r="G46" s="278"/>
      <c r="H46" s="32"/>
      <c r="I46" s="46">
        <v>8.25</v>
      </c>
      <c r="J46" s="91" t="s">
        <v>159</v>
      </c>
      <c r="K46" s="92">
        <v>0</v>
      </c>
      <c r="L46" s="92">
        <v>0</v>
      </c>
      <c r="M46" s="277">
        <v>0</v>
      </c>
      <c r="N46" s="278"/>
      <c r="O46" s="32"/>
      <c r="P46" s="46">
        <v>8.25</v>
      </c>
      <c r="Q46" s="91" t="s">
        <v>74</v>
      </c>
      <c r="R46" s="92">
        <v>0</v>
      </c>
      <c r="S46" s="92">
        <v>0</v>
      </c>
      <c r="T46" s="277">
        <v>0</v>
      </c>
      <c r="U46" s="278"/>
      <c r="V46" s="32"/>
      <c r="W46" s="46">
        <v>8.25</v>
      </c>
      <c r="X46" s="91" t="s">
        <v>60</v>
      </c>
      <c r="Y46" s="92" t="s">
        <v>104</v>
      </c>
      <c r="Z46" s="92" t="s">
        <v>103</v>
      </c>
      <c r="AA46" s="277">
        <v>0</v>
      </c>
      <c r="AB46" s="278"/>
    </row>
    <row r="47" spans="2:28">
      <c r="B47" s="46">
        <v>8.5</v>
      </c>
      <c r="C47" s="91" t="s">
        <v>60</v>
      </c>
      <c r="D47" s="92" t="s">
        <v>106</v>
      </c>
      <c r="E47" s="92" t="s">
        <v>171</v>
      </c>
      <c r="F47" s="277">
        <v>0</v>
      </c>
      <c r="G47" s="278"/>
      <c r="H47" s="32"/>
      <c r="I47" s="46">
        <v>8.5</v>
      </c>
      <c r="J47" s="91" t="s">
        <v>159</v>
      </c>
      <c r="K47" s="92">
        <v>0</v>
      </c>
      <c r="L47" s="92">
        <v>0</v>
      </c>
      <c r="M47" s="277">
        <v>0</v>
      </c>
      <c r="N47" s="278"/>
      <c r="O47" s="32"/>
      <c r="P47" s="46">
        <v>8.5</v>
      </c>
      <c r="Q47" s="91" t="s">
        <v>74</v>
      </c>
      <c r="R47" s="92">
        <v>0</v>
      </c>
      <c r="S47" s="92">
        <v>0</v>
      </c>
      <c r="T47" s="277">
        <v>0</v>
      </c>
      <c r="U47" s="278"/>
      <c r="V47" s="32"/>
      <c r="W47" s="46">
        <v>8.5</v>
      </c>
      <c r="X47" s="91" t="s">
        <v>74</v>
      </c>
      <c r="Y47" s="92">
        <v>0</v>
      </c>
      <c r="Z47" s="92">
        <v>0</v>
      </c>
      <c r="AA47" s="277">
        <v>0</v>
      </c>
      <c r="AB47" s="278"/>
    </row>
    <row r="48" spans="2:28">
      <c r="B48" s="46">
        <v>8.75</v>
      </c>
      <c r="C48" s="91" t="s">
        <v>60</v>
      </c>
      <c r="D48" s="92" t="s">
        <v>106</v>
      </c>
      <c r="E48" s="92" t="s">
        <v>171</v>
      </c>
      <c r="F48" s="277">
        <v>0</v>
      </c>
      <c r="G48" s="278"/>
      <c r="H48" s="32"/>
      <c r="I48" s="46">
        <v>8.75</v>
      </c>
      <c r="J48" s="91" t="s">
        <v>159</v>
      </c>
      <c r="K48" s="92">
        <v>0</v>
      </c>
      <c r="L48" s="92">
        <v>0</v>
      </c>
      <c r="M48" s="277">
        <v>0</v>
      </c>
      <c r="N48" s="278"/>
      <c r="O48" s="32"/>
      <c r="P48" s="46">
        <v>8.75</v>
      </c>
      <c r="Q48" s="91" t="s">
        <v>74</v>
      </c>
      <c r="R48" s="92">
        <v>0</v>
      </c>
      <c r="S48" s="92">
        <v>0</v>
      </c>
      <c r="T48" s="277">
        <v>0</v>
      </c>
      <c r="U48" s="278"/>
      <c r="V48" s="32"/>
      <c r="W48" s="46">
        <v>8.75</v>
      </c>
      <c r="X48" s="91" t="s">
        <v>74</v>
      </c>
      <c r="Y48" s="92">
        <v>0</v>
      </c>
      <c r="Z48" s="92">
        <v>0</v>
      </c>
      <c r="AA48" s="277">
        <v>0</v>
      </c>
      <c r="AB48" s="278"/>
    </row>
    <row r="49" spans="2:28">
      <c r="B49" s="46">
        <v>9</v>
      </c>
      <c r="C49" s="91" t="s">
        <v>60</v>
      </c>
      <c r="D49" s="92" t="s">
        <v>106</v>
      </c>
      <c r="E49" s="92" t="s">
        <v>171</v>
      </c>
      <c r="F49" s="277">
        <v>0</v>
      </c>
      <c r="G49" s="278"/>
      <c r="H49" s="32"/>
      <c r="I49" s="46">
        <v>9</v>
      </c>
      <c r="J49" s="91" t="s">
        <v>159</v>
      </c>
      <c r="K49" s="92">
        <v>0</v>
      </c>
      <c r="L49" s="92">
        <v>0</v>
      </c>
      <c r="M49" s="277">
        <v>0</v>
      </c>
      <c r="N49" s="278"/>
      <c r="O49" s="32"/>
      <c r="P49" s="46">
        <v>9</v>
      </c>
      <c r="Q49" s="91" t="s">
        <v>74</v>
      </c>
      <c r="R49" s="92">
        <v>0</v>
      </c>
      <c r="S49" s="92">
        <v>0</v>
      </c>
      <c r="T49" s="277">
        <v>0</v>
      </c>
      <c r="U49" s="278"/>
      <c r="V49" s="32"/>
      <c r="W49" s="46">
        <v>9</v>
      </c>
      <c r="X49" s="91" t="s">
        <v>74</v>
      </c>
      <c r="Y49" s="92">
        <v>0</v>
      </c>
      <c r="Z49" s="92">
        <v>0</v>
      </c>
      <c r="AA49" s="277">
        <v>0</v>
      </c>
      <c r="AB49" s="278"/>
    </row>
    <row r="50" spans="2:28">
      <c r="B50" s="46">
        <v>9.25</v>
      </c>
      <c r="C50" s="91" t="s">
        <v>60</v>
      </c>
      <c r="D50" s="92" t="s">
        <v>106</v>
      </c>
      <c r="E50" s="92" t="s">
        <v>171</v>
      </c>
      <c r="F50" s="277">
        <v>0</v>
      </c>
      <c r="G50" s="278"/>
      <c r="H50" s="32"/>
      <c r="I50" s="46">
        <v>9.25</v>
      </c>
      <c r="J50" s="91" t="s">
        <v>159</v>
      </c>
      <c r="K50" s="92">
        <v>0</v>
      </c>
      <c r="L50" s="92">
        <v>0</v>
      </c>
      <c r="M50" s="277">
        <v>0</v>
      </c>
      <c r="N50" s="278"/>
      <c r="O50" s="32"/>
      <c r="P50" s="46">
        <v>9.25</v>
      </c>
      <c r="Q50" s="91" t="s">
        <v>74</v>
      </c>
      <c r="R50" s="92">
        <v>0</v>
      </c>
      <c r="S50" s="92">
        <v>0</v>
      </c>
      <c r="T50" s="277">
        <v>0</v>
      </c>
      <c r="U50" s="278"/>
      <c r="V50" s="32"/>
      <c r="W50" s="46">
        <v>9.25</v>
      </c>
      <c r="X50" s="91" t="s">
        <v>74</v>
      </c>
      <c r="Y50" s="92">
        <v>0</v>
      </c>
      <c r="Z50" s="92">
        <v>0</v>
      </c>
      <c r="AA50" s="277">
        <v>0</v>
      </c>
      <c r="AB50" s="278"/>
    </row>
    <row r="51" spans="2:28">
      <c r="B51" s="46">
        <v>9.5</v>
      </c>
      <c r="C51" s="91" t="s">
        <v>60</v>
      </c>
      <c r="D51" s="92" t="s">
        <v>106</v>
      </c>
      <c r="E51" s="92" t="s">
        <v>103</v>
      </c>
      <c r="F51" s="277">
        <v>0</v>
      </c>
      <c r="G51" s="278"/>
      <c r="H51" s="32"/>
      <c r="I51" s="46">
        <v>9.5</v>
      </c>
      <c r="J51" s="91" t="s">
        <v>159</v>
      </c>
      <c r="K51" s="92">
        <v>0</v>
      </c>
      <c r="L51" s="92">
        <v>0</v>
      </c>
      <c r="M51" s="277">
        <v>0</v>
      </c>
      <c r="N51" s="278"/>
      <c r="O51" s="32"/>
      <c r="P51" s="46">
        <v>9.5</v>
      </c>
      <c r="Q51" s="91" t="s">
        <v>74</v>
      </c>
      <c r="R51" s="92">
        <v>0</v>
      </c>
      <c r="S51" s="92">
        <v>0</v>
      </c>
      <c r="T51" s="277">
        <v>0</v>
      </c>
      <c r="U51" s="278"/>
      <c r="V51" s="32"/>
      <c r="W51" s="46">
        <v>9.5</v>
      </c>
      <c r="X51" s="91" t="s">
        <v>74</v>
      </c>
      <c r="Y51" s="92">
        <v>0</v>
      </c>
      <c r="Z51" s="92">
        <v>0</v>
      </c>
      <c r="AA51" s="277">
        <v>0</v>
      </c>
      <c r="AB51" s="278"/>
    </row>
    <row r="52" spans="2:28">
      <c r="B52" s="46">
        <v>9.75</v>
      </c>
      <c r="C52" s="91" t="s">
        <v>60</v>
      </c>
      <c r="D52" s="92" t="s">
        <v>107</v>
      </c>
      <c r="E52" s="92" t="s">
        <v>108</v>
      </c>
      <c r="F52" s="277">
        <v>0</v>
      </c>
      <c r="G52" s="278"/>
      <c r="H52" s="32"/>
      <c r="I52" s="46">
        <v>9.75</v>
      </c>
      <c r="J52" s="91" t="s">
        <v>159</v>
      </c>
      <c r="K52" s="92">
        <v>0</v>
      </c>
      <c r="L52" s="92">
        <v>0</v>
      </c>
      <c r="M52" s="277">
        <v>0</v>
      </c>
      <c r="N52" s="278"/>
      <c r="O52" s="32"/>
      <c r="P52" s="46">
        <v>9.75</v>
      </c>
      <c r="Q52" s="91" t="s">
        <v>74</v>
      </c>
      <c r="R52" s="92">
        <v>0</v>
      </c>
      <c r="S52" s="92">
        <v>0</v>
      </c>
      <c r="T52" s="277">
        <v>0</v>
      </c>
      <c r="U52" s="278"/>
      <c r="V52" s="32"/>
      <c r="W52" s="46">
        <v>9.75</v>
      </c>
      <c r="X52" s="91" t="s">
        <v>74</v>
      </c>
      <c r="Y52" s="92">
        <v>0</v>
      </c>
      <c r="Z52" s="92">
        <v>0</v>
      </c>
      <c r="AA52" s="277">
        <v>0</v>
      </c>
      <c r="AB52" s="278"/>
    </row>
    <row r="53" spans="2:28">
      <c r="B53" s="46">
        <v>10</v>
      </c>
      <c r="C53" s="91" t="s">
        <v>60</v>
      </c>
      <c r="D53" s="92" t="s">
        <v>106</v>
      </c>
      <c r="E53" s="92" t="s">
        <v>167</v>
      </c>
      <c r="F53" s="277">
        <v>0</v>
      </c>
      <c r="G53" s="278"/>
      <c r="H53" s="32"/>
      <c r="I53" s="46">
        <v>10</v>
      </c>
      <c r="J53" s="91" t="s">
        <v>159</v>
      </c>
      <c r="K53" s="92">
        <v>0</v>
      </c>
      <c r="L53" s="92">
        <v>0</v>
      </c>
      <c r="M53" s="277">
        <v>0</v>
      </c>
      <c r="N53" s="278"/>
      <c r="O53" s="32"/>
      <c r="P53" s="46">
        <v>10</v>
      </c>
      <c r="Q53" s="91" t="s">
        <v>74</v>
      </c>
      <c r="R53" s="92">
        <v>0</v>
      </c>
      <c r="S53" s="92">
        <v>0</v>
      </c>
      <c r="T53" s="277">
        <v>0</v>
      </c>
      <c r="U53" s="278"/>
      <c r="V53" s="32"/>
      <c r="W53" s="46">
        <v>10</v>
      </c>
      <c r="X53" s="91" t="s">
        <v>74</v>
      </c>
      <c r="Y53" s="92">
        <v>0</v>
      </c>
      <c r="Z53" s="92">
        <v>0</v>
      </c>
      <c r="AA53" s="277">
        <v>0</v>
      </c>
      <c r="AB53" s="278"/>
    </row>
    <row r="54" spans="2:28">
      <c r="B54" s="46">
        <v>10.25</v>
      </c>
      <c r="C54" s="91" t="s">
        <v>60</v>
      </c>
      <c r="D54" s="92" t="s">
        <v>106</v>
      </c>
      <c r="E54" s="92" t="s">
        <v>167</v>
      </c>
      <c r="F54" s="277">
        <v>0</v>
      </c>
      <c r="G54" s="278"/>
      <c r="H54" s="32"/>
      <c r="I54" s="46">
        <v>10.25</v>
      </c>
      <c r="J54" s="91" t="s">
        <v>60</v>
      </c>
      <c r="K54" s="92" t="s">
        <v>106</v>
      </c>
      <c r="L54" s="92" t="s">
        <v>115</v>
      </c>
      <c r="M54" s="277">
        <v>0</v>
      </c>
      <c r="N54" s="278"/>
      <c r="O54" s="32"/>
      <c r="P54" s="46">
        <v>10.25</v>
      </c>
      <c r="Q54" s="91" t="s">
        <v>74</v>
      </c>
      <c r="R54" s="92">
        <v>0</v>
      </c>
      <c r="S54" s="92">
        <v>0</v>
      </c>
      <c r="T54" s="277">
        <v>0</v>
      </c>
      <c r="U54" s="278"/>
      <c r="V54" s="32"/>
      <c r="W54" s="46">
        <v>10.25</v>
      </c>
      <c r="X54" s="91" t="s">
        <v>74</v>
      </c>
      <c r="Y54" s="92">
        <v>0</v>
      </c>
      <c r="Z54" s="92">
        <v>0</v>
      </c>
      <c r="AA54" s="277">
        <v>0</v>
      </c>
      <c r="AB54" s="278"/>
    </row>
    <row r="55" spans="2:28">
      <c r="B55" s="46">
        <v>10.5</v>
      </c>
      <c r="C55" s="91" t="s">
        <v>60</v>
      </c>
      <c r="D55" s="92" t="s">
        <v>107</v>
      </c>
      <c r="E55" s="92" t="s">
        <v>108</v>
      </c>
      <c r="F55" s="277">
        <v>0</v>
      </c>
      <c r="G55" s="278"/>
      <c r="H55" s="32"/>
      <c r="I55" s="46">
        <v>10.5</v>
      </c>
      <c r="J55" s="91" t="s">
        <v>60</v>
      </c>
      <c r="K55" s="92" t="s">
        <v>106</v>
      </c>
      <c r="L55" s="92" t="s">
        <v>115</v>
      </c>
      <c r="M55" s="277">
        <v>0</v>
      </c>
      <c r="N55" s="278"/>
      <c r="O55" s="32"/>
      <c r="P55" s="46">
        <v>10.5</v>
      </c>
      <c r="Q55" s="91" t="s">
        <v>74</v>
      </c>
      <c r="R55" s="92">
        <v>0</v>
      </c>
      <c r="S55" s="92">
        <v>0</v>
      </c>
      <c r="T55" s="277">
        <v>0</v>
      </c>
      <c r="U55" s="278"/>
      <c r="V55" s="32"/>
      <c r="W55" s="46">
        <v>10.5</v>
      </c>
      <c r="X55" s="91" t="s">
        <v>74</v>
      </c>
      <c r="Y55" s="92">
        <v>0</v>
      </c>
      <c r="Z55" s="92">
        <v>0</v>
      </c>
      <c r="AA55" s="277">
        <v>0</v>
      </c>
      <c r="AB55" s="278"/>
    </row>
    <row r="56" spans="2:28">
      <c r="B56" s="46">
        <v>10.75</v>
      </c>
      <c r="C56" s="91" t="s">
        <v>71</v>
      </c>
      <c r="D56" s="92">
        <v>0</v>
      </c>
      <c r="E56" s="92">
        <v>0</v>
      </c>
      <c r="F56" s="277">
        <v>0</v>
      </c>
      <c r="G56" s="278"/>
      <c r="H56" s="32"/>
      <c r="I56" s="46">
        <v>10.75</v>
      </c>
      <c r="J56" s="91" t="s">
        <v>60</v>
      </c>
      <c r="K56" s="92" t="s">
        <v>106</v>
      </c>
      <c r="L56" s="92" t="s">
        <v>115</v>
      </c>
      <c r="M56" s="277">
        <v>0</v>
      </c>
      <c r="N56" s="278"/>
      <c r="O56" s="32"/>
      <c r="P56" s="46">
        <v>10.75</v>
      </c>
      <c r="Q56" s="91" t="s">
        <v>74</v>
      </c>
      <c r="R56" s="92">
        <v>0</v>
      </c>
      <c r="S56" s="92">
        <v>0</v>
      </c>
      <c r="T56" s="277">
        <v>0</v>
      </c>
      <c r="U56" s="278"/>
      <c r="V56" s="32"/>
      <c r="W56" s="46">
        <v>10.75</v>
      </c>
      <c r="X56" s="91" t="s">
        <v>74</v>
      </c>
      <c r="Y56" s="92">
        <v>0</v>
      </c>
      <c r="Z56" s="92">
        <v>0</v>
      </c>
      <c r="AA56" s="277">
        <v>0</v>
      </c>
      <c r="AB56" s="278"/>
    </row>
    <row r="57" spans="2:28">
      <c r="B57" s="46">
        <v>11</v>
      </c>
      <c r="C57" s="91" t="s">
        <v>60</v>
      </c>
      <c r="D57" s="92" t="s">
        <v>174</v>
      </c>
      <c r="E57" s="92" t="s">
        <v>193</v>
      </c>
      <c r="F57" s="277">
        <v>0</v>
      </c>
      <c r="G57" s="278"/>
      <c r="H57" s="32"/>
      <c r="I57" s="46">
        <v>11</v>
      </c>
      <c r="J57" s="91" t="s">
        <v>60</v>
      </c>
      <c r="K57" s="92" t="s">
        <v>106</v>
      </c>
      <c r="L57" s="92" t="s">
        <v>115</v>
      </c>
      <c r="M57" s="277">
        <v>0</v>
      </c>
      <c r="N57" s="278"/>
      <c r="O57" s="32"/>
      <c r="P57" s="46">
        <v>11</v>
      </c>
      <c r="Q57" s="91" t="s">
        <v>74</v>
      </c>
      <c r="R57" s="92">
        <v>0</v>
      </c>
      <c r="S57" s="92">
        <v>0</v>
      </c>
      <c r="T57" s="277">
        <v>0</v>
      </c>
      <c r="U57" s="278"/>
      <c r="V57" s="32"/>
      <c r="W57" s="46">
        <v>11</v>
      </c>
      <c r="X57" s="91" t="s">
        <v>74</v>
      </c>
      <c r="Y57" s="92">
        <v>0</v>
      </c>
      <c r="Z57" s="92">
        <v>0</v>
      </c>
      <c r="AA57" s="277">
        <v>0</v>
      </c>
      <c r="AB57" s="278"/>
    </row>
    <row r="58" spans="2:28">
      <c r="B58" s="46">
        <v>11.25</v>
      </c>
      <c r="C58" s="91" t="s">
        <v>71</v>
      </c>
      <c r="D58" s="92">
        <v>0</v>
      </c>
      <c r="E58" s="92">
        <v>0</v>
      </c>
      <c r="F58" s="277">
        <v>0</v>
      </c>
      <c r="G58" s="278"/>
      <c r="H58" s="32"/>
      <c r="I58" s="46">
        <v>11.25</v>
      </c>
      <c r="J58" s="91" t="s">
        <v>60</v>
      </c>
      <c r="K58" s="92" t="s">
        <v>106</v>
      </c>
      <c r="L58" s="92" t="s">
        <v>115</v>
      </c>
      <c r="M58" s="277">
        <v>0</v>
      </c>
      <c r="N58" s="278"/>
      <c r="O58" s="32"/>
      <c r="P58" s="46">
        <v>11.25</v>
      </c>
      <c r="Q58" s="91" t="s">
        <v>74</v>
      </c>
      <c r="R58" s="92">
        <v>0</v>
      </c>
      <c r="S58" s="92">
        <v>0</v>
      </c>
      <c r="T58" s="277">
        <v>0</v>
      </c>
      <c r="U58" s="278"/>
      <c r="V58" s="32"/>
      <c r="W58" s="46">
        <v>11.25</v>
      </c>
      <c r="X58" s="91" t="s">
        <v>74</v>
      </c>
      <c r="Y58" s="92">
        <v>0</v>
      </c>
      <c r="Z58" s="92">
        <v>0</v>
      </c>
      <c r="AA58" s="277">
        <v>0</v>
      </c>
      <c r="AB58" s="278"/>
    </row>
    <row r="59" spans="2:28">
      <c r="B59" s="46">
        <v>11.5</v>
      </c>
      <c r="C59" s="91" t="s">
        <v>71</v>
      </c>
      <c r="D59" s="92">
        <v>0</v>
      </c>
      <c r="E59" s="92">
        <v>0</v>
      </c>
      <c r="F59" s="277">
        <v>0</v>
      </c>
      <c r="G59" s="278"/>
      <c r="H59" s="32"/>
      <c r="I59" s="46">
        <v>11.5</v>
      </c>
      <c r="J59" s="91" t="s">
        <v>60</v>
      </c>
      <c r="K59" s="92" t="s">
        <v>106</v>
      </c>
      <c r="L59" s="92" t="s">
        <v>115</v>
      </c>
      <c r="M59" s="277">
        <v>0</v>
      </c>
      <c r="N59" s="278"/>
      <c r="O59" s="32"/>
      <c r="P59" s="46">
        <v>11.5</v>
      </c>
      <c r="Q59" s="91" t="s">
        <v>74</v>
      </c>
      <c r="R59" s="92">
        <v>0</v>
      </c>
      <c r="S59" s="92">
        <v>0</v>
      </c>
      <c r="T59" s="277">
        <v>0</v>
      </c>
      <c r="U59" s="278"/>
      <c r="V59" s="32"/>
      <c r="W59" s="46">
        <v>11.5</v>
      </c>
      <c r="X59" s="91" t="s">
        <v>74</v>
      </c>
      <c r="Y59" s="92">
        <v>0</v>
      </c>
      <c r="Z59" s="92">
        <v>0</v>
      </c>
      <c r="AA59" s="277">
        <v>0</v>
      </c>
      <c r="AB59" s="278"/>
    </row>
    <row r="60" spans="2:28">
      <c r="B60" s="46">
        <v>11.75</v>
      </c>
      <c r="C60" s="91" t="s">
        <v>71</v>
      </c>
      <c r="D60" s="92">
        <v>0</v>
      </c>
      <c r="E60" s="92">
        <v>0</v>
      </c>
      <c r="F60" s="277">
        <v>0</v>
      </c>
      <c r="G60" s="278"/>
      <c r="H60" s="32"/>
      <c r="I60" s="46">
        <v>11.75</v>
      </c>
      <c r="J60" s="91" t="s">
        <v>60</v>
      </c>
      <c r="K60" s="92" t="s">
        <v>106</v>
      </c>
      <c r="L60" s="92" t="s">
        <v>115</v>
      </c>
      <c r="M60" s="277">
        <v>0</v>
      </c>
      <c r="N60" s="278"/>
      <c r="O60" s="32"/>
      <c r="P60" s="46">
        <v>11.75</v>
      </c>
      <c r="Q60" s="91" t="s">
        <v>74</v>
      </c>
      <c r="R60" s="92">
        <v>0</v>
      </c>
      <c r="S60" s="92">
        <v>0</v>
      </c>
      <c r="T60" s="277">
        <v>0</v>
      </c>
      <c r="U60" s="278"/>
      <c r="V60" s="32"/>
      <c r="W60" s="46">
        <v>11.75</v>
      </c>
      <c r="X60" s="91" t="s">
        <v>74</v>
      </c>
      <c r="Y60" s="92">
        <v>0</v>
      </c>
      <c r="Z60" s="92">
        <v>0</v>
      </c>
      <c r="AA60" s="277">
        <v>0</v>
      </c>
      <c r="AB60" s="278"/>
    </row>
    <row r="61" spans="2:28">
      <c r="B61" s="46">
        <v>12</v>
      </c>
      <c r="C61" s="91" t="s">
        <v>71</v>
      </c>
      <c r="D61" s="92">
        <v>0</v>
      </c>
      <c r="E61" s="92">
        <v>0</v>
      </c>
      <c r="F61" s="277">
        <v>0</v>
      </c>
      <c r="G61" s="278"/>
      <c r="H61" s="32"/>
      <c r="I61" s="46">
        <v>12</v>
      </c>
      <c r="J61" s="91" t="s">
        <v>60</v>
      </c>
      <c r="K61" s="92" t="s">
        <v>106</v>
      </c>
      <c r="L61" s="92" t="s">
        <v>115</v>
      </c>
      <c r="M61" s="277">
        <v>0</v>
      </c>
      <c r="N61" s="278"/>
      <c r="O61" s="32"/>
      <c r="P61" s="46">
        <v>12</v>
      </c>
      <c r="Q61" s="91" t="s">
        <v>74</v>
      </c>
      <c r="R61" s="92">
        <v>0</v>
      </c>
      <c r="S61" s="92">
        <v>0</v>
      </c>
      <c r="T61" s="277">
        <v>0</v>
      </c>
      <c r="U61" s="278"/>
      <c r="V61" s="32"/>
      <c r="W61" s="46">
        <v>12</v>
      </c>
      <c r="X61" s="91" t="s">
        <v>159</v>
      </c>
      <c r="Y61" s="92">
        <v>0</v>
      </c>
      <c r="Z61" s="92">
        <v>0</v>
      </c>
      <c r="AA61" s="277">
        <v>0</v>
      </c>
      <c r="AB61" s="278"/>
    </row>
    <row r="62" spans="2:28">
      <c r="B62" s="46">
        <v>12.25</v>
      </c>
      <c r="C62" s="91" t="s">
        <v>71</v>
      </c>
      <c r="D62" s="92">
        <v>0</v>
      </c>
      <c r="E62" s="92">
        <v>0</v>
      </c>
      <c r="F62" s="277">
        <v>0</v>
      </c>
      <c r="G62" s="278"/>
      <c r="H62" s="32"/>
      <c r="I62" s="46">
        <v>12.25</v>
      </c>
      <c r="J62" s="91" t="s">
        <v>158</v>
      </c>
      <c r="K62" s="92">
        <v>0</v>
      </c>
      <c r="L62" s="92">
        <v>0</v>
      </c>
      <c r="M62" s="277">
        <v>0</v>
      </c>
      <c r="N62" s="278"/>
      <c r="O62" s="32"/>
      <c r="P62" s="46">
        <v>12.25</v>
      </c>
      <c r="Q62" s="91" t="s">
        <v>74</v>
      </c>
      <c r="R62" s="92">
        <v>0</v>
      </c>
      <c r="S62" s="92">
        <v>0</v>
      </c>
      <c r="T62" s="277">
        <v>0</v>
      </c>
      <c r="U62" s="278"/>
      <c r="V62" s="32"/>
      <c r="W62" s="46">
        <v>12.25</v>
      </c>
      <c r="X62" s="91" t="s">
        <v>60</v>
      </c>
      <c r="Y62" s="92" t="s">
        <v>106</v>
      </c>
      <c r="Z62" s="92" t="s">
        <v>115</v>
      </c>
      <c r="AA62" s="277">
        <v>0</v>
      </c>
      <c r="AB62" s="278"/>
    </row>
    <row r="63" spans="2:28">
      <c r="B63" s="46">
        <v>12.5</v>
      </c>
      <c r="C63" s="91" t="s">
        <v>71</v>
      </c>
      <c r="D63" s="92">
        <v>0</v>
      </c>
      <c r="E63" s="92">
        <v>0</v>
      </c>
      <c r="F63" s="277">
        <v>0</v>
      </c>
      <c r="G63" s="278"/>
      <c r="H63" s="32"/>
      <c r="I63" s="46">
        <v>12.5</v>
      </c>
      <c r="J63" s="91" t="s">
        <v>71</v>
      </c>
      <c r="K63" s="92">
        <v>0</v>
      </c>
      <c r="L63" s="92">
        <v>0</v>
      </c>
      <c r="M63" s="277">
        <v>0</v>
      </c>
      <c r="N63" s="278"/>
      <c r="O63" s="32"/>
      <c r="P63" s="46">
        <v>12.5</v>
      </c>
      <c r="Q63" s="91" t="s">
        <v>74</v>
      </c>
      <c r="R63" s="92">
        <v>0</v>
      </c>
      <c r="S63" s="92">
        <v>0</v>
      </c>
      <c r="T63" s="277">
        <v>0</v>
      </c>
      <c r="U63" s="278"/>
      <c r="V63" s="32"/>
      <c r="W63" s="46">
        <v>12.5</v>
      </c>
      <c r="X63" s="91" t="s">
        <v>60</v>
      </c>
      <c r="Y63" s="92" t="s">
        <v>104</v>
      </c>
      <c r="Z63" s="92" t="s">
        <v>103</v>
      </c>
      <c r="AA63" s="277">
        <v>0</v>
      </c>
      <c r="AB63" s="278"/>
    </row>
    <row r="64" spans="2:28">
      <c r="B64" s="46">
        <v>12.75</v>
      </c>
      <c r="C64" s="91" t="s">
        <v>71</v>
      </c>
      <c r="D64" s="92">
        <v>0</v>
      </c>
      <c r="E64" s="92">
        <v>0</v>
      </c>
      <c r="F64" s="277">
        <v>0</v>
      </c>
      <c r="G64" s="278"/>
      <c r="H64" s="32"/>
      <c r="I64" s="46">
        <v>12.75</v>
      </c>
      <c r="J64" s="91" t="s">
        <v>60</v>
      </c>
      <c r="K64" s="92" t="s">
        <v>106</v>
      </c>
      <c r="L64" s="92" t="s">
        <v>115</v>
      </c>
      <c r="M64" s="277">
        <v>0</v>
      </c>
      <c r="N64" s="278"/>
      <c r="O64" s="32"/>
      <c r="P64" s="46">
        <v>12.75</v>
      </c>
      <c r="Q64" s="91" t="s">
        <v>74</v>
      </c>
      <c r="R64" s="92">
        <v>0</v>
      </c>
      <c r="S64" s="92">
        <v>0</v>
      </c>
      <c r="T64" s="277">
        <v>0</v>
      </c>
      <c r="U64" s="278"/>
      <c r="V64" s="32"/>
      <c r="W64" s="46">
        <v>12.75</v>
      </c>
      <c r="X64" s="91" t="s">
        <v>60</v>
      </c>
      <c r="Y64" s="92" t="s">
        <v>106</v>
      </c>
      <c r="Z64" s="92" t="s">
        <v>167</v>
      </c>
      <c r="AA64" s="277">
        <v>0</v>
      </c>
      <c r="AB64" s="278"/>
    </row>
    <row r="65" spans="2:28">
      <c r="B65" s="46">
        <v>13</v>
      </c>
      <c r="C65" s="91" t="s">
        <v>71</v>
      </c>
      <c r="D65" s="92">
        <v>0</v>
      </c>
      <c r="E65" s="92">
        <v>0</v>
      </c>
      <c r="F65" s="277">
        <v>0</v>
      </c>
      <c r="G65" s="278"/>
      <c r="H65" s="32"/>
      <c r="I65" s="46">
        <v>13</v>
      </c>
      <c r="J65" s="91" t="s">
        <v>60</v>
      </c>
      <c r="K65" s="92" t="s">
        <v>104</v>
      </c>
      <c r="L65" s="92" t="s">
        <v>119</v>
      </c>
      <c r="M65" s="277">
        <v>0</v>
      </c>
      <c r="N65" s="278"/>
      <c r="O65" s="32"/>
      <c r="P65" s="46">
        <v>13</v>
      </c>
      <c r="Q65" s="91" t="s">
        <v>74</v>
      </c>
      <c r="R65" s="92">
        <v>0</v>
      </c>
      <c r="S65" s="92">
        <v>0</v>
      </c>
      <c r="T65" s="277">
        <v>0</v>
      </c>
      <c r="U65" s="278"/>
      <c r="V65" s="32"/>
      <c r="W65" s="46">
        <v>13</v>
      </c>
      <c r="X65" s="91" t="s">
        <v>74</v>
      </c>
      <c r="Y65" s="92">
        <v>0</v>
      </c>
      <c r="Z65" s="92">
        <v>0</v>
      </c>
      <c r="AA65" s="277">
        <v>0</v>
      </c>
      <c r="AB65" s="278"/>
    </row>
    <row r="66" spans="2:28">
      <c r="B66" s="46">
        <v>13.25</v>
      </c>
      <c r="C66" s="91" t="s">
        <v>71</v>
      </c>
      <c r="D66" s="92">
        <v>0</v>
      </c>
      <c r="E66" s="92">
        <v>0</v>
      </c>
      <c r="F66" s="277">
        <v>0</v>
      </c>
      <c r="G66" s="278"/>
      <c r="H66" s="32"/>
      <c r="I66" s="46">
        <v>13.25</v>
      </c>
      <c r="J66" s="91" t="s">
        <v>60</v>
      </c>
      <c r="K66" s="92" t="s">
        <v>104</v>
      </c>
      <c r="L66" s="92" t="s">
        <v>103</v>
      </c>
      <c r="M66" s="277">
        <v>0</v>
      </c>
      <c r="N66" s="278"/>
      <c r="O66" s="32"/>
      <c r="P66" s="46">
        <v>13.25</v>
      </c>
      <c r="Q66" s="91" t="s">
        <v>74</v>
      </c>
      <c r="R66" s="92">
        <v>0</v>
      </c>
      <c r="S66" s="92">
        <v>0</v>
      </c>
      <c r="T66" s="277">
        <v>0</v>
      </c>
      <c r="U66" s="278"/>
      <c r="V66" s="32"/>
      <c r="W66" s="46">
        <v>13.25</v>
      </c>
      <c r="X66" s="91" t="s">
        <v>74</v>
      </c>
      <c r="Y66" s="92">
        <v>0</v>
      </c>
      <c r="Z66" s="92">
        <v>0</v>
      </c>
      <c r="AA66" s="277">
        <v>0</v>
      </c>
      <c r="AB66" s="278"/>
    </row>
    <row r="67" spans="2:28">
      <c r="B67" s="46">
        <v>13.5</v>
      </c>
      <c r="C67" s="91" t="s">
        <v>71</v>
      </c>
      <c r="D67" s="92">
        <v>0</v>
      </c>
      <c r="E67" s="92">
        <v>0</v>
      </c>
      <c r="F67" s="277">
        <v>0</v>
      </c>
      <c r="G67" s="278"/>
      <c r="H67" s="32"/>
      <c r="I67" s="46">
        <v>13.5</v>
      </c>
      <c r="J67" s="91" t="s">
        <v>74</v>
      </c>
      <c r="K67" s="92">
        <v>0</v>
      </c>
      <c r="L67" s="92">
        <v>0</v>
      </c>
      <c r="M67" s="277">
        <v>0</v>
      </c>
      <c r="N67" s="278"/>
      <c r="O67" s="32"/>
      <c r="P67" s="46">
        <v>13.5</v>
      </c>
      <c r="Q67" s="91" t="s">
        <v>74</v>
      </c>
      <c r="R67" s="92">
        <v>0</v>
      </c>
      <c r="S67" s="92">
        <v>0</v>
      </c>
      <c r="T67" s="277">
        <v>0</v>
      </c>
      <c r="U67" s="278"/>
      <c r="V67" s="32"/>
      <c r="W67" s="46">
        <v>13.5</v>
      </c>
      <c r="X67" s="91" t="s">
        <v>74</v>
      </c>
      <c r="Y67" s="92">
        <v>0</v>
      </c>
      <c r="Z67" s="92">
        <v>0</v>
      </c>
      <c r="AA67" s="277">
        <v>0</v>
      </c>
      <c r="AB67" s="278"/>
    </row>
    <row r="68" spans="2:28">
      <c r="B68" s="46">
        <v>13.75</v>
      </c>
      <c r="C68" s="91" t="s">
        <v>71</v>
      </c>
      <c r="D68" s="92">
        <v>0</v>
      </c>
      <c r="E68" s="92">
        <v>0</v>
      </c>
      <c r="F68" s="277">
        <v>0</v>
      </c>
      <c r="G68" s="278"/>
      <c r="H68" s="32"/>
      <c r="I68" s="46">
        <v>13.75</v>
      </c>
      <c r="J68" s="91" t="s">
        <v>69</v>
      </c>
      <c r="K68" s="92">
        <v>0</v>
      </c>
      <c r="L68" s="92">
        <v>0</v>
      </c>
      <c r="M68" s="277">
        <v>0</v>
      </c>
      <c r="N68" s="278"/>
      <c r="O68" s="32"/>
      <c r="P68" s="46">
        <v>13.75</v>
      </c>
      <c r="Q68" s="91" t="s">
        <v>74</v>
      </c>
      <c r="R68" s="92">
        <v>0</v>
      </c>
      <c r="S68" s="92">
        <v>0</v>
      </c>
      <c r="T68" s="277">
        <v>0</v>
      </c>
      <c r="U68" s="278"/>
      <c r="V68" s="32"/>
      <c r="W68" s="46">
        <v>13.75</v>
      </c>
      <c r="X68" s="91" t="s">
        <v>74</v>
      </c>
      <c r="Y68" s="92">
        <v>0</v>
      </c>
      <c r="Z68" s="92">
        <v>0</v>
      </c>
      <c r="AA68" s="277">
        <v>0</v>
      </c>
      <c r="AB68" s="278"/>
    </row>
    <row r="69" spans="2:28">
      <c r="B69" s="46">
        <v>14</v>
      </c>
      <c r="C69" s="91" t="s">
        <v>60</v>
      </c>
      <c r="D69" s="92" t="s">
        <v>104</v>
      </c>
      <c r="E69" s="92" t="s">
        <v>103</v>
      </c>
      <c r="F69" s="277">
        <v>0</v>
      </c>
      <c r="G69" s="278"/>
      <c r="H69" s="32"/>
      <c r="I69" s="46">
        <v>14</v>
      </c>
      <c r="J69" s="91" t="s">
        <v>74</v>
      </c>
      <c r="K69" s="92">
        <v>0</v>
      </c>
      <c r="L69" s="92">
        <v>0</v>
      </c>
      <c r="M69" s="277">
        <v>0</v>
      </c>
      <c r="N69" s="278"/>
      <c r="O69" s="32"/>
      <c r="P69" s="46">
        <v>14</v>
      </c>
      <c r="Q69" s="91" t="s">
        <v>74</v>
      </c>
      <c r="R69" s="92">
        <v>0</v>
      </c>
      <c r="S69" s="92">
        <v>0</v>
      </c>
      <c r="T69" s="277">
        <v>0</v>
      </c>
      <c r="U69" s="278"/>
      <c r="V69" s="32"/>
      <c r="W69" s="46">
        <v>14</v>
      </c>
      <c r="X69" s="91" t="s">
        <v>74</v>
      </c>
      <c r="Y69" s="92">
        <v>0</v>
      </c>
      <c r="Z69" s="92">
        <v>0</v>
      </c>
      <c r="AA69" s="277">
        <v>0</v>
      </c>
      <c r="AB69" s="278"/>
    </row>
    <row r="70" spans="2:28">
      <c r="B70" s="46">
        <v>14.25</v>
      </c>
      <c r="C70" s="91" t="s">
        <v>60</v>
      </c>
      <c r="D70" s="92" t="s">
        <v>104</v>
      </c>
      <c r="E70" s="92" t="s">
        <v>103</v>
      </c>
      <c r="F70" s="277">
        <v>0</v>
      </c>
      <c r="G70" s="278"/>
      <c r="H70" s="32"/>
      <c r="I70" s="46">
        <v>14.25</v>
      </c>
      <c r="J70" s="91" t="s">
        <v>60</v>
      </c>
      <c r="K70" s="92" t="s">
        <v>104</v>
      </c>
      <c r="L70" s="92" t="s">
        <v>177</v>
      </c>
      <c r="M70" s="277">
        <v>0</v>
      </c>
      <c r="N70" s="278"/>
      <c r="O70" s="32"/>
      <c r="P70" s="46">
        <v>14.25</v>
      </c>
      <c r="Q70" s="91" t="s">
        <v>74</v>
      </c>
      <c r="R70" s="92">
        <v>0</v>
      </c>
      <c r="S70" s="92">
        <v>0</v>
      </c>
      <c r="T70" s="277">
        <v>0</v>
      </c>
      <c r="U70" s="278"/>
      <c r="V70" s="32"/>
      <c r="W70" s="46">
        <v>14.25</v>
      </c>
      <c r="X70" s="91" t="s">
        <v>74</v>
      </c>
      <c r="Y70" s="92">
        <v>0</v>
      </c>
      <c r="Z70" s="92">
        <v>0</v>
      </c>
      <c r="AA70" s="277">
        <v>0</v>
      </c>
      <c r="AB70" s="278"/>
    </row>
    <row r="71" spans="2:28">
      <c r="B71" s="46">
        <v>14.5</v>
      </c>
      <c r="C71" s="91" t="s">
        <v>60</v>
      </c>
      <c r="D71" s="92" t="s">
        <v>104</v>
      </c>
      <c r="E71" s="92" t="s">
        <v>103</v>
      </c>
      <c r="F71" s="277">
        <v>0</v>
      </c>
      <c r="G71" s="278"/>
      <c r="H71" s="32"/>
      <c r="I71" s="46">
        <v>14.5</v>
      </c>
      <c r="J71" s="91" t="s">
        <v>60</v>
      </c>
      <c r="K71" s="92" t="s">
        <v>104</v>
      </c>
      <c r="L71" s="92" t="s">
        <v>103</v>
      </c>
      <c r="M71" s="277">
        <v>0</v>
      </c>
      <c r="N71" s="278"/>
      <c r="O71" s="32"/>
      <c r="P71" s="46">
        <v>14.5</v>
      </c>
      <c r="Q71" s="91" t="s">
        <v>74</v>
      </c>
      <c r="R71" s="92">
        <v>0</v>
      </c>
      <c r="S71" s="92">
        <v>0</v>
      </c>
      <c r="T71" s="277">
        <v>0</v>
      </c>
      <c r="U71" s="278"/>
      <c r="V71" s="32"/>
      <c r="W71" s="46">
        <v>14.5</v>
      </c>
      <c r="X71" s="91" t="s">
        <v>74</v>
      </c>
      <c r="Y71" s="92">
        <v>0</v>
      </c>
      <c r="Z71" s="92">
        <v>0</v>
      </c>
      <c r="AA71" s="277">
        <v>0</v>
      </c>
      <c r="AB71" s="278"/>
    </row>
    <row r="72" spans="2:28">
      <c r="B72" s="46">
        <v>14.75</v>
      </c>
      <c r="C72" s="91" t="s">
        <v>60</v>
      </c>
      <c r="D72" s="92" t="s">
        <v>104</v>
      </c>
      <c r="E72" s="92" t="s">
        <v>103</v>
      </c>
      <c r="F72" s="277">
        <v>0</v>
      </c>
      <c r="G72" s="278"/>
      <c r="H72" s="32"/>
      <c r="I72" s="46">
        <v>14.75</v>
      </c>
      <c r="J72" s="91" t="s">
        <v>71</v>
      </c>
      <c r="K72" s="92">
        <v>0</v>
      </c>
      <c r="L72" s="92">
        <v>0</v>
      </c>
      <c r="M72" s="277">
        <v>0</v>
      </c>
      <c r="N72" s="278"/>
      <c r="O72" s="32"/>
      <c r="P72" s="46">
        <v>14.75</v>
      </c>
      <c r="Q72" s="91" t="s">
        <v>74</v>
      </c>
      <c r="R72" s="92">
        <v>0</v>
      </c>
      <c r="S72" s="92">
        <v>0</v>
      </c>
      <c r="T72" s="277">
        <v>0</v>
      </c>
      <c r="U72" s="278"/>
      <c r="V72" s="32"/>
      <c r="W72" s="46">
        <v>14.75</v>
      </c>
      <c r="X72" s="91" t="s">
        <v>74</v>
      </c>
      <c r="Y72" s="92">
        <v>0</v>
      </c>
      <c r="Z72" s="92">
        <v>0</v>
      </c>
      <c r="AA72" s="277">
        <v>0</v>
      </c>
      <c r="AB72" s="278"/>
    </row>
    <row r="73" spans="2:28">
      <c r="B73" s="46">
        <v>15</v>
      </c>
      <c r="C73" s="91" t="s">
        <v>60</v>
      </c>
      <c r="D73" s="92" t="s">
        <v>104</v>
      </c>
      <c r="E73" s="92" t="s">
        <v>103</v>
      </c>
      <c r="F73" s="277">
        <v>0</v>
      </c>
      <c r="G73" s="278"/>
      <c r="H73" s="32"/>
      <c r="I73" s="46">
        <v>15</v>
      </c>
      <c r="J73" s="91" t="s">
        <v>159</v>
      </c>
      <c r="K73" s="92">
        <v>0</v>
      </c>
      <c r="L73" s="92">
        <v>0</v>
      </c>
      <c r="M73" s="277">
        <v>0</v>
      </c>
      <c r="N73" s="278"/>
      <c r="O73" s="32"/>
      <c r="P73" s="46">
        <v>15</v>
      </c>
      <c r="Q73" s="91" t="s">
        <v>74</v>
      </c>
      <c r="R73" s="92">
        <v>0</v>
      </c>
      <c r="S73" s="92">
        <v>0</v>
      </c>
      <c r="T73" s="277">
        <v>0</v>
      </c>
      <c r="U73" s="278"/>
      <c r="V73" s="32"/>
      <c r="W73" s="46">
        <v>15</v>
      </c>
      <c r="X73" s="91" t="s">
        <v>74</v>
      </c>
      <c r="Y73" s="92">
        <v>0</v>
      </c>
      <c r="Z73" s="92">
        <v>0</v>
      </c>
      <c r="AA73" s="277">
        <v>0</v>
      </c>
      <c r="AB73" s="278"/>
    </row>
    <row r="74" spans="2:28">
      <c r="B74" s="46">
        <v>15.25</v>
      </c>
      <c r="C74" s="91" t="s">
        <v>60</v>
      </c>
      <c r="D74" s="92" t="s">
        <v>107</v>
      </c>
      <c r="E74" s="92" t="s">
        <v>108</v>
      </c>
      <c r="F74" s="277">
        <v>0</v>
      </c>
      <c r="G74" s="278"/>
      <c r="H74" s="32"/>
      <c r="I74" s="46">
        <v>15.25</v>
      </c>
      <c r="J74" s="91" t="s">
        <v>60</v>
      </c>
      <c r="K74" s="92" t="s">
        <v>106</v>
      </c>
      <c r="L74" s="92" t="s">
        <v>163</v>
      </c>
      <c r="M74" s="277">
        <v>0</v>
      </c>
      <c r="N74" s="278"/>
      <c r="O74" s="32"/>
      <c r="P74" s="46">
        <v>15.25</v>
      </c>
      <c r="Q74" s="91" t="s">
        <v>74</v>
      </c>
      <c r="R74" s="92">
        <v>0</v>
      </c>
      <c r="S74" s="92">
        <v>0</v>
      </c>
      <c r="T74" s="277">
        <v>0</v>
      </c>
      <c r="U74" s="278"/>
      <c r="V74" s="32"/>
      <c r="W74" s="46">
        <v>15.25</v>
      </c>
      <c r="X74" s="91" t="s">
        <v>74</v>
      </c>
      <c r="Y74" s="92">
        <v>0</v>
      </c>
      <c r="Z74" s="92">
        <v>0</v>
      </c>
      <c r="AA74" s="277">
        <v>0</v>
      </c>
      <c r="AB74" s="278"/>
    </row>
    <row r="75" spans="2:28">
      <c r="B75" s="46">
        <v>15.5</v>
      </c>
      <c r="C75" s="91" t="s">
        <v>60</v>
      </c>
      <c r="D75" s="92" t="s">
        <v>106</v>
      </c>
      <c r="E75" s="92" t="s">
        <v>109</v>
      </c>
      <c r="F75" s="277">
        <v>0</v>
      </c>
      <c r="G75" s="278"/>
      <c r="H75" s="32"/>
      <c r="I75" s="46">
        <v>15.5</v>
      </c>
      <c r="J75" s="91" t="s">
        <v>60</v>
      </c>
      <c r="K75" s="92" t="s">
        <v>106</v>
      </c>
      <c r="L75" s="92" t="s">
        <v>115</v>
      </c>
      <c r="M75" s="277">
        <v>0</v>
      </c>
      <c r="N75" s="278"/>
      <c r="O75" s="32"/>
      <c r="P75" s="46">
        <v>15.5</v>
      </c>
      <c r="Q75" s="91" t="s">
        <v>74</v>
      </c>
      <c r="R75" s="92">
        <v>0</v>
      </c>
      <c r="S75" s="92">
        <v>0</v>
      </c>
      <c r="T75" s="277">
        <v>0</v>
      </c>
      <c r="U75" s="278"/>
      <c r="V75" s="32"/>
      <c r="W75" s="46">
        <v>15.5</v>
      </c>
      <c r="X75" s="91" t="s">
        <v>74</v>
      </c>
      <c r="Y75" s="92">
        <v>0</v>
      </c>
      <c r="Z75" s="92">
        <v>0</v>
      </c>
      <c r="AA75" s="277">
        <v>0</v>
      </c>
      <c r="AB75" s="278"/>
    </row>
    <row r="76" spans="2:28">
      <c r="B76" s="46">
        <v>15.75</v>
      </c>
      <c r="C76" s="91" t="s">
        <v>158</v>
      </c>
      <c r="D76" s="92">
        <v>0</v>
      </c>
      <c r="E76" s="92">
        <v>0</v>
      </c>
      <c r="F76" s="277">
        <v>0</v>
      </c>
      <c r="G76" s="278"/>
      <c r="H76" s="32"/>
      <c r="I76" s="46">
        <v>15.75</v>
      </c>
      <c r="J76" s="91" t="s">
        <v>159</v>
      </c>
      <c r="K76" s="92">
        <v>0</v>
      </c>
      <c r="L76" s="92">
        <v>0</v>
      </c>
      <c r="M76" s="277">
        <v>0</v>
      </c>
      <c r="N76" s="278"/>
      <c r="O76" s="32"/>
      <c r="P76" s="46">
        <v>15.75</v>
      </c>
      <c r="Q76" s="91" t="s">
        <v>74</v>
      </c>
      <c r="R76" s="92">
        <v>0</v>
      </c>
      <c r="S76" s="92">
        <v>0</v>
      </c>
      <c r="T76" s="277">
        <v>0</v>
      </c>
      <c r="U76" s="278"/>
      <c r="V76" s="32"/>
      <c r="W76" s="46">
        <v>15.75</v>
      </c>
      <c r="X76" s="91" t="s">
        <v>74</v>
      </c>
      <c r="Y76" s="92">
        <v>0</v>
      </c>
      <c r="Z76" s="92">
        <v>0</v>
      </c>
      <c r="AA76" s="277">
        <v>0</v>
      </c>
      <c r="AB76" s="278"/>
    </row>
    <row r="77" spans="2:28">
      <c r="B77" s="46">
        <v>16</v>
      </c>
      <c r="C77" s="91" t="s">
        <v>159</v>
      </c>
      <c r="D77" s="92">
        <v>0</v>
      </c>
      <c r="E77" s="92">
        <v>0</v>
      </c>
      <c r="F77" s="277">
        <v>0</v>
      </c>
      <c r="G77" s="278"/>
      <c r="H77" s="32"/>
      <c r="I77" s="46">
        <v>16</v>
      </c>
      <c r="J77" s="91" t="s">
        <v>69</v>
      </c>
      <c r="K77" s="92">
        <v>0</v>
      </c>
      <c r="L77" s="92">
        <v>0</v>
      </c>
      <c r="M77" s="277">
        <v>0</v>
      </c>
      <c r="N77" s="278"/>
      <c r="O77" s="32"/>
      <c r="P77" s="46">
        <v>16</v>
      </c>
      <c r="Q77" s="91" t="s">
        <v>74</v>
      </c>
      <c r="R77" s="92">
        <v>0</v>
      </c>
      <c r="S77" s="92">
        <v>0</v>
      </c>
      <c r="T77" s="277">
        <v>0</v>
      </c>
      <c r="U77" s="278"/>
      <c r="V77" s="32"/>
      <c r="W77" s="46">
        <v>16</v>
      </c>
      <c r="X77" s="91" t="s">
        <v>74</v>
      </c>
      <c r="Y77" s="92">
        <v>0</v>
      </c>
      <c r="Z77" s="92">
        <v>0</v>
      </c>
      <c r="AA77" s="277">
        <v>0</v>
      </c>
      <c r="AB77" s="278"/>
    </row>
    <row r="78" spans="2:28">
      <c r="B78" s="46">
        <v>16.25</v>
      </c>
      <c r="C78" s="91" t="s">
        <v>60</v>
      </c>
      <c r="D78" s="92" t="s">
        <v>106</v>
      </c>
      <c r="E78" s="92" t="s">
        <v>163</v>
      </c>
      <c r="F78" s="277">
        <v>0</v>
      </c>
      <c r="G78" s="278"/>
      <c r="H78" s="32"/>
      <c r="I78" s="46">
        <v>16.25</v>
      </c>
      <c r="J78" s="91" t="s">
        <v>69</v>
      </c>
      <c r="K78" s="92">
        <v>0</v>
      </c>
      <c r="L78" s="92">
        <v>0</v>
      </c>
      <c r="M78" s="277">
        <v>0</v>
      </c>
      <c r="N78" s="278"/>
      <c r="O78" s="32"/>
      <c r="P78" s="46">
        <v>16.25</v>
      </c>
      <c r="Q78" s="91" t="s">
        <v>74</v>
      </c>
      <c r="R78" s="92">
        <v>0</v>
      </c>
      <c r="S78" s="92">
        <v>0</v>
      </c>
      <c r="T78" s="277">
        <v>0</v>
      </c>
      <c r="U78" s="278"/>
      <c r="V78" s="32"/>
      <c r="W78" s="46">
        <v>16.25</v>
      </c>
      <c r="X78" s="91" t="s">
        <v>74</v>
      </c>
      <c r="Y78" s="92">
        <v>0</v>
      </c>
      <c r="Z78" s="92">
        <v>0</v>
      </c>
      <c r="AA78" s="277">
        <v>0</v>
      </c>
      <c r="AB78" s="278"/>
    </row>
    <row r="79" spans="2:28">
      <c r="B79" s="46">
        <v>16.5</v>
      </c>
      <c r="C79" s="91" t="s">
        <v>60</v>
      </c>
      <c r="D79" s="92" t="s">
        <v>106</v>
      </c>
      <c r="E79" s="92" t="s">
        <v>163</v>
      </c>
      <c r="F79" s="277">
        <v>0</v>
      </c>
      <c r="G79" s="278"/>
      <c r="H79" s="32"/>
      <c r="I79" s="46">
        <v>16.5</v>
      </c>
      <c r="J79" s="91" t="s">
        <v>69</v>
      </c>
      <c r="K79" s="92">
        <v>0</v>
      </c>
      <c r="L79" s="92">
        <v>0</v>
      </c>
      <c r="M79" s="277">
        <v>0</v>
      </c>
      <c r="N79" s="278"/>
      <c r="O79" s="32"/>
      <c r="P79" s="46">
        <v>16.5</v>
      </c>
      <c r="Q79" s="91" t="s">
        <v>74</v>
      </c>
      <c r="R79" s="92">
        <v>0</v>
      </c>
      <c r="S79" s="92">
        <v>0</v>
      </c>
      <c r="T79" s="277">
        <v>0</v>
      </c>
      <c r="U79" s="278"/>
      <c r="V79" s="32"/>
      <c r="W79" s="46">
        <v>16.5</v>
      </c>
      <c r="X79" s="91" t="s">
        <v>74</v>
      </c>
      <c r="Y79" s="92">
        <v>0</v>
      </c>
      <c r="Z79" s="92">
        <v>0</v>
      </c>
      <c r="AA79" s="277">
        <v>0</v>
      </c>
      <c r="AB79" s="278"/>
    </row>
    <row r="80" spans="2:28">
      <c r="B80" s="46">
        <v>16.75</v>
      </c>
      <c r="C80" s="91" t="s">
        <v>60</v>
      </c>
      <c r="D80" s="92" t="s">
        <v>106</v>
      </c>
      <c r="E80" s="92" t="s">
        <v>169</v>
      </c>
      <c r="F80" s="277">
        <v>0</v>
      </c>
      <c r="G80" s="278"/>
      <c r="H80" s="32"/>
      <c r="I80" s="46">
        <v>16.75</v>
      </c>
      <c r="J80" s="91" t="s">
        <v>71</v>
      </c>
      <c r="K80" s="92">
        <v>0</v>
      </c>
      <c r="L80" s="92">
        <v>0</v>
      </c>
      <c r="M80" s="277">
        <v>0</v>
      </c>
      <c r="N80" s="278"/>
      <c r="O80" s="32"/>
      <c r="P80" s="46">
        <v>16.75</v>
      </c>
      <c r="Q80" s="91" t="s">
        <v>74</v>
      </c>
      <c r="R80" s="92">
        <v>0</v>
      </c>
      <c r="S80" s="92">
        <v>0</v>
      </c>
      <c r="T80" s="277">
        <v>0</v>
      </c>
      <c r="U80" s="278"/>
      <c r="V80" s="32"/>
      <c r="W80" s="46">
        <v>16.75</v>
      </c>
      <c r="X80" s="91" t="s">
        <v>74</v>
      </c>
      <c r="Y80" s="92">
        <v>0</v>
      </c>
      <c r="Z80" s="92">
        <v>0</v>
      </c>
      <c r="AA80" s="277">
        <v>0</v>
      </c>
      <c r="AB80" s="278"/>
    </row>
    <row r="81" spans="2:28">
      <c r="B81" s="46">
        <v>17</v>
      </c>
      <c r="C81" s="91" t="s">
        <v>60</v>
      </c>
      <c r="D81" s="92" t="s">
        <v>106</v>
      </c>
      <c r="E81" s="92" t="s">
        <v>167</v>
      </c>
      <c r="F81" s="277">
        <v>0</v>
      </c>
      <c r="G81" s="278"/>
      <c r="H81" s="32"/>
      <c r="I81" s="46">
        <v>17</v>
      </c>
      <c r="J81" s="91" t="s">
        <v>74</v>
      </c>
      <c r="K81" s="92">
        <v>0</v>
      </c>
      <c r="L81" s="92">
        <v>0</v>
      </c>
      <c r="M81" s="277">
        <v>0</v>
      </c>
      <c r="N81" s="278"/>
      <c r="O81" s="32"/>
      <c r="P81" s="46">
        <v>17</v>
      </c>
      <c r="Q81" s="91" t="s">
        <v>74</v>
      </c>
      <c r="R81" s="92">
        <v>0</v>
      </c>
      <c r="S81" s="92">
        <v>0</v>
      </c>
      <c r="T81" s="277">
        <v>0</v>
      </c>
      <c r="U81" s="278"/>
      <c r="V81" s="32"/>
      <c r="W81" s="46">
        <v>17</v>
      </c>
      <c r="X81" s="91" t="s">
        <v>74</v>
      </c>
      <c r="Y81" s="92">
        <v>0</v>
      </c>
      <c r="Z81" s="92">
        <v>0</v>
      </c>
      <c r="AA81" s="277">
        <v>0</v>
      </c>
      <c r="AB81" s="278"/>
    </row>
    <row r="82" spans="2:28">
      <c r="B82" s="46">
        <v>17.25</v>
      </c>
      <c r="C82" s="91" t="s">
        <v>60</v>
      </c>
      <c r="D82" s="92" t="s">
        <v>106</v>
      </c>
      <c r="E82" s="92" t="s">
        <v>167</v>
      </c>
      <c r="F82" s="277">
        <v>0</v>
      </c>
      <c r="G82" s="278"/>
      <c r="H82" s="32"/>
      <c r="I82" s="46">
        <v>17.25</v>
      </c>
      <c r="J82" s="91" t="s">
        <v>77</v>
      </c>
      <c r="K82" s="92">
        <v>0</v>
      </c>
      <c r="L82" s="92">
        <v>0</v>
      </c>
      <c r="M82" s="277" t="s">
        <v>206</v>
      </c>
      <c r="N82" s="278"/>
      <c r="O82" s="32"/>
      <c r="P82" s="46">
        <v>17.25</v>
      </c>
      <c r="Q82" s="91" t="s">
        <v>74</v>
      </c>
      <c r="R82" s="92">
        <v>0</v>
      </c>
      <c r="S82" s="92">
        <v>0</v>
      </c>
      <c r="T82" s="277">
        <v>0</v>
      </c>
      <c r="U82" s="278"/>
      <c r="V82" s="32"/>
      <c r="W82" s="46">
        <v>17.25</v>
      </c>
      <c r="X82" s="91" t="s">
        <v>74</v>
      </c>
      <c r="Y82" s="92">
        <v>0</v>
      </c>
      <c r="Z82" s="92">
        <v>0</v>
      </c>
      <c r="AA82" s="277">
        <v>0</v>
      </c>
      <c r="AB82" s="278"/>
    </row>
    <row r="83" spans="2:28">
      <c r="B83" s="46">
        <v>17.5</v>
      </c>
      <c r="C83" s="91" t="s">
        <v>60</v>
      </c>
      <c r="D83" s="92" t="s">
        <v>106</v>
      </c>
      <c r="E83" s="92" t="s">
        <v>109</v>
      </c>
      <c r="F83" s="277">
        <v>0</v>
      </c>
      <c r="G83" s="278"/>
      <c r="H83" s="32"/>
      <c r="I83" s="46">
        <v>17.5</v>
      </c>
      <c r="J83" s="91" t="s">
        <v>77</v>
      </c>
      <c r="K83" s="92">
        <v>0</v>
      </c>
      <c r="L83" s="92">
        <v>0</v>
      </c>
      <c r="M83" s="277" t="s">
        <v>206</v>
      </c>
      <c r="N83" s="278"/>
      <c r="O83" s="32"/>
      <c r="P83" s="46">
        <v>17.5</v>
      </c>
      <c r="Q83" s="91" t="s">
        <v>74</v>
      </c>
      <c r="R83" s="92">
        <v>0</v>
      </c>
      <c r="S83" s="92">
        <v>0</v>
      </c>
      <c r="T83" s="277">
        <v>0</v>
      </c>
      <c r="U83" s="278"/>
      <c r="V83" s="32"/>
      <c r="W83" s="46">
        <v>17.5</v>
      </c>
      <c r="X83" s="91" t="s">
        <v>74</v>
      </c>
      <c r="Y83" s="92">
        <v>0</v>
      </c>
      <c r="Z83" s="92">
        <v>0</v>
      </c>
      <c r="AA83" s="277">
        <v>0</v>
      </c>
      <c r="AB83" s="278"/>
    </row>
    <row r="84" spans="2:28">
      <c r="B84" s="46">
        <v>17.75</v>
      </c>
      <c r="C84" s="91" t="s">
        <v>60</v>
      </c>
      <c r="D84" s="92" t="s">
        <v>106</v>
      </c>
      <c r="E84" s="92" t="s">
        <v>167</v>
      </c>
      <c r="F84" s="277">
        <v>0</v>
      </c>
      <c r="G84" s="278"/>
      <c r="H84" s="32"/>
      <c r="I84" s="46">
        <v>17.75</v>
      </c>
      <c r="J84" s="91" t="s">
        <v>159</v>
      </c>
      <c r="K84" s="92">
        <v>0</v>
      </c>
      <c r="L84" s="92">
        <v>0</v>
      </c>
      <c r="M84" s="277">
        <v>0</v>
      </c>
      <c r="N84" s="278"/>
      <c r="O84" s="32"/>
      <c r="P84" s="46">
        <v>17.75</v>
      </c>
      <c r="Q84" s="91" t="s">
        <v>74</v>
      </c>
      <c r="R84" s="92">
        <v>0</v>
      </c>
      <c r="S84" s="92">
        <v>0</v>
      </c>
      <c r="T84" s="277">
        <v>0</v>
      </c>
      <c r="U84" s="278"/>
      <c r="V84" s="32"/>
      <c r="W84" s="46">
        <v>17.75</v>
      </c>
      <c r="X84" s="91" t="s">
        <v>74</v>
      </c>
      <c r="Y84" s="92">
        <v>0</v>
      </c>
      <c r="Z84" s="92">
        <v>0</v>
      </c>
      <c r="AA84" s="277">
        <v>0</v>
      </c>
      <c r="AB84" s="278"/>
    </row>
    <row r="85" spans="2:28">
      <c r="B85" s="46">
        <v>18</v>
      </c>
      <c r="C85" s="91" t="s">
        <v>60</v>
      </c>
      <c r="D85" s="92" t="s">
        <v>106</v>
      </c>
      <c r="E85" s="92" t="s">
        <v>109</v>
      </c>
      <c r="F85" s="277">
        <v>0</v>
      </c>
      <c r="G85" s="278"/>
      <c r="H85" s="32"/>
      <c r="I85" s="46">
        <v>18</v>
      </c>
      <c r="J85" s="91" t="s">
        <v>74</v>
      </c>
      <c r="K85" s="92">
        <v>0</v>
      </c>
      <c r="L85" s="92">
        <v>0</v>
      </c>
      <c r="M85" s="277">
        <v>0</v>
      </c>
      <c r="N85" s="278"/>
      <c r="O85" s="32"/>
      <c r="P85" s="46">
        <v>18</v>
      </c>
      <c r="Q85" s="91" t="s">
        <v>74</v>
      </c>
      <c r="R85" s="92">
        <v>0</v>
      </c>
      <c r="S85" s="92">
        <v>0</v>
      </c>
      <c r="T85" s="277">
        <v>0</v>
      </c>
      <c r="U85" s="278"/>
      <c r="V85" s="32"/>
      <c r="W85" s="46">
        <v>18</v>
      </c>
      <c r="X85" s="91" t="s">
        <v>74</v>
      </c>
      <c r="Y85" s="92">
        <v>0</v>
      </c>
      <c r="Z85" s="92">
        <v>0</v>
      </c>
      <c r="AA85" s="277">
        <v>0</v>
      </c>
      <c r="AB85" s="278"/>
    </row>
    <row r="86" spans="2:28">
      <c r="B86" s="46">
        <v>18.25</v>
      </c>
      <c r="C86" s="91" t="s">
        <v>60</v>
      </c>
      <c r="D86" s="92" t="s">
        <v>106</v>
      </c>
      <c r="E86" s="92" t="s">
        <v>163</v>
      </c>
      <c r="F86" s="277">
        <v>0</v>
      </c>
      <c r="G86" s="278"/>
      <c r="H86" s="32"/>
      <c r="I86" s="46">
        <v>18.25</v>
      </c>
      <c r="J86" s="91" t="s">
        <v>159</v>
      </c>
      <c r="K86" s="92">
        <v>0</v>
      </c>
      <c r="L86" s="92">
        <v>0</v>
      </c>
      <c r="M86" s="277">
        <v>0</v>
      </c>
      <c r="N86" s="278"/>
      <c r="O86" s="32"/>
      <c r="P86" s="46">
        <v>18.25</v>
      </c>
      <c r="Q86" s="91" t="s">
        <v>74</v>
      </c>
      <c r="R86" s="92">
        <v>0</v>
      </c>
      <c r="S86" s="92">
        <v>0</v>
      </c>
      <c r="T86" s="277">
        <v>0</v>
      </c>
      <c r="U86" s="278"/>
      <c r="V86" s="32"/>
      <c r="W86" s="46">
        <v>18.25</v>
      </c>
      <c r="X86" s="91" t="s">
        <v>74</v>
      </c>
      <c r="Y86" s="92">
        <v>0</v>
      </c>
      <c r="Z86" s="92">
        <v>0</v>
      </c>
      <c r="AA86" s="277">
        <v>0</v>
      </c>
      <c r="AB86" s="278"/>
    </row>
    <row r="87" spans="2:28">
      <c r="B87" s="46">
        <v>18.5</v>
      </c>
      <c r="C87" s="91" t="s">
        <v>71</v>
      </c>
      <c r="D87" s="92">
        <v>0</v>
      </c>
      <c r="E87" s="92">
        <v>0</v>
      </c>
      <c r="F87" s="277">
        <v>0</v>
      </c>
      <c r="G87" s="278"/>
      <c r="H87" s="32"/>
      <c r="I87" s="46">
        <v>18.5</v>
      </c>
      <c r="J87" s="91" t="s">
        <v>71</v>
      </c>
      <c r="K87" s="92">
        <v>0</v>
      </c>
      <c r="L87" s="92">
        <v>0</v>
      </c>
      <c r="M87" s="277">
        <v>0</v>
      </c>
      <c r="N87" s="278"/>
      <c r="O87" s="32"/>
      <c r="P87" s="46">
        <v>18.5</v>
      </c>
      <c r="Q87" s="91" t="s">
        <v>74</v>
      </c>
      <c r="R87" s="92">
        <v>0</v>
      </c>
      <c r="S87" s="92">
        <v>0</v>
      </c>
      <c r="T87" s="277">
        <v>0</v>
      </c>
      <c r="U87" s="278"/>
      <c r="V87" s="32"/>
      <c r="W87" s="46">
        <v>18.5</v>
      </c>
      <c r="X87" s="91" t="s">
        <v>74</v>
      </c>
      <c r="Y87" s="92">
        <v>0</v>
      </c>
      <c r="Z87" s="92">
        <v>0</v>
      </c>
      <c r="AA87" s="277">
        <v>0</v>
      </c>
      <c r="AB87" s="278"/>
    </row>
    <row r="88" spans="2:28">
      <c r="B88" s="46">
        <v>18.75</v>
      </c>
      <c r="C88" s="91" t="s">
        <v>60</v>
      </c>
      <c r="D88" s="92" t="s">
        <v>106</v>
      </c>
      <c r="E88" s="92" t="s">
        <v>115</v>
      </c>
      <c r="F88" s="277">
        <v>0</v>
      </c>
      <c r="G88" s="278"/>
      <c r="H88" s="32"/>
      <c r="I88" s="46">
        <v>18.75</v>
      </c>
      <c r="J88" s="91" t="s">
        <v>71</v>
      </c>
      <c r="K88" s="92">
        <v>0</v>
      </c>
      <c r="L88" s="92">
        <v>0</v>
      </c>
      <c r="M88" s="277">
        <v>0</v>
      </c>
      <c r="N88" s="278"/>
      <c r="O88" s="32"/>
      <c r="P88" s="46">
        <v>18.75</v>
      </c>
      <c r="Q88" s="91" t="s">
        <v>74</v>
      </c>
      <c r="R88" s="92">
        <v>0</v>
      </c>
      <c r="S88" s="92">
        <v>0</v>
      </c>
      <c r="T88" s="277">
        <v>0</v>
      </c>
      <c r="U88" s="278"/>
      <c r="V88" s="32"/>
      <c r="W88" s="46">
        <v>18.75</v>
      </c>
      <c r="X88" s="91" t="s">
        <v>74</v>
      </c>
      <c r="Y88" s="92">
        <v>0</v>
      </c>
      <c r="Z88" s="92">
        <v>0</v>
      </c>
      <c r="AA88" s="277">
        <v>0</v>
      </c>
      <c r="AB88" s="278"/>
    </row>
    <row r="89" spans="2:28">
      <c r="B89" s="46">
        <v>19</v>
      </c>
      <c r="C89" s="91" t="s">
        <v>60</v>
      </c>
      <c r="D89" s="92" t="s">
        <v>106</v>
      </c>
      <c r="E89" s="92" t="s">
        <v>115</v>
      </c>
      <c r="F89" s="277">
        <v>0</v>
      </c>
      <c r="G89" s="278"/>
      <c r="H89" s="32"/>
      <c r="I89" s="46">
        <v>19</v>
      </c>
      <c r="J89" s="91" t="s">
        <v>159</v>
      </c>
      <c r="K89" s="92">
        <v>0</v>
      </c>
      <c r="L89" s="92">
        <v>0</v>
      </c>
      <c r="M89" s="277">
        <v>0</v>
      </c>
      <c r="N89" s="278"/>
      <c r="O89" s="32"/>
      <c r="P89" s="46">
        <v>19</v>
      </c>
      <c r="Q89" s="91" t="s">
        <v>74</v>
      </c>
      <c r="R89" s="92">
        <v>0</v>
      </c>
      <c r="S89" s="92">
        <v>0</v>
      </c>
      <c r="T89" s="277">
        <v>0</v>
      </c>
      <c r="U89" s="278"/>
      <c r="V89" s="32"/>
      <c r="W89" s="46">
        <v>19</v>
      </c>
      <c r="X89" s="91" t="s">
        <v>74</v>
      </c>
      <c r="Y89" s="92">
        <v>0</v>
      </c>
      <c r="Z89" s="92">
        <v>0</v>
      </c>
      <c r="AA89" s="277">
        <v>0</v>
      </c>
      <c r="AB89" s="278"/>
    </row>
    <row r="90" spans="2:28">
      <c r="B90" s="46">
        <v>19.25</v>
      </c>
      <c r="C90" s="91" t="s">
        <v>60</v>
      </c>
      <c r="D90" s="92" t="s">
        <v>106</v>
      </c>
      <c r="E90" s="92" t="s">
        <v>115</v>
      </c>
      <c r="F90" s="277">
        <v>0</v>
      </c>
      <c r="G90" s="278"/>
      <c r="H90" s="32"/>
      <c r="I90" s="46">
        <v>19.25</v>
      </c>
      <c r="J90" s="91" t="s">
        <v>74</v>
      </c>
      <c r="K90" s="92">
        <v>0</v>
      </c>
      <c r="L90" s="92">
        <v>0</v>
      </c>
      <c r="M90" s="277">
        <v>0</v>
      </c>
      <c r="N90" s="278"/>
      <c r="O90" s="32"/>
      <c r="P90" s="46">
        <v>19.25</v>
      </c>
      <c r="Q90" s="91" t="s">
        <v>74</v>
      </c>
      <c r="R90" s="92">
        <v>0</v>
      </c>
      <c r="S90" s="92">
        <v>0</v>
      </c>
      <c r="T90" s="277">
        <v>0</v>
      </c>
      <c r="U90" s="278"/>
      <c r="V90" s="32"/>
      <c r="W90" s="46">
        <v>19.25</v>
      </c>
      <c r="X90" s="91" t="s">
        <v>74</v>
      </c>
      <c r="Y90" s="92">
        <v>0</v>
      </c>
      <c r="Z90" s="92">
        <v>0</v>
      </c>
      <c r="AA90" s="277">
        <v>0</v>
      </c>
      <c r="AB90" s="278"/>
    </row>
    <row r="91" spans="2:28">
      <c r="B91" s="46">
        <v>19.5</v>
      </c>
      <c r="C91" s="91" t="s">
        <v>60</v>
      </c>
      <c r="D91" s="92" t="s">
        <v>106</v>
      </c>
      <c r="E91" s="92" t="s">
        <v>115</v>
      </c>
      <c r="F91" s="277">
        <v>0</v>
      </c>
      <c r="G91" s="278"/>
      <c r="H91" s="32"/>
      <c r="I91" s="46">
        <v>19.5</v>
      </c>
      <c r="J91" s="91" t="s">
        <v>74</v>
      </c>
      <c r="K91" s="92">
        <v>0</v>
      </c>
      <c r="L91" s="92">
        <v>0</v>
      </c>
      <c r="M91" s="277">
        <v>0</v>
      </c>
      <c r="N91" s="278"/>
      <c r="O91" s="32"/>
      <c r="P91" s="46">
        <v>19.5</v>
      </c>
      <c r="Q91" s="91" t="s">
        <v>74</v>
      </c>
      <c r="R91" s="92">
        <v>0</v>
      </c>
      <c r="S91" s="92">
        <v>0</v>
      </c>
      <c r="T91" s="277">
        <v>0</v>
      </c>
      <c r="U91" s="278"/>
      <c r="V91" s="32"/>
      <c r="W91" s="46">
        <v>19.5</v>
      </c>
      <c r="X91" s="91" t="s">
        <v>74</v>
      </c>
      <c r="Y91" s="92">
        <v>0</v>
      </c>
      <c r="Z91" s="92">
        <v>0</v>
      </c>
      <c r="AA91" s="277">
        <v>0</v>
      </c>
      <c r="AB91" s="278"/>
    </row>
    <row r="92" spans="2:28">
      <c r="B92" s="46">
        <v>19.75</v>
      </c>
      <c r="C92" s="91" t="s">
        <v>60</v>
      </c>
      <c r="D92" s="92" t="s">
        <v>106</v>
      </c>
      <c r="E92" s="92" t="s">
        <v>115</v>
      </c>
      <c r="F92" s="277">
        <v>0</v>
      </c>
      <c r="G92" s="278"/>
      <c r="H92" s="32"/>
      <c r="I92" s="46">
        <v>19.75</v>
      </c>
      <c r="J92" s="91" t="s">
        <v>159</v>
      </c>
      <c r="K92" s="92">
        <v>0</v>
      </c>
      <c r="L92" s="92">
        <v>0</v>
      </c>
      <c r="M92" s="277">
        <v>0</v>
      </c>
      <c r="N92" s="278"/>
      <c r="O92" s="32"/>
      <c r="P92" s="46">
        <v>19.75</v>
      </c>
      <c r="Q92" s="91" t="s">
        <v>74</v>
      </c>
      <c r="R92" s="92">
        <v>0</v>
      </c>
      <c r="S92" s="92">
        <v>0</v>
      </c>
      <c r="T92" s="277">
        <v>0</v>
      </c>
      <c r="U92" s="278"/>
      <c r="V92" s="32"/>
      <c r="W92" s="46">
        <v>19.75</v>
      </c>
      <c r="X92" s="91" t="s">
        <v>74</v>
      </c>
      <c r="Y92" s="92">
        <v>0</v>
      </c>
      <c r="Z92" s="92">
        <v>0</v>
      </c>
      <c r="AA92" s="277">
        <v>0</v>
      </c>
      <c r="AB92" s="278"/>
    </row>
    <row r="93" spans="2:28">
      <c r="B93" s="46">
        <v>20</v>
      </c>
      <c r="C93" s="91" t="s">
        <v>60</v>
      </c>
      <c r="D93" s="92" t="s">
        <v>106</v>
      </c>
      <c r="E93" s="92" t="s">
        <v>115</v>
      </c>
      <c r="F93" s="277">
        <v>0</v>
      </c>
      <c r="G93" s="278"/>
      <c r="H93" s="32"/>
      <c r="I93" s="46">
        <v>20</v>
      </c>
      <c r="J93" s="91" t="s">
        <v>159</v>
      </c>
      <c r="K93" s="92">
        <v>0</v>
      </c>
      <c r="L93" s="92">
        <v>0</v>
      </c>
      <c r="M93" s="277">
        <v>0</v>
      </c>
      <c r="N93" s="278"/>
      <c r="O93" s="32"/>
      <c r="P93" s="46">
        <v>20</v>
      </c>
      <c r="Q93" s="91" t="s">
        <v>74</v>
      </c>
      <c r="R93" s="92">
        <v>0</v>
      </c>
      <c r="S93" s="92">
        <v>0</v>
      </c>
      <c r="T93" s="277">
        <v>0</v>
      </c>
      <c r="U93" s="278"/>
      <c r="V93" s="32"/>
      <c r="W93" s="46">
        <v>20</v>
      </c>
      <c r="X93" s="91" t="s">
        <v>74</v>
      </c>
      <c r="Y93" s="92">
        <v>0</v>
      </c>
      <c r="Z93" s="92">
        <v>0</v>
      </c>
      <c r="AA93" s="277">
        <v>0</v>
      </c>
      <c r="AB93" s="278"/>
    </row>
    <row r="94" spans="2:28">
      <c r="B94" s="46">
        <v>20.25</v>
      </c>
      <c r="C94" s="91" t="s">
        <v>60</v>
      </c>
      <c r="D94" s="92" t="s">
        <v>106</v>
      </c>
      <c r="E94" s="92" t="s">
        <v>115</v>
      </c>
      <c r="F94" s="277">
        <v>0</v>
      </c>
      <c r="G94" s="278"/>
      <c r="H94" s="32"/>
      <c r="I94" s="46">
        <v>20.25</v>
      </c>
      <c r="J94" s="91" t="s">
        <v>74</v>
      </c>
      <c r="K94" s="92">
        <v>0</v>
      </c>
      <c r="L94" s="92">
        <v>0</v>
      </c>
      <c r="M94" s="277">
        <v>0</v>
      </c>
      <c r="N94" s="278"/>
      <c r="O94" s="32"/>
      <c r="P94" s="46">
        <v>20.25</v>
      </c>
      <c r="Q94" s="91" t="s">
        <v>74</v>
      </c>
      <c r="R94" s="92">
        <v>0</v>
      </c>
      <c r="S94" s="92">
        <v>0</v>
      </c>
      <c r="T94" s="277">
        <v>0</v>
      </c>
      <c r="U94" s="278"/>
      <c r="V94" s="32"/>
      <c r="W94" s="46">
        <v>20.25</v>
      </c>
      <c r="X94" s="91" t="s">
        <v>74</v>
      </c>
      <c r="Y94" s="92">
        <v>0</v>
      </c>
      <c r="Z94" s="92">
        <v>0</v>
      </c>
      <c r="AA94" s="277">
        <v>0</v>
      </c>
      <c r="AB94" s="278"/>
    </row>
    <row r="95" spans="2:28">
      <c r="B95" s="46">
        <v>20.5</v>
      </c>
      <c r="C95" s="91" t="s">
        <v>60</v>
      </c>
      <c r="D95" s="92" t="s">
        <v>106</v>
      </c>
      <c r="E95" s="92" t="s">
        <v>115</v>
      </c>
      <c r="F95" s="277">
        <v>0</v>
      </c>
      <c r="G95" s="278"/>
      <c r="H95" s="32"/>
      <c r="I95" s="46">
        <v>20.5</v>
      </c>
      <c r="J95" s="91" t="s">
        <v>159</v>
      </c>
      <c r="K95" s="92">
        <v>0</v>
      </c>
      <c r="L95" s="92">
        <v>0</v>
      </c>
      <c r="M95" s="277">
        <v>0</v>
      </c>
      <c r="N95" s="278"/>
      <c r="O95" s="32"/>
      <c r="P95" s="46">
        <v>20.5</v>
      </c>
      <c r="Q95" s="91" t="s">
        <v>74</v>
      </c>
      <c r="R95" s="92">
        <v>0</v>
      </c>
      <c r="S95" s="92">
        <v>0</v>
      </c>
      <c r="T95" s="277">
        <v>0</v>
      </c>
      <c r="U95" s="278"/>
      <c r="V95" s="32"/>
      <c r="W95" s="46">
        <v>20.5</v>
      </c>
      <c r="X95" s="91" t="s">
        <v>74</v>
      </c>
      <c r="Y95" s="92">
        <v>0</v>
      </c>
      <c r="Z95" s="92">
        <v>0</v>
      </c>
      <c r="AA95" s="277">
        <v>0</v>
      </c>
      <c r="AB95" s="278"/>
    </row>
    <row r="96" spans="2:28">
      <c r="B96" s="46">
        <v>20.75</v>
      </c>
      <c r="C96" s="91" t="s">
        <v>60</v>
      </c>
      <c r="D96" s="92" t="s">
        <v>106</v>
      </c>
      <c r="E96" s="92" t="s">
        <v>115</v>
      </c>
      <c r="F96" s="277">
        <v>0</v>
      </c>
      <c r="G96" s="278"/>
      <c r="H96" s="32"/>
      <c r="I96" s="46">
        <v>20.75</v>
      </c>
      <c r="J96" s="91" t="s">
        <v>74</v>
      </c>
      <c r="K96" s="92">
        <v>0</v>
      </c>
      <c r="L96" s="92">
        <v>0</v>
      </c>
      <c r="M96" s="277">
        <v>0</v>
      </c>
      <c r="N96" s="278"/>
      <c r="O96" s="32"/>
      <c r="P96" s="46">
        <v>20.75</v>
      </c>
      <c r="Q96" s="91" t="s">
        <v>74</v>
      </c>
      <c r="R96" s="92">
        <v>0</v>
      </c>
      <c r="S96" s="92">
        <v>0</v>
      </c>
      <c r="T96" s="277">
        <v>0</v>
      </c>
      <c r="U96" s="278"/>
      <c r="V96" s="32"/>
      <c r="W96" s="46">
        <v>20.75</v>
      </c>
      <c r="X96" s="91" t="s">
        <v>74</v>
      </c>
      <c r="Y96" s="92">
        <v>0</v>
      </c>
      <c r="Z96" s="92">
        <v>0</v>
      </c>
      <c r="AA96" s="277">
        <v>0</v>
      </c>
      <c r="AB96" s="278"/>
    </row>
    <row r="97" spans="2:28">
      <c r="B97" s="46">
        <v>21</v>
      </c>
      <c r="C97" s="91" t="s">
        <v>60</v>
      </c>
      <c r="D97" s="92" t="s">
        <v>106</v>
      </c>
      <c r="E97" s="92" t="s">
        <v>115</v>
      </c>
      <c r="F97" s="277">
        <v>0</v>
      </c>
      <c r="G97" s="278"/>
      <c r="H97" s="32"/>
      <c r="I97" s="46">
        <v>21</v>
      </c>
      <c r="J97" s="91" t="s">
        <v>74</v>
      </c>
      <c r="K97" s="92">
        <v>0</v>
      </c>
      <c r="L97" s="92">
        <v>0</v>
      </c>
      <c r="M97" s="277">
        <v>0</v>
      </c>
      <c r="N97" s="278"/>
      <c r="O97" s="32"/>
      <c r="P97" s="46">
        <v>21</v>
      </c>
      <c r="Q97" s="91" t="s">
        <v>74</v>
      </c>
      <c r="R97" s="92">
        <v>0</v>
      </c>
      <c r="S97" s="92">
        <v>0</v>
      </c>
      <c r="T97" s="277">
        <v>0</v>
      </c>
      <c r="U97" s="278"/>
      <c r="V97" s="32"/>
      <c r="W97" s="46">
        <v>21</v>
      </c>
      <c r="X97" s="91" t="s">
        <v>74</v>
      </c>
      <c r="Y97" s="92">
        <v>0</v>
      </c>
      <c r="Z97" s="92">
        <v>0</v>
      </c>
      <c r="AA97" s="277">
        <v>0</v>
      </c>
      <c r="AB97" s="278"/>
    </row>
    <row r="98" spans="2:28">
      <c r="B98" s="46">
        <v>21.25</v>
      </c>
      <c r="C98" s="91" t="s">
        <v>60</v>
      </c>
      <c r="D98" s="92" t="s">
        <v>106</v>
      </c>
      <c r="E98" s="92" t="s">
        <v>115</v>
      </c>
      <c r="F98" s="277">
        <v>0</v>
      </c>
      <c r="G98" s="278"/>
      <c r="H98" s="32"/>
      <c r="I98" s="46">
        <v>21.25</v>
      </c>
      <c r="J98" s="91" t="s">
        <v>74</v>
      </c>
      <c r="K98" s="92">
        <v>0</v>
      </c>
      <c r="L98" s="92">
        <v>0</v>
      </c>
      <c r="M98" s="277">
        <v>0</v>
      </c>
      <c r="N98" s="278"/>
      <c r="O98" s="32"/>
      <c r="P98" s="46">
        <v>21.25</v>
      </c>
      <c r="Q98" s="91" t="s">
        <v>74</v>
      </c>
      <c r="R98" s="92">
        <v>0</v>
      </c>
      <c r="S98" s="92">
        <v>0</v>
      </c>
      <c r="T98" s="277">
        <v>0</v>
      </c>
      <c r="U98" s="278"/>
      <c r="V98" s="32"/>
      <c r="W98" s="46">
        <v>21.25</v>
      </c>
      <c r="X98" s="91" t="s">
        <v>74</v>
      </c>
      <c r="Y98" s="92">
        <v>0</v>
      </c>
      <c r="Z98" s="92">
        <v>0</v>
      </c>
      <c r="AA98" s="277">
        <v>0</v>
      </c>
      <c r="AB98" s="278"/>
    </row>
    <row r="99" spans="2:28">
      <c r="B99" s="46">
        <v>21.5</v>
      </c>
      <c r="C99" s="91" t="s">
        <v>60</v>
      </c>
      <c r="D99" s="92" t="s">
        <v>106</v>
      </c>
      <c r="E99" s="92" t="s">
        <v>115</v>
      </c>
      <c r="F99" s="277">
        <v>0</v>
      </c>
      <c r="G99" s="278"/>
      <c r="H99" s="32"/>
      <c r="I99" s="46">
        <v>21.5</v>
      </c>
      <c r="J99" s="91" t="s">
        <v>74</v>
      </c>
      <c r="K99" s="92">
        <v>0</v>
      </c>
      <c r="L99" s="92">
        <v>0</v>
      </c>
      <c r="M99" s="277">
        <v>0</v>
      </c>
      <c r="N99" s="278"/>
      <c r="O99" s="32"/>
      <c r="P99" s="46">
        <v>21.5</v>
      </c>
      <c r="Q99" s="91" t="s">
        <v>74</v>
      </c>
      <c r="R99" s="92">
        <v>0</v>
      </c>
      <c r="S99" s="92">
        <v>0</v>
      </c>
      <c r="T99" s="277">
        <v>0</v>
      </c>
      <c r="U99" s="278"/>
      <c r="V99" s="32"/>
      <c r="W99" s="46">
        <v>21.5</v>
      </c>
      <c r="X99" s="91" t="s">
        <v>74</v>
      </c>
      <c r="Y99" s="92">
        <v>0</v>
      </c>
      <c r="Z99" s="92">
        <v>0</v>
      </c>
      <c r="AA99" s="277">
        <v>0</v>
      </c>
      <c r="AB99" s="278"/>
    </row>
    <row r="100" spans="2:28">
      <c r="B100" s="46">
        <v>21.75</v>
      </c>
      <c r="C100" s="91" t="s">
        <v>60</v>
      </c>
      <c r="D100" s="92" t="s">
        <v>106</v>
      </c>
      <c r="E100" s="92" t="s">
        <v>115</v>
      </c>
      <c r="F100" s="277">
        <v>0</v>
      </c>
      <c r="G100" s="278"/>
      <c r="H100" s="32"/>
      <c r="I100" s="46">
        <v>21.75</v>
      </c>
      <c r="J100" s="91" t="s">
        <v>74</v>
      </c>
      <c r="K100" s="92">
        <v>0</v>
      </c>
      <c r="L100" s="92">
        <v>0</v>
      </c>
      <c r="M100" s="277">
        <v>0</v>
      </c>
      <c r="N100" s="278"/>
      <c r="O100" s="32"/>
      <c r="P100" s="46">
        <v>21.75</v>
      </c>
      <c r="Q100" s="91" t="s">
        <v>74</v>
      </c>
      <c r="R100" s="92">
        <v>0</v>
      </c>
      <c r="S100" s="92">
        <v>0</v>
      </c>
      <c r="T100" s="277">
        <v>0</v>
      </c>
      <c r="U100" s="278"/>
      <c r="V100" s="32"/>
      <c r="W100" s="46">
        <v>21.75</v>
      </c>
      <c r="X100" s="91" t="s">
        <v>74</v>
      </c>
      <c r="Y100" s="92">
        <v>0</v>
      </c>
      <c r="Z100" s="92">
        <v>0</v>
      </c>
      <c r="AA100" s="277">
        <v>0</v>
      </c>
      <c r="AB100" s="278"/>
    </row>
    <row r="101" spans="2:28">
      <c r="B101" s="46">
        <v>22</v>
      </c>
      <c r="C101" s="91" t="s">
        <v>60</v>
      </c>
      <c r="D101" s="92" t="s">
        <v>106</v>
      </c>
      <c r="E101" s="92" t="s">
        <v>115</v>
      </c>
      <c r="F101" s="277">
        <v>0</v>
      </c>
      <c r="G101" s="278"/>
      <c r="H101" s="32"/>
      <c r="I101" s="46">
        <v>22</v>
      </c>
      <c r="J101" s="91" t="s">
        <v>159</v>
      </c>
      <c r="K101" s="92">
        <v>0</v>
      </c>
      <c r="L101" s="92">
        <v>0</v>
      </c>
      <c r="M101" s="277">
        <v>0</v>
      </c>
      <c r="N101" s="278"/>
      <c r="O101" s="32"/>
      <c r="P101" s="46">
        <v>22</v>
      </c>
      <c r="Q101" s="91" t="s">
        <v>74</v>
      </c>
      <c r="R101" s="92">
        <v>0</v>
      </c>
      <c r="S101" s="92">
        <v>0</v>
      </c>
      <c r="T101" s="277">
        <v>0</v>
      </c>
      <c r="U101" s="278"/>
      <c r="V101" s="32"/>
      <c r="W101" s="46">
        <v>22</v>
      </c>
      <c r="X101" s="91" t="s">
        <v>74</v>
      </c>
      <c r="Y101" s="92">
        <v>0</v>
      </c>
      <c r="Z101" s="92">
        <v>0</v>
      </c>
      <c r="AA101" s="277">
        <v>0</v>
      </c>
      <c r="AB101" s="278"/>
    </row>
    <row r="102" spans="2:28">
      <c r="B102" s="46">
        <v>22.25</v>
      </c>
      <c r="C102" s="91" t="s">
        <v>60</v>
      </c>
      <c r="D102" s="92" t="s">
        <v>106</v>
      </c>
      <c r="E102" s="92" t="s">
        <v>115</v>
      </c>
      <c r="F102" s="277">
        <v>0</v>
      </c>
      <c r="G102" s="278"/>
      <c r="H102" s="32"/>
      <c r="I102" s="46">
        <v>22.25</v>
      </c>
      <c r="J102" s="91" t="s">
        <v>60</v>
      </c>
      <c r="K102" s="92" t="s">
        <v>106</v>
      </c>
      <c r="L102" s="92" t="s">
        <v>167</v>
      </c>
      <c r="M102" s="277">
        <v>0</v>
      </c>
      <c r="N102" s="278"/>
      <c r="O102" s="32"/>
      <c r="P102" s="46">
        <v>22.25</v>
      </c>
      <c r="Q102" s="91" t="s">
        <v>74</v>
      </c>
      <c r="R102" s="92">
        <v>0</v>
      </c>
      <c r="S102" s="92">
        <v>0</v>
      </c>
      <c r="T102" s="277">
        <v>0</v>
      </c>
      <c r="U102" s="278"/>
      <c r="V102" s="32"/>
      <c r="W102" s="46">
        <v>22.25</v>
      </c>
      <c r="X102" s="91" t="s">
        <v>74</v>
      </c>
      <c r="Y102" s="92">
        <v>0</v>
      </c>
      <c r="Z102" s="92">
        <v>0</v>
      </c>
      <c r="AA102" s="277">
        <v>0</v>
      </c>
      <c r="AB102" s="278"/>
    </row>
    <row r="103" spans="2:28">
      <c r="B103" s="46">
        <v>22.5</v>
      </c>
      <c r="C103" s="91" t="s">
        <v>60</v>
      </c>
      <c r="D103" s="92" t="s">
        <v>106</v>
      </c>
      <c r="E103" s="92" t="s">
        <v>115</v>
      </c>
      <c r="F103" s="277">
        <v>0</v>
      </c>
      <c r="G103" s="278"/>
      <c r="H103" s="32"/>
      <c r="I103" s="46">
        <v>22.5</v>
      </c>
      <c r="J103" s="91" t="s">
        <v>159</v>
      </c>
      <c r="K103" s="92">
        <v>0</v>
      </c>
      <c r="L103" s="92">
        <v>0</v>
      </c>
      <c r="M103" s="277">
        <v>0</v>
      </c>
      <c r="N103" s="278"/>
      <c r="O103" s="32"/>
      <c r="P103" s="46">
        <v>22.5</v>
      </c>
      <c r="Q103" s="91" t="s">
        <v>74</v>
      </c>
      <c r="R103" s="92">
        <v>0</v>
      </c>
      <c r="S103" s="92">
        <v>0</v>
      </c>
      <c r="T103" s="277">
        <v>0</v>
      </c>
      <c r="U103" s="278"/>
      <c r="V103" s="32"/>
      <c r="W103" s="46">
        <v>22.5</v>
      </c>
      <c r="X103" s="91" t="s">
        <v>74</v>
      </c>
      <c r="Y103" s="92">
        <v>0</v>
      </c>
      <c r="Z103" s="92">
        <v>0</v>
      </c>
      <c r="AA103" s="277">
        <v>0</v>
      </c>
      <c r="AB103" s="278"/>
    </row>
    <row r="104" spans="2:28">
      <c r="B104" s="46">
        <v>22.75</v>
      </c>
      <c r="C104" s="91" t="s">
        <v>60</v>
      </c>
      <c r="D104" s="92" t="s">
        <v>106</v>
      </c>
      <c r="E104" s="92" t="s">
        <v>115</v>
      </c>
      <c r="F104" s="277">
        <v>0</v>
      </c>
      <c r="G104" s="278"/>
      <c r="H104" s="32"/>
      <c r="I104" s="46">
        <v>22.75</v>
      </c>
      <c r="J104" s="91" t="s">
        <v>71</v>
      </c>
      <c r="K104" s="92">
        <v>0</v>
      </c>
      <c r="L104" s="92">
        <v>0</v>
      </c>
      <c r="M104" s="277">
        <v>0</v>
      </c>
      <c r="N104" s="278"/>
      <c r="O104" s="32"/>
      <c r="P104" s="46">
        <v>22.75</v>
      </c>
      <c r="Q104" s="91" t="s">
        <v>74</v>
      </c>
      <c r="R104" s="92">
        <v>0</v>
      </c>
      <c r="S104" s="92">
        <v>0</v>
      </c>
      <c r="T104" s="277">
        <v>0</v>
      </c>
      <c r="U104" s="278"/>
      <c r="V104" s="32"/>
      <c r="W104" s="46">
        <v>22.75</v>
      </c>
      <c r="X104" s="91" t="s">
        <v>74</v>
      </c>
      <c r="Y104" s="92">
        <v>0</v>
      </c>
      <c r="Z104" s="92">
        <v>0</v>
      </c>
      <c r="AA104" s="277">
        <v>0</v>
      </c>
      <c r="AB104" s="278"/>
    </row>
    <row r="105" spans="2:28">
      <c r="B105" s="46">
        <v>23</v>
      </c>
      <c r="C105" s="91" t="s">
        <v>60</v>
      </c>
      <c r="D105" s="92" t="s">
        <v>106</v>
      </c>
      <c r="E105" s="92" t="s">
        <v>115</v>
      </c>
      <c r="F105" s="277">
        <v>0</v>
      </c>
      <c r="G105" s="278"/>
      <c r="H105" s="32"/>
      <c r="I105" s="46">
        <v>23</v>
      </c>
      <c r="J105" s="91" t="s">
        <v>71</v>
      </c>
      <c r="K105" s="92">
        <v>0</v>
      </c>
      <c r="L105" s="92">
        <v>0</v>
      </c>
      <c r="M105" s="277">
        <v>0</v>
      </c>
      <c r="N105" s="278"/>
      <c r="O105" s="32"/>
      <c r="P105" s="46">
        <v>23</v>
      </c>
      <c r="Q105" s="91" t="s">
        <v>74</v>
      </c>
      <c r="R105" s="92">
        <v>0</v>
      </c>
      <c r="S105" s="92">
        <v>0</v>
      </c>
      <c r="T105" s="277">
        <v>0</v>
      </c>
      <c r="U105" s="278"/>
      <c r="V105" s="32"/>
      <c r="W105" s="46">
        <v>23</v>
      </c>
      <c r="X105" s="91" t="s">
        <v>74</v>
      </c>
      <c r="Y105" s="92">
        <v>0</v>
      </c>
      <c r="Z105" s="92">
        <v>0</v>
      </c>
      <c r="AA105" s="277">
        <v>0</v>
      </c>
      <c r="AB105" s="278"/>
    </row>
    <row r="106" spans="2:28">
      <c r="B106" s="46">
        <v>23.25</v>
      </c>
      <c r="C106" s="91" t="s">
        <v>60</v>
      </c>
      <c r="D106" s="92" t="s">
        <v>106</v>
      </c>
      <c r="E106" s="92" t="s">
        <v>115</v>
      </c>
      <c r="F106" s="277">
        <v>0</v>
      </c>
      <c r="G106" s="278"/>
      <c r="H106" s="32"/>
      <c r="I106" s="46">
        <v>23.25</v>
      </c>
      <c r="J106" s="91" t="s">
        <v>60</v>
      </c>
      <c r="K106" s="92" t="s">
        <v>104</v>
      </c>
      <c r="L106" s="92" t="s">
        <v>103</v>
      </c>
      <c r="M106" s="277">
        <v>0</v>
      </c>
      <c r="N106" s="278"/>
      <c r="O106" s="32"/>
      <c r="P106" s="46">
        <v>23.25</v>
      </c>
      <c r="Q106" s="91" t="s">
        <v>74</v>
      </c>
      <c r="R106" s="92">
        <v>0</v>
      </c>
      <c r="S106" s="92">
        <v>0</v>
      </c>
      <c r="T106" s="277">
        <v>0</v>
      </c>
      <c r="U106" s="278"/>
      <c r="V106" s="32"/>
      <c r="W106" s="46">
        <v>23.25</v>
      </c>
      <c r="X106" s="91" t="s">
        <v>74</v>
      </c>
      <c r="Y106" s="92">
        <v>0</v>
      </c>
      <c r="Z106" s="92">
        <v>0</v>
      </c>
      <c r="AA106" s="277">
        <v>0</v>
      </c>
      <c r="AB106" s="278"/>
    </row>
    <row r="107" spans="2:28">
      <c r="B107" s="46">
        <v>23.5</v>
      </c>
      <c r="C107" s="91" t="s">
        <v>60</v>
      </c>
      <c r="D107" s="92" t="s">
        <v>106</v>
      </c>
      <c r="E107" s="92" t="s">
        <v>115</v>
      </c>
      <c r="F107" s="277">
        <v>0</v>
      </c>
      <c r="G107" s="278"/>
      <c r="H107" s="32"/>
      <c r="I107" s="46">
        <v>23.5</v>
      </c>
      <c r="J107" s="91" t="s">
        <v>74</v>
      </c>
      <c r="K107" s="92">
        <v>0</v>
      </c>
      <c r="L107" s="92">
        <v>0</v>
      </c>
      <c r="M107" s="277">
        <v>0</v>
      </c>
      <c r="N107" s="278"/>
      <c r="O107" s="32"/>
      <c r="P107" s="46">
        <v>23.5</v>
      </c>
      <c r="Q107" s="91" t="s">
        <v>74</v>
      </c>
      <c r="R107" s="92">
        <v>0</v>
      </c>
      <c r="S107" s="92">
        <v>0</v>
      </c>
      <c r="T107" s="277">
        <v>0</v>
      </c>
      <c r="U107" s="278"/>
      <c r="V107" s="32"/>
      <c r="W107" s="46">
        <v>23.5</v>
      </c>
      <c r="X107" s="91" t="s">
        <v>74</v>
      </c>
      <c r="Y107" s="92">
        <v>0</v>
      </c>
      <c r="Z107" s="92">
        <v>0</v>
      </c>
      <c r="AA107" s="277">
        <v>0</v>
      </c>
      <c r="AB107" s="278"/>
    </row>
    <row r="108" spans="2:28">
      <c r="B108" s="46">
        <v>23.75</v>
      </c>
      <c r="C108" s="91" t="s">
        <v>60</v>
      </c>
      <c r="D108" s="92" t="s">
        <v>106</v>
      </c>
      <c r="E108" s="92" t="s">
        <v>115</v>
      </c>
      <c r="F108" s="277">
        <v>0</v>
      </c>
      <c r="G108" s="278"/>
      <c r="H108" s="32"/>
      <c r="I108" s="46">
        <v>23.75</v>
      </c>
      <c r="J108" s="91" t="s">
        <v>71</v>
      </c>
      <c r="K108" s="92">
        <v>0</v>
      </c>
      <c r="L108" s="92">
        <v>0</v>
      </c>
      <c r="M108" s="277">
        <v>0</v>
      </c>
      <c r="N108" s="278"/>
      <c r="O108" s="32"/>
      <c r="P108" s="46">
        <v>23.75</v>
      </c>
      <c r="Q108" s="91" t="s">
        <v>74</v>
      </c>
      <c r="R108" s="92">
        <v>0</v>
      </c>
      <c r="S108" s="92">
        <v>0</v>
      </c>
      <c r="T108" s="277">
        <v>0</v>
      </c>
      <c r="U108" s="278"/>
      <c r="V108" s="32"/>
      <c r="W108" s="46">
        <v>23.75</v>
      </c>
      <c r="X108" s="91" t="s">
        <v>74</v>
      </c>
      <c r="Y108" s="92">
        <v>0</v>
      </c>
      <c r="Z108" s="92">
        <v>0</v>
      </c>
      <c r="AA108" s="277">
        <v>0</v>
      </c>
      <c r="AB108" s="278"/>
    </row>
    <row r="109" spans="2:28">
      <c r="B109" s="46">
        <v>24</v>
      </c>
      <c r="C109" s="91" t="s">
        <v>60</v>
      </c>
      <c r="D109" s="92" t="s">
        <v>106</v>
      </c>
      <c r="E109" s="92" t="s">
        <v>115</v>
      </c>
      <c r="F109" s="277">
        <v>0</v>
      </c>
      <c r="G109" s="278"/>
      <c r="H109" s="32"/>
      <c r="I109" s="46">
        <v>24</v>
      </c>
      <c r="J109" s="91" t="s">
        <v>74</v>
      </c>
      <c r="K109" s="92">
        <v>0</v>
      </c>
      <c r="L109" s="92">
        <v>0</v>
      </c>
      <c r="M109" s="277">
        <v>0</v>
      </c>
      <c r="N109" s="278"/>
      <c r="O109" s="32"/>
      <c r="P109" s="46">
        <v>24</v>
      </c>
      <c r="Q109" s="91" t="s">
        <v>74</v>
      </c>
      <c r="R109" s="92">
        <v>0</v>
      </c>
      <c r="S109" s="92">
        <v>0</v>
      </c>
      <c r="T109" s="277">
        <v>0</v>
      </c>
      <c r="U109" s="278"/>
      <c r="V109" s="32"/>
      <c r="W109" s="46">
        <v>24</v>
      </c>
      <c r="X109" s="91" t="s">
        <v>74</v>
      </c>
      <c r="Y109" s="92">
        <v>0</v>
      </c>
      <c r="Z109" s="92">
        <v>0</v>
      </c>
      <c r="AA109" s="277">
        <v>0</v>
      </c>
      <c r="AB109" s="278"/>
    </row>
    <row r="110" spans="2:28">
      <c r="B110" s="46">
        <v>24.25</v>
      </c>
      <c r="C110" s="91" t="s">
        <v>60</v>
      </c>
      <c r="D110" s="92" t="s">
        <v>106</v>
      </c>
      <c r="E110" s="92" t="s">
        <v>115</v>
      </c>
      <c r="F110" s="277">
        <v>0</v>
      </c>
      <c r="G110" s="278"/>
      <c r="H110" s="32"/>
      <c r="I110" s="46">
        <v>24.25</v>
      </c>
      <c r="J110" s="91" t="s">
        <v>74</v>
      </c>
      <c r="K110" s="92">
        <v>0</v>
      </c>
      <c r="L110" s="92">
        <v>0</v>
      </c>
      <c r="M110" s="277">
        <v>0</v>
      </c>
      <c r="N110" s="278"/>
      <c r="O110" s="32"/>
      <c r="P110" s="46">
        <v>24.25</v>
      </c>
      <c r="Q110" s="91" t="s">
        <v>74</v>
      </c>
      <c r="R110" s="92">
        <v>0</v>
      </c>
      <c r="S110" s="92">
        <v>0</v>
      </c>
      <c r="T110" s="277">
        <v>0</v>
      </c>
      <c r="U110" s="278"/>
      <c r="V110" s="32"/>
      <c r="W110" s="46">
        <v>24.25</v>
      </c>
      <c r="X110" s="91" t="s">
        <v>74</v>
      </c>
      <c r="Y110" s="92">
        <v>0</v>
      </c>
      <c r="Z110" s="92">
        <v>0</v>
      </c>
      <c r="AA110" s="277">
        <v>0</v>
      </c>
      <c r="AB110" s="278"/>
    </row>
    <row r="111" spans="2:28">
      <c r="B111" s="46">
        <v>24.5</v>
      </c>
      <c r="C111" s="91" t="s">
        <v>60</v>
      </c>
      <c r="D111" s="92" t="s">
        <v>106</v>
      </c>
      <c r="E111" s="92" t="s">
        <v>115</v>
      </c>
      <c r="F111" s="277">
        <v>0</v>
      </c>
      <c r="G111" s="278"/>
      <c r="H111" s="32"/>
      <c r="I111" s="46">
        <v>24.5</v>
      </c>
      <c r="J111" s="91" t="s">
        <v>74</v>
      </c>
      <c r="K111" s="92">
        <v>0</v>
      </c>
      <c r="L111" s="92">
        <v>0</v>
      </c>
      <c r="M111" s="277">
        <v>0</v>
      </c>
      <c r="N111" s="278"/>
      <c r="O111" s="32"/>
      <c r="P111" s="46">
        <v>24.5</v>
      </c>
      <c r="Q111" s="91" t="s">
        <v>74</v>
      </c>
      <c r="R111" s="92">
        <v>0</v>
      </c>
      <c r="S111" s="92">
        <v>0</v>
      </c>
      <c r="T111" s="277">
        <v>0</v>
      </c>
      <c r="U111" s="278"/>
      <c r="V111" s="32"/>
      <c r="W111" s="46">
        <v>24.5</v>
      </c>
      <c r="X111" s="91" t="s">
        <v>74</v>
      </c>
      <c r="Y111" s="92">
        <v>0</v>
      </c>
      <c r="Z111" s="92">
        <v>0</v>
      </c>
      <c r="AA111" s="277">
        <v>0</v>
      </c>
      <c r="AB111" s="278"/>
    </row>
    <row r="112" spans="2:28">
      <c r="B112" s="46">
        <v>24.75</v>
      </c>
      <c r="C112" s="91" t="s">
        <v>60</v>
      </c>
      <c r="D112" s="92" t="s">
        <v>106</v>
      </c>
      <c r="E112" s="92" t="s">
        <v>115</v>
      </c>
      <c r="F112" s="277">
        <v>0</v>
      </c>
      <c r="G112" s="278"/>
      <c r="H112" s="32"/>
      <c r="I112" s="46">
        <v>24.75</v>
      </c>
      <c r="J112" s="91" t="s">
        <v>74</v>
      </c>
      <c r="K112" s="92">
        <v>0</v>
      </c>
      <c r="L112" s="92">
        <v>0</v>
      </c>
      <c r="M112" s="277">
        <v>0</v>
      </c>
      <c r="N112" s="278"/>
      <c r="O112" s="32"/>
      <c r="P112" s="46">
        <v>24.75</v>
      </c>
      <c r="Q112" s="91" t="s">
        <v>74</v>
      </c>
      <c r="R112" s="92">
        <v>0</v>
      </c>
      <c r="S112" s="92">
        <v>0</v>
      </c>
      <c r="T112" s="277">
        <v>0</v>
      </c>
      <c r="U112" s="278"/>
      <c r="V112" s="32"/>
      <c r="W112" s="46">
        <v>24.75</v>
      </c>
      <c r="X112" s="91" t="s">
        <v>74</v>
      </c>
      <c r="Y112" s="92">
        <v>0</v>
      </c>
      <c r="Z112" s="92">
        <v>0</v>
      </c>
      <c r="AA112" s="277">
        <v>0</v>
      </c>
      <c r="AB112" s="278"/>
    </row>
    <row r="113" spans="2:28">
      <c r="B113" s="46">
        <v>25</v>
      </c>
      <c r="C113" s="91" t="s">
        <v>60</v>
      </c>
      <c r="D113" s="92" t="s">
        <v>106</v>
      </c>
      <c r="E113" s="92" t="s">
        <v>115</v>
      </c>
      <c r="F113" s="277">
        <v>0</v>
      </c>
      <c r="G113" s="278"/>
      <c r="H113" s="32"/>
      <c r="I113" s="46">
        <v>25</v>
      </c>
      <c r="J113" s="91" t="s">
        <v>159</v>
      </c>
      <c r="K113" s="92">
        <v>0</v>
      </c>
      <c r="L113" s="92">
        <v>0</v>
      </c>
      <c r="M113" s="277">
        <v>0</v>
      </c>
      <c r="N113" s="278"/>
      <c r="O113" s="32"/>
      <c r="P113" s="46">
        <v>25</v>
      </c>
      <c r="Q113" s="91" t="s">
        <v>74</v>
      </c>
      <c r="R113" s="92">
        <v>0</v>
      </c>
      <c r="S113" s="92">
        <v>0</v>
      </c>
      <c r="T113" s="277">
        <v>0</v>
      </c>
      <c r="U113" s="278"/>
      <c r="V113" s="32"/>
      <c r="W113" s="46">
        <v>25</v>
      </c>
      <c r="X113" s="91" t="s">
        <v>74</v>
      </c>
      <c r="Y113" s="92">
        <v>0</v>
      </c>
      <c r="Z113" s="92">
        <v>0</v>
      </c>
      <c r="AA113" s="277">
        <v>0</v>
      </c>
      <c r="AB113" s="278"/>
    </row>
    <row r="114" spans="2:28">
      <c r="B114" s="46">
        <v>25.25</v>
      </c>
      <c r="C114" s="91" t="s">
        <v>60</v>
      </c>
      <c r="D114" s="92" t="s">
        <v>106</v>
      </c>
      <c r="E114" s="92" t="s">
        <v>115</v>
      </c>
      <c r="F114" s="277">
        <v>0</v>
      </c>
      <c r="G114" s="278"/>
      <c r="H114" s="32"/>
      <c r="I114" s="46">
        <v>25.25</v>
      </c>
      <c r="J114" s="91" t="s">
        <v>159</v>
      </c>
      <c r="K114" s="92">
        <v>0</v>
      </c>
      <c r="L114" s="92">
        <v>0</v>
      </c>
      <c r="M114" s="277">
        <v>0</v>
      </c>
      <c r="N114" s="278"/>
      <c r="O114" s="32"/>
      <c r="P114" s="46">
        <v>25.25</v>
      </c>
      <c r="Q114" s="91" t="s">
        <v>74</v>
      </c>
      <c r="R114" s="92">
        <v>0</v>
      </c>
      <c r="S114" s="92">
        <v>0</v>
      </c>
      <c r="T114" s="277">
        <v>0</v>
      </c>
      <c r="U114" s="278"/>
      <c r="V114" s="32"/>
      <c r="W114" s="46">
        <v>25.25</v>
      </c>
      <c r="X114" s="91" t="s">
        <v>74</v>
      </c>
      <c r="Y114" s="92">
        <v>0</v>
      </c>
      <c r="Z114" s="92">
        <v>0</v>
      </c>
      <c r="AA114" s="277">
        <v>0</v>
      </c>
      <c r="AB114" s="278"/>
    </row>
    <row r="115" spans="2:28">
      <c r="B115" s="46">
        <v>25.5</v>
      </c>
      <c r="C115" s="91" t="s">
        <v>60</v>
      </c>
      <c r="D115" s="92" t="s">
        <v>106</v>
      </c>
      <c r="E115" s="92" t="s">
        <v>115</v>
      </c>
      <c r="F115" s="277">
        <v>0</v>
      </c>
      <c r="G115" s="278"/>
      <c r="H115" s="32"/>
      <c r="I115" s="46">
        <v>25.5</v>
      </c>
      <c r="J115" s="91" t="s">
        <v>74</v>
      </c>
      <c r="K115" s="92">
        <v>0</v>
      </c>
      <c r="L115" s="92">
        <v>0</v>
      </c>
      <c r="M115" s="277">
        <v>0</v>
      </c>
      <c r="N115" s="278"/>
      <c r="O115" s="32"/>
      <c r="P115" s="46">
        <v>25.5</v>
      </c>
      <c r="Q115" s="91" t="s">
        <v>74</v>
      </c>
      <c r="R115" s="92">
        <v>0</v>
      </c>
      <c r="S115" s="92">
        <v>0</v>
      </c>
      <c r="T115" s="277">
        <v>0</v>
      </c>
      <c r="U115" s="278"/>
      <c r="V115" s="32"/>
      <c r="W115" s="46">
        <v>25.5</v>
      </c>
      <c r="X115" s="91" t="s">
        <v>74</v>
      </c>
      <c r="Y115" s="92">
        <v>0</v>
      </c>
      <c r="Z115" s="92">
        <v>0</v>
      </c>
      <c r="AA115" s="277">
        <v>0</v>
      </c>
      <c r="AB115" s="278"/>
    </row>
    <row r="116" spans="2:28">
      <c r="B116" s="46">
        <v>25.75</v>
      </c>
      <c r="C116" s="91" t="s">
        <v>60</v>
      </c>
      <c r="D116" s="92" t="s">
        <v>106</v>
      </c>
      <c r="E116" s="92" t="s">
        <v>115</v>
      </c>
      <c r="F116" s="277">
        <v>0</v>
      </c>
      <c r="G116" s="278"/>
      <c r="H116" s="32"/>
      <c r="I116" s="46">
        <v>25.75</v>
      </c>
      <c r="J116" s="91" t="s">
        <v>71</v>
      </c>
      <c r="K116" s="92">
        <v>0</v>
      </c>
      <c r="L116" s="92">
        <v>0</v>
      </c>
      <c r="M116" s="277">
        <v>0</v>
      </c>
      <c r="N116" s="278"/>
      <c r="O116" s="32"/>
      <c r="P116" s="46">
        <v>25.75</v>
      </c>
      <c r="Q116" s="91" t="s">
        <v>74</v>
      </c>
      <c r="R116" s="92">
        <v>0</v>
      </c>
      <c r="S116" s="92">
        <v>0</v>
      </c>
      <c r="T116" s="277">
        <v>0</v>
      </c>
      <c r="U116" s="278"/>
      <c r="V116" s="32"/>
      <c r="W116" s="46">
        <v>25.75</v>
      </c>
      <c r="X116" s="91" t="s">
        <v>74</v>
      </c>
      <c r="Y116" s="92">
        <v>0</v>
      </c>
      <c r="Z116" s="92">
        <v>0</v>
      </c>
      <c r="AA116" s="277">
        <v>0</v>
      </c>
      <c r="AB116" s="278"/>
    </row>
    <row r="117" spans="2:28">
      <c r="B117" s="46">
        <v>26</v>
      </c>
      <c r="C117" s="91" t="s">
        <v>60</v>
      </c>
      <c r="D117" s="92" t="s">
        <v>106</v>
      </c>
      <c r="E117" s="92" t="s">
        <v>115</v>
      </c>
      <c r="F117" s="277">
        <v>0</v>
      </c>
      <c r="G117" s="278"/>
      <c r="H117" s="32"/>
      <c r="I117" s="46">
        <v>26</v>
      </c>
      <c r="J117" s="91" t="s">
        <v>71</v>
      </c>
      <c r="K117" s="92">
        <v>0</v>
      </c>
      <c r="L117" s="92">
        <v>0</v>
      </c>
      <c r="M117" s="277">
        <v>0</v>
      </c>
      <c r="N117" s="278"/>
      <c r="O117" s="32"/>
      <c r="P117" s="46">
        <v>26</v>
      </c>
      <c r="Q117" s="91" t="s">
        <v>74</v>
      </c>
      <c r="R117" s="92">
        <v>0</v>
      </c>
      <c r="S117" s="92">
        <v>0</v>
      </c>
      <c r="T117" s="277">
        <v>0</v>
      </c>
      <c r="U117" s="278"/>
      <c r="V117" s="32"/>
      <c r="W117" s="46">
        <v>26</v>
      </c>
      <c r="X117" s="91" t="s">
        <v>74</v>
      </c>
      <c r="Y117" s="92">
        <v>0</v>
      </c>
      <c r="Z117" s="92">
        <v>0</v>
      </c>
      <c r="AA117" s="277">
        <v>0</v>
      </c>
      <c r="AB117" s="278"/>
    </row>
    <row r="118" spans="2:28">
      <c r="B118" s="46">
        <v>26.25</v>
      </c>
      <c r="C118" s="91" t="s">
        <v>60</v>
      </c>
      <c r="D118" s="92" t="s">
        <v>106</v>
      </c>
      <c r="E118" s="92" t="s">
        <v>115</v>
      </c>
      <c r="F118" s="277">
        <v>0</v>
      </c>
      <c r="G118" s="278"/>
      <c r="H118" s="32"/>
      <c r="I118" s="46">
        <v>26.25</v>
      </c>
      <c r="J118" s="91" t="s">
        <v>60</v>
      </c>
      <c r="K118" s="92" t="s">
        <v>107</v>
      </c>
      <c r="L118" s="92" t="s">
        <v>121</v>
      </c>
      <c r="M118" s="277">
        <v>0</v>
      </c>
      <c r="N118" s="278"/>
      <c r="O118" s="32"/>
      <c r="P118" s="46">
        <v>26.25</v>
      </c>
      <c r="Q118" s="91" t="s">
        <v>74</v>
      </c>
      <c r="R118" s="92">
        <v>0</v>
      </c>
      <c r="S118" s="92">
        <v>0</v>
      </c>
      <c r="T118" s="277">
        <v>0</v>
      </c>
      <c r="U118" s="278"/>
      <c r="V118" s="32"/>
      <c r="W118" s="46">
        <v>26.25</v>
      </c>
      <c r="X118" s="91" t="s">
        <v>74</v>
      </c>
      <c r="Y118" s="92">
        <v>0</v>
      </c>
      <c r="Z118" s="92">
        <v>0</v>
      </c>
      <c r="AA118" s="277">
        <v>0</v>
      </c>
      <c r="AB118" s="278"/>
    </row>
    <row r="119" spans="2:28">
      <c r="B119" s="46">
        <v>26.5</v>
      </c>
      <c r="C119" s="91" t="s">
        <v>60</v>
      </c>
      <c r="D119" s="92" t="s">
        <v>106</v>
      </c>
      <c r="E119" s="92" t="s">
        <v>115</v>
      </c>
      <c r="F119" s="277">
        <v>0</v>
      </c>
      <c r="G119" s="278"/>
      <c r="H119" s="32"/>
      <c r="I119" s="46">
        <v>26.5</v>
      </c>
      <c r="J119" s="91" t="s">
        <v>60</v>
      </c>
      <c r="K119" s="92" t="s">
        <v>104</v>
      </c>
      <c r="L119" s="92" t="s">
        <v>111</v>
      </c>
      <c r="M119" s="277">
        <v>0</v>
      </c>
      <c r="N119" s="278"/>
      <c r="O119" s="32"/>
      <c r="P119" s="46">
        <v>26.5</v>
      </c>
      <c r="Q119" s="91" t="s">
        <v>74</v>
      </c>
      <c r="R119" s="92">
        <v>0</v>
      </c>
      <c r="S119" s="92">
        <v>0</v>
      </c>
      <c r="T119" s="277">
        <v>0</v>
      </c>
      <c r="U119" s="278"/>
      <c r="V119" s="32"/>
      <c r="W119" s="46">
        <v>26.5</v>
      </c>
      <c r="X119" s="91" t="s">
        <v>74</v>
      </c>
      <c r="Y119" s="92">
        <v>0</v>
      </c>
      <c r="Z119" s="92">
        <v>0</v>
      </c>
      <c r="AA119" s="277">
        <v>0</v>
      </c>
      <c r="AB119" s="278"/>
    </row>
    <row r="120" spans="2:28">
      <c r="B120" s="46">
        <v>26.75</v>
      </c>
      <c r="C120" s="91" t="s">
        <v>60</v>
      </c>
      <c r="D120" s="92" t="s">
        <v>106</v>
      </c>
      <c r="E120" s="92" t="s">
        <v>115</v>
      </c>
      <c r="F120" s="277">
        <v>0</v>
      </c>
      <c r="G120" s="278"/>
      <c r="H120" s="32"/>
      <c r="I120" s="46">
        <v>26.75</v>
      </c>
      <c r="J120" s="91" t="s">
        <v>60</v>
      </c>
      <c r="K120" s="92" t="s">
        <v>104</v>
      </c>
      <c r="L120" s="92" t="s">
        <v>116</v>
      </c>
      <c r="M120" s="277">
        <v>0</v>
      </c>
      <c r="N120" s="278"/>
      <c r="O120" s="32"/>
      <c r="P120" s="46">
        <v>26.75</v>
      </c>
      <c r="Q120" s="91" t="s">
        <v>74</v>
      </c>
      <c r="R120" s="92">
        <v>0</v>
      </c>
      <c r="S120" s="92">
        <v>0</v>
      </c>
      <c r="T120" s="277">
        <v>0</v>
      </c>
      <c r="U120" s="278"/>
      <c r="V120" s="32"/>
      <c r="W120" s="46">
        <v>26.75</v>
      </c>
      <c r="X120" s="91" t="s">
        <v>74</v>
      </c>
      <c r="Y120" s="92">
        <v>0</v>
      </c>
      <c r="Z120" s="92">
        <v>0</v>
      </c>
      <c r="AA120" s="277">
        <v>0</v>
      </c>
      <c r="AB120" s="278"/>
    </row>
    <row r="121" spans="2:28">
      <c r="B121" s="46">
        <v>27</v>
      </c>
      <c r="C121" s="91" t="s">
        <v>60</v>
      </c>
      <c r="D121" s="92" t="s">
        <v>106</v>
      </c>
      <c r="E121" s="92" t="s">
        <v>115</v>
      </c>
      <c r="F121" s="277">
        <v>0</v>
      </c>
      <c r="G121" s="278"/>
      <c r="H121" s="32"/>
      <c r="I121" s="46">
        <v>27</v>
      </c>
      <c r="J121" s="91" t="s">
        <v>71</v>
      </c>
      <c r="K121" s="92">
        <v>0</v>
      </c>
      <c r="L121" s="92">
        <v>0</v>
      </c>
      <c r="M121" s="277">
        <v>0</v>
      </c>
      <c r="N121" s="278"/>
      <c r="O121" s="32"/>
      <c r="P121" s="46">
        <v>27</v>
      </c>
      <c r="Q121" s="91" t="s">
        <v>74</v>
      </c>
      <c r="R121" s="92">
        <v>0</v>
      </c>
      <c r="S121" s="92">
        <v>0</v>
      </c>
      <c r="T121" s="277">
        <v>0</v>
      </c>
      <c r="U121" s="278"/>
      <c r="V121" s="32"/>
      <c r="W121" s="46">
        <v>27</v>
      </c>
      <c r="X121" s="91" t="s">
        <v>74</v>
      </c>
      <c r="Y121" s="92">
        <v>0</v>
      </c>
      <c r="Z121" s="92">
        <v>0</v>
      </c>
      <c r="AA121" s="277">
        <v>0</v>
      </c>
      <c r="AB121" s="278"/>
    </row>
    <row r="122" spans="2:28">
      <c r="B122" s="46">
        <v>27.25</v>
      </c>
      <c r="C122" s="91" t="s">
        <v>60</v>
      </c>
      <c r="D122" s="92" t="s">
        <v>106</v>
      </c>
      <c r="E122" s="92" t="s">
        <v>115</v>
      </c>
      <c r="F122" s="277">
        <v>0</v>
      </c>
      <c r="G122" s="278"/>
      <c r="H122" s="32"/>
      <c r="I122" s="46">
        <v>27.25</v>
      </c>
      <c r="J122" s="91" t="s">
        <v>71</v>
      </c>
      <c r="K122" s="92">
        <v>0</v>
      </c>
      <c r="L122" s="92">
        <v>0</v>
      </c>
      <c r="M122" s="277">
        <v>0</v>
      </c>
      <c r="N122" s="278"/>
      <c r="O122" s="32"/>
      <c r="P122" s="46">
        <v>27.25</v>
      </c>
      <c r="Q122" s="91" t="s">
        <v>74</v>
      </c>
      <c r="R122" s="92">
        <v>0</v>
      </c>
      <c r="S122" s="92">
        <v>0</v>
      </c>
      <c r="T122" s="277">
        <v>0</v>
      </c>
      <c r="U122" s="278"/>
      <c r="V122" s="32"/>
      <c r="W122" s="46">
        <v>27.25</v>
      </c>
      <c r="X122" s="91" t="s">
        <v>74</v>
      </c>
      <c r="Y122" s="92">
        <v>0</v>
      </c>
      <c r="Z122" s="92">
        <v>0</v>
      </c>
      <c r="AA122" s="277">
        <v>0</v>
      </c>
      <c r="AB122" s="278"/>
    </row>
    <row r="123" spans="2:28">
      <c r="B123" s="46">
        <v>27.5</v>
      </c>
      <c r="C123" s="91" t="s">
        <v>60</v>
      </c>
      <c r="D123" s="92" t="s">
        <v>106</v>
      </c>
      <c r="E123" s="92" t="s">
        <v>115</v>
      </c>
      <c r="F123" s="277">
        <v>0</v>
      </c>
      <c r="G123" s="278"/>
      <c r="H123" s="32"/>
      <c r="I123" s="46">
        <v>27.5</v>
      </c>
      <c r="J123" s="91" t="s">
        <v>77</v>
      </c>
      <c r="K123" s="92">
        <v>0</v>
      </c>
      <c r="L123" s="92">
        <v>0</v>
      </c>
      <c r="M123" s="277" t="s">
        <v>199</v>
      </c>
      <c r="N123" s="278"/>
      <c r="O123" s="32"/>
      <c r="P123" s="46">
        <v>27.5</v>
      </c>
      <c r="Q123" s="91" t="s">
        <v>74</v>
      </c>
      <c r="R123" s="92">
        <v>0</v>
      </c>
      <c r="S123" s="92">
        <v>0</v>
      </c>
      <c r="T123" s="277">
        <v>0</v>
      </c>
      <c r="U123" s="278"/>
      <c r="V123" s="32"/>
      <c r="W123" s="46">
        <v>27.5</v>
      </c>
      <c r="X123" s="91" t="s">
        <v>74</v>
      </c>
      <c r="Y123" s="92">
        <v>0</v>
      </c>
      <c r="Z123" s="92">
        <v>0</v>
      </c>
      <c r="AA123" s="277">
        <v>0</v>
      </c>
      <c r="AB123" s="278"/>
    </row>
    <row r="124" spans="2:28">
      <c r="B124" s="46">
        <v>27.75</v>
      </c>
      <c r="C124" s="91" t="s">
        <v>60</v>
      </c>
      <c r="D124" s="92" t="s">
        <v>106</v>
      </c>
      <c r="E124" s="92" t="s">
        <v>115</v>
      </c>
      <c r="F124" s="277">
        <v>0</v>
      </c>
      <c r="G124" s="278"/>
      <c r="H124" s="32"/>
      <c r="I124" s="46">
        <v>27.75</v>
      </c>
      <c r="J124" s="91" t="s">
        <v>60</v>
      </c>
      <c r="K124" s="92" t="s">
        <v>104</v>
      </c>
      <c r="L124" s="92" t="s">
        <v>103</v>
      </c>
      <c r="M124" s="277">
        <v>0</v>
      </c>
      <c r="N124" s="278"/>
      <c r="O124" s="32"/>
      <c r="P124" s="46">
        <v>27.75</v>
      </c>
      <c r="Q124" s="91" t="s">
        <v>74</v>
      </c>
      <c r="R124" s="92">
        <v>0</v>
      </c>
      <c r="S124" s="92">
        <v>0</v>
      </c>
      <c r="T124" s="277">
        <v>0</v>
      </c>
      <c r="U124" s="278"/>
      <c r="V124" s="32"/>
      <c r="W124" s="46">
        <v>27.75</v>
      </c>
      <c r="X124" s="91" t="s">
        <v>74</v>
      </c>
      <c r="Y124" s="92">
        <v>0</v>
      </c>
      <c r="Z124" s="92">
        <v>0</v>
      </c>
      <c r="AA124" s="277">
        <v>0</v>
      </c>
      <c r="AB124" s="278"/>
    </row>
    <row r="125" spans="2:28">
      <c r="B125" s="46">
        <v>28</v>
      </c>
      <c r="C125" s="91" t="s">
        <v>60</v>
      </c>
      <c r="D125" s="92" t="s">
        <v>106</v>
      </c>
      <c r="E125" s="92" t="s">
        <v>115</v>
      </c>
      <c r="F125" s="277">
        <v>0</v>
      </c>
      <c r="G125" s="278"/>
      <c r="H125" s="32"/>
      <c r="I125" s="46">
        <v>28</v>
      </c>
      <c r="J125" s="91" t="s">
        <v>159</v>
      </c>
      <c r="K125" s="92">
        <v>0</v>
      </c>
      <c r="L125" s="92">
        <v>0</v>
      </c>
      <c r="M125" s="277">
        <v>0</v>
      </c>
      <c r="N125" s="278"/>
      <c r="O125" s="32"/>
      <c r="P125" s="46">
        <v>28</v>
      </c>
      <c r="Q125" s="91" t="s">
        <v>74</v>
      </c>
      <c r="R125" s="92">
        <v>0</v>
      </c>
      <c r="S125" s="92">
        <v>0</v>
      </c>
      <c r="T125" s="277">
        <v>0</v>
      </c>
      <c r="U125" s="278"/>
      <c r="V125" s="32"/>
      <c r="W125" s="46">
        <v>28</v>
      </c>
      <c r="X125" s="91" t="s">
        <v>74</v>
      </c>
      <c r="Y125" s="92">
        <v>0</v>
      </c>
      <c r="Z125" s="92">
        <v>0</v>
      </c>
      <c r="AA125" s="277">
        <v>0</v>
      </c>
      <c r="AB125" s="278"/>
    </row>
    <row r="126" spans="2:28">
      <c r="B126" s="46">
        <v>28.25</v>
      </c>
      <c r="C126" s="91" t="s">
        <v>60</v>
      </c>
      <c r="D126" s="92" t="s">
        <v>106</v>
      </c>
      <c r="E126" s="92" t="s">
        <v>115</v>
      </c>
      <c r="F126" s="277">
        <v>0</v>
      </c>
      <c r="G126" s="278"/>
      <c r="H126" s="32"/>
      <c r="I126" s="46">
        <v>28.25</v>
      </c>
      <c r="J126" s="91" t="s">
        <v>60</v>
      </c>
      <c r="K126" s="92" t="s">
        <v>106</v>
      </c>
      <c r="L126" s="92" t="s">
        <v>115</v>
      </c>
      <c r="M126" s="277">
        <v>0</v>
      </c>
      <c r="N126" s="278"/>
      <c r="O126" s="32"/>
      <c r="P126" s="46">
        <v>28.25</v>
      </c>
      <c r="Q126" s="91" t="s">
        <v>74</v>
      </c>
      <c r="R126" s="92">
        <v>0</v>
      </c>
      <c r="S126" s="92">
        <v>0</v>
      </c>
      <c r="T126" s="277">
        <v>0</v>
      </c>
      <c r="U126" s="278"/>
      <c r="V126" s="32"/>
      <c r="W126" s="46">
        <v>28.25</v>
      </c>
      <c r="X126" s="91" t="s">
        <v>74</v>
      </c>
      <c r="Y126" s="92">
        <v>0</v>
      </c>
      <c r="Z126" s="92">
        <v>0</v>
      </c>
      <c r="AA126" s="277">
        <v>0</v>
      </c>
      <c r="AB126" s="278"/>
    </row>
    <row r="127" spans="2:28">
      <c r="B127" s="46">
        <v>28.5</v>
      </c>
      <c r="C127" s="91" t="s">
        <v>60</v>
      </c>
      <c r="D127" s="92" t="s">
        <v>106</v>
      </c>
      <c r="E127" s="92" t="s">
        <v>115</v>
      </c>
      <c r="F127" s="277">
        <v>0</v>
      </c>
      <c r="G127" s="278"/>
      <c r="H127" s="32"/>
      <c r="I127" s="46">
        <v>28.5</v>
      </c>
      <c r="J127" s="91" t="s">
        <v>74</v>
      </c>
      <c r="K127" s="92">
        <v>0</v>
      </c>
      <c r="L127" s="92">
        <v>0</v>
      </c>
      <c r="M127" s="277">
        <v>0</v>
      </c>
      <c r="N127" s="278"/>
      <c r="O127" s="32"/>
      <c r="P127" s="46">
        <v>28.5</v>
      </c>
      <c r="Q127" s="91" t="s">
        <v>74</v>
      </c>
      <c r="R127" s="92">
        <v>0</v>
      </c>
      <c r="S127" s="92">
        <v>0</v>
      </c>
      <c r="T127" s="277">
        <v>0</v>
      </c>
      <c r="U127" s="278"/>
      <c r="V127" s="32"/>
      <c r="W127" s="46">
        <v>28.5</v>
      </c>
      <c r="X127" s="91" t="s">
        <v>74</v>
      </c>
      <c r="Y127" s="92">
        <v>0</v>
      </c>
      <c r="Z127" s="92">
        <v>0</v>
      </c>
      <c r="AA127" s="277">
        <v>0</v>
      </c>
      <c r="AB127" s="278"/>
    </row>
    <row r="128" spans="2:28">
      <c r="B128" s="46">
        <v>28.75</v>
      </c>
      <c r="C128" s="91" t="s">
        <v>60</v>
      </c>
      <c r="D128" s="92" t="s">
        <v>106</v>
      </c>
      <c r="E128" s="92" t="s">
        <v>115</v>
      </c>
      <c r="F128" s="277">
        <v>0</v>
      </c>
      <c r="G128" s="278"/>
      <c r="H128" s="32"/>
      <c r="I128" s="46">
        <v>28.75</v>
      </c>
      <c r="J128" s="91" t="s">
        <v>74</v>
      </c>
      <c r="K128" s="92">
        <v>0</v>
      </c>
      <c r="L128" s="92">
        <v>0</v>
      </c>
      <c r="M128" s="277">
        <v>0</v>
      </c>
      <c r="N128" s="278"/>
      <c r="O128" s="32"/>
      <c r="P128" s="46">
        <v>28.75</v>
      </c>
      <c r="Q128" s="91" t="s">
        <v>74</v>
      </c>
      <c r="R128" s="92">
        <v>0</v>
      </c>
      <c r="S128" s="92">
        <v>0</v>
      </c>
      <c r="T128" s="277">
        <v>0</v>
      </c>
      <c r="U128" s="278"/>
      <c r="V128" s="32"/>
      <c r="W128" s="46">
        <v>28.75</v>
      </c>
      <c r="X128" s="91" t="s">
        <v>74</v>
      </c>
      <c r="Y128" s="92">
        <v>0</v>
      </c>
      <c r="Z128" s="92">
        <v>0</v>
      </c>
      <c r="AA128" s="277">
        <v>0</v>
      </c>
      <c r="AB128" s="278"/>
    </row>
    <row r="129" spans="2:28">
      <c r="B129" s="46">
        <v>29</v>
      </c>
      <c r="C129" s="91" t="s">
        <v>60</v>
      </c>
      <c r="D129" s="92" t="s">
        <v>106</v>
      </c>
      <c r="E129" s="92" t="s">
        <v>115</v>
      </c>
      <c r="F129" s="277">
        <v>0</v>
      </c>
      <c r="G129" s="278"/>
      <c r="H129" s="32"/>
      <c r="I129" s="46">
        <v>29</v>
      </c>
      <c r="J129" s="91" t="s">
        <v>74</v>
      </c>
      <c r="K129" s="92">
        <v>0</v>
      </c>
      <c r="L129" s="92">
        <v>0</v>
      </c>
      <c r="M129" s="277">
        <v>0</v>
      </c>
      <c r="N129" s="278"/>
      <c r="O129" s="32"/>
      <c r="P129" s="46">
        <v>29</v>
      </c>
      <c r="Q129" s="91" t="s">
        <v>74</v>
      </c>
      <c r="R129" s="92">
        <v>0</v>
      </c>
      <c r="S129" s="92">
        <v>0</v>
      </c>
      <c r="T129" s="277">
        <v>0</v>
      </c>
      <c r="U129" s="278"/>
      <c r="V129" s="32"/>
      <c r="W129" s="46">
        <v>29</v>
      </c>
      <c r="X129" s="91" t="s">
        <v>74</v>
      </c>
      <c r="Y129" s="92">
        <v>0</v>
      </c>
      <c r="Z129" s="92">
        <v>0</v>
      </c>
      <c r="AA129" s="277">
        <v>0</v>
      </c>
      <c r="AB129" s="278"/>
    </row>
    <row r="130" spans="2:28">
      <c r="B130" s="46">
        <v>29.25</v>
      </c>
      <c r="C130" s="91" t="s">
        <v>60</v>
      </c>
      <c r="D130" s="92" t="s">
        <v>106</v>
      </c>
      <c r="E130" s="92" t="s">
        <v>115</v>
      </c>
      <c r="F130" s="277">
        <v>0</v>
      </c>
      <c r="G130" s="278"/>
      <c r="H130" s="32"/>
      <c r="I130" s="46">
        <v>29.25</v>
      </c>
      <c r="J130" s="91" t="s">
        <v>159</v>
      </c>
      <c r="K130" s="92">
        <v>0</v>
      </c>
      <c r="L130" s="92">
        <v>0</v>
      </c>
      <c r="M130" s="277">
        <v>0</v>
      </c>
      <c r="N130" s="278"/>
      <c r="O130" s="32"/>
      <c r="P130" s="46">
        <v>29.25</v>
      </c>
      <c r="Q130" s="91" t="s">
        <v>74</v>
      </c>
      <c r="R130" s="92">
        <v>0</v>
      </c>
      <c r="S130" s="92">
        <v>0</v>
      </c>
      <c r="T130" s="277">
        <v>0</v>
      </c>
      <c r="U130" s="278"/>
      <c r="V130" s="32"/>
      <c r="W130" s="46">
        <v>29.25</v>
      </c>
      <c r="X130" s="91" t="s">
        <v>74</v>
      </c>
      <c r="Y130" s="92">
        <v>0</v>
      </c>
      <c r="Z130" s="92">
        <v>0</v>
      </c>
      <c r="AA130" s="277">
        <v>0</v>
      </c>
      <c r="AB130" s="278"/>
    </row>
    <row r="131" spans="2:28">
      <c r="B131" s="46">
        <v>29.5</v>
      </c>
      <c r="C131" s="91" t="s">
        <v>60</v>
      </c>
      <c r="D131" s="92" t="s">
        <v>106</v>
      </c>
      <c r="E131" s="92" t="s">
        <v>115</v>
      </c>
      <c r="F131" s="277">
        <v>0</v>
      </c>
      <c r="G131" s="278"/>
      <c r="H131" s="32"/>
      <c r="I131" s="46">
        <v>29.5</v>
      </c>
      <c r="J131" s="91" t="s">
        <v>60</v>
      </c>
      <c r="K131" s="92" t="s">
        <v>106</v>
      </c>
      <c r="L131" s="92" t="s">
        <v>167</v>
      </c>
      <c r="M131" s="277">
        <v>0</v>
      </c>
      <c r="N131" s="278"/>
      <c r="O131" s="32"/>
      <c r="P131" s="46">
        <v>29.5</v>
      </c>
      <c r="Q131" s="91" t="s">
        <v>74</v>
      </c>
      <c r="R131" s="92">
        <v>0</v>
      </c>
      <c r="S131" s="92">
        <v>0</v>
      </c>
      <c r="T131" s="277">
        <v>0</v>
      </c>
      <c r="U131" s="278"/>
      <c r="V131" s="32"/>
      <c r="W131" s="46">
        <v>29.5</v>
      </c>
      <c r="X131" s="91" t="s">
        <v>74</v>
      </c>
      <c r="Y131" s="92">
        <v>0</v>
      </c>
      <c r="Z131" s="92">
        <v>0</v>
      </c>
      <c r="AA131" s="277">
        <v>0</v>
      </c>
      <c r="AB131" s="278"/>
    </row>
    <row r="132" spans="2:28">
      <c r="B132" s="46">
        <v>29.75</v>
      </c>
      <c r="C132" s="91" t="s">
        <v>60</v>
      </c>
      <c r="D132" s="92" t="s">
        <v>106</v>
      </c>
      <c r="E132" s="92" t="s">
        <v>115</v>
      </c>
      <c r="F132" s="277">
        <v>0</v>
      </c>
      <c r="G132" s="278"/>
      <c r="H132" s="32"/>
      <c r="I132" s="46">
        <v>29.75</v>
      </c>
      <c r="J132" s="91" t="s">
        <v>63</v>
      </c>
      <c r="K132" s="92">
        <v>0</v>
      </c>
      <c r="L132" s="92">
        <v>0</v>
      </c>
      <c r="M132" s="277">
        <v>0</v>
      </c>
      <c r="N132" s="278"/>
      <c r="O132" s="32"/>
      <c r="P132" s="46">
        <v>29.75</v>
      </c>
      <c r="Q132" s="91" t="s">
        <v>74</v>
      </c>
      <c r="R132" s="92">
        <v>0</v>
      </c>
      <c r="S132" s="92">
        <v>0</v>
      </c>
      <c r="T132" s="277">
        <v>0</v>
      </c>
      <c r="U132" s="278"/>
      <c r="V132" s="32"/>
      <c r="W132" s="46">
        <v>29.75</v>
      </c>
      <c r="X132" s="91" t="s">
        <v>74</v>
      </c>
      <c r="Y132" s="92">
        <v>0</v>
      </c>
      <c r="Z132" s="92">
        <v>0</v>
      </c>
      <c r="AA132" s="277">
        <v>0</v>
      </c>
      <c r="AB132" s="278"/>
    </row>
    <row r="133" spans="2:28">
      <c r="B133" s="46">
        <v>30</v>
      </c>
      <c r="C133" s="91" t="s">
        <v>60</v>
      </c>
      <c r="D133" s="92" t="s">
        <v>106</v>
      </c>
      <c r="E133" s="92" t="s">
        <v>115</v>
      </c>
      <c r="F133" s="277">
        <v>0</v>
      </c>
      <c r="G133" s="278"/>
      <c r="H133" s="32"/>
      <c r="I133" s="46">
        <v>30</v>
      </c>
      <c r="J133" s="91" t="s">
        <v>60</v>
      </c>
      <c r="K133" s="92" t="s">
        <v>150</v>
      </c>
      <c r="L133" s="92" t="s">
        <v>122</v>
      </c>
      <c r="M133" s="277">
        <v>0</v>
      </c>
      <c r="N133" s="278"/>
      <c r="O133" s="32"/>
      <c r="P133" s="46">
        <v>30</v>
      </c>
      <c r="Q133" s="91" t="s">
        <v>74</v>
      </c>
      <c r="R133" s="92">
        <v>0</v>
      </c>
      <c r="S133" s="92">
        <v>0</v>
      </c>
      <c r="T133" s="277">
        <v>0</v>
      </c>
      <c r="U133" s="278"/>
      <c r="V133" s="32"/>
      <c r="W133" s="46">
        <v>30</v>
      </c>
      <c r="X133" s="91" t="s">
        <v>74</v>
      </c>
      <c r="Y133" s="92">
        <v>0</v>
      </c>
      <c r="Z133" s="92">
        <v>0</v>
      </c>
      <c r="AA133" s="277">
        <v>0</v>
      </c>
      <c r="AB133" s="278"/>
    </row>
    <row r="134" spans="2:28">
      <c r="B134" s="46">
        <v>30.25</v>
      </c>
      <c r="C134" s="91" t="s">
        <v>60</v>
      </c>
      <c r="D134" s="92" t="s">
        <v>106</v>
      </c>
      <c r="E134" s="92" t="s">
        <v>115</v>
      </c>
      <c r="F134" s="277">
        <v>0</v>
      </c>
      <c r="G134" s="278"/>
      <c r="H134" s="32"/>
      <c r="I134" s="46">
        <v>30.25</v>
      </c>
      <c r="J134" s="91" t="s">
        <v>74</v>
      </c>
      <c r="K134" s="92">
        <v>0</v>
      </c>
      <c r="L134" s="92">
        <v>0</v>
      </c>
      <c r="M134" s="277">
        <v>0</v>
      </c>
      <c r="N134" s="278"/>
      <c r="O134" s="32"/>
      <c r="P134" s="46">
        <v>30.25</v>
      </c>
      <c r="Q134" s="91" t="s">
        <v>74</v>
      </c>
      <c r="R134" s="92">
        <v>0</v>
      </c>
      <c r="S134" s="92">
        <v>0</v>
      </c>
      <c r="T134" s="277">
        <v>0</v>
      </c>
      <c r="U134" s="278"/>
      <c r="V134" s="32"/>
      <c r="W134" s="46">
        <v>30.25</v>
      </c>
      <c r="X134" s="91" t="s">
        <v>74</v>
      </c>
      <c r="Y134" s="92">
        <v>0</v>
      </c>
      <c r="Z134" s="92">
        <v>0</v>
      </c>
      <c r="AA134" s="277">
        <v>0</v>
      </c>
      <c r="AB134" s="278"/>
    </row>
    <row r="135" spans="2:28">
      <c r="B135" s="46">
        <v>30.5</v>
      </c>
      <c r="C135" s="91" t="s">
        <v>60</v>
      </c>
      <c r="D135" s="92" t="s">
        <v>106</v>
      </c>
      <c r="E135" s="92" t="s">
        <v>115</v>
      </c>
      <c r="F135" s="277">
        <v>0</v>
      </c>
      <c r="G135" s="278"/>
      <c r="H135" s="32"/>
      <c r="I135" s="46">
        <v>30.5</v>
      </c>
      <c r="J135" s="91" t="s">
        <v>74</v>
      </c>
      <c r="K135" s="92">
        <v>0</v>
      </c>
      <c r="L135" s="92">
        <v>0</v>
      </c>
      <c r="M135" s="277">
        <v>0</v>
      </c>
      <c r="N135" s="278"/>
      <c r="O135" s="32"/>
      <c r="P135" s="46">
        <v>30.5</v>
      </c>
      <c r="Q135" s="91" t="s">
        <v>74</v>
      </c>
      <c r="R135" s="92">
        <v>0</v>
      </c>
      <c r="S135" s="92">
        <v>0</v>
      </c>
      <c r="T135" s="277">
        <v>0</v>
      </c>
      <c r="U135" s="278"/>
      <c r="V135" s="32"/>
      <c r="W135" s="46">
        <v>30.5</v>
      </c>
      <c r="X135" s="91" t="s">
        <v>74</v>
      </c>
      <c r="Y135" s="92">
        <v>0</v>
      </c>
      <c r="Z135" s="92">
        <v>0</v>
      </c>
      <c r="AA135" s="277">
        <v>0</v>
      </c>
      <c r="AB135" s="278"/>
    </row>
    <row r="136" spans="2:28">
      <c r="B136" s="46">
        <v>30.75</v>
      </c>
      <c r="C136" s="91" t="s">
        <v>60</v>
      </c>
      <c r="D136" s="92" t="s">
        <v>106</v>
      </c>
      <c r="E136" s="92" t="s">
        <v>115</v>
      </c>
      <c r="F136" s="277">
        <v>0</v>
      </c>
      <c r="G136" s="278"/>
      <c r="H136" s="32"/>
      <c r="I136" s="46">
        <v>30.75</v>
      </c>
      <c r="J136" s="91" t="s">
        <v>74</v>
      </c>
      <c r="K136" s="92">
        <v>0</v>
      </c>
      <c r="L136" s="92">
        <v>0</v>
      </c>
      <c r="M136" s="277">
        <v>0</v>
      </c>
      <c r="N136" s="278"/>
      <c r="O136" s="32"/>
      <c r="P136" s="46">
        <v>30.75</v>
      </c>
      <c r="Q136" s="91" t="s">
        <v>74</v>
      </c>
      <c r="R136" s="92">
        <v>0</v>
      </c>
      <c r="S136" s="92">
        <v>0</v>
      </c>
      <c r="T136" s="277">
        <v>0</v>
      </c>
      <c r="U136" s="278"/>
      <c r="V136" s="32"/>
      <c r="W136" s="46">
        <v>30.75</v>
      </c>
      <c r="X136" s="91" t="s">
        <v>74</v>
      </c>
      <c r="Y136" s="92">
        <v>0</v>
      </c>
      <c r="Z136" s="92">
        <v>0</v>
      </c>
      <c r="AA136" s="277">
        <v>0</v>
      </c>
      <c r="AB136" s="278"/>
    </row>
    <row r="137" spans="2:28">
      <c r="B137" s="46">
        <v>31</v>
      </c>
      <c r="C137" s="91" t="s">
        <v>60</v>
      </c>
      <c r="D137" s="92" t="s">
        <v>106</v>
      </c>
      <c r="E137" s="92" t="s">
        <v>115</v>
      </c>
      <c r="F137" s="277">
        <v>0</v>
      </c>
      <c r="G137" s="278"/>
      <c r="H137" s="32"/>
      <c r="I137" s="46">
        <v>31</v>
      </c>
      <c r="J137" s="91" t="s">
        <v>74</v>
      </c>
      <c r="K137" s="92">
        <v>0</v>
      </c>
      <c r="L137" s="92">
        <v>0</v>
      </c>
      <c r="M137" s="277">
        <v>0</v>
      </c>
      <c r="N137" s="278"/>
      <c r="O137" s="32"/>
      <c r="P137" s="46">
        <v>31</v>
      </c>
      <c r="Q137" s="91" t="s">
        <v>74</v>
      </c>
      <c r="R137" s="92">
        <v>0</v>
      </c>
      <c r="S137" s="92">
        <v>0</v>
      </c>
      <c r="T137" s="277">
        <v>0</v>
      </c>
      <c r="U137" s="278"/>
      <c r="V137" s="32"/>
      <c r="W137" s="46">
        <v>31</v>
      </c>
      <c r="X137" s="91" t="s">
        <v>74</v>
      </c>
      <c r="Y137" s="92">
        <v>0</v>
      </c>
      <c r="Z137" s="92">
        <v>0</v>
      </c>
      <c r="AA137" s="277">
        <v>0</v>
      </c>
      <c r="AB137" s="278"/>
    </row>
    <row r="138" spans="2:28">
      <c r="B138" s="46">
        <v>31.25</v>
      </c>
      <c r="C138" s="91" t="s">
        <v>60</v>
      </c>
      <c r="D138" s="92" t="s">
        <v>106</v>
      </c>
      <c r="E138" s="92" t="s">
        <v>115</v>
      </c>
      <c r="F138" s="277">
        <v>0</v>
      </c>
      <c r="G138" s="278"/>
      <c r="H138" s="32"/>
      <c r="I138" s="46">
        <v>31.25</v>
      </c>
      <c r="J138" s="91" t="s">
        <v>74</v>
      </c>
      <c r="K138" s="92">
        <v>0</v>
      </c>
      <c r="L138" s="92">
        <v>0</v>
      </c>
      <c r="M138" s="277">
        <v>0</v>
      </c>
      <c r="N138" s="278"/>
      <c r="O138" s="32"/>
      <c r="P138" s="46">
        <v>31.25</v>
      </c>
      <c r="Q138" s="91" t="s">
        <v>74</v>
      </c>
      <c r="R138" s="92">
        <v>0</v>
      </c>
      <c r="S138" s="92">
        <v>0</v>
      </c>
      <c r="T138" s="277">
        <v>0</v>
      </c>
      <c r="U138" s="278"/>
      <c r="V138" s="32"/>
      <c r="W138" s="46">
        <v>31.25</v>
      </c>
      <c r="X138" s="91" t="s">
        <v>74</v>
      </c>
      <c r="Y138" s="92">
        <v>0</v>
      </c>
      <c r="Z138" s="92">
        <v>0</v>
      </c>
      <c r="AA138" s="277">
        <v>0</v>
      </c>
      <c r="AB138" s="278"/>
    </row>
    <row r="139" spans="2:28">
      <c r="B139" s="46">
        <v>31.5</v>
      </c>
      <c r="C139" s="91" t="s">
        <v>60</v>
      </c>
      <c r="D139" s="92" t="s">
        <v>106</v>
      </c>
      <c r="E139" s="92" t="s">
        <v>115</v>
      </c>
      <c r="F139" s="277">
        <v>0</v>
      </c>
      <c r="G139" s="278"/>
      <c r="H139" s="32"/>
      <c r="I139" s="46">
        <v>31.5</v>
      </c>
      <c r="J139" s="91" t="s">
        <v>74</v>
      </c>
      <c r="K139" s="92">
        <v>0</v>
      </c>
      <c r="L139" s="92">
        <v>0</v>
      </c>
      <c r="M139" s="277">
        <v>0</v>
      </c>
      <c r="N139" s="278"/>
      <c r="O139" s="32"/>
      <c r="P139" s="46">
        <v>31.5</v>
      </c>
      <c r="Q139" s="91" t="s">
        <v>74</v>
      </c>
      <c r="R139" s="92">
        <v>0</v>
      </c>
      <c r="S139" s="92">
        <v>0</v>
      </c>
      <c r="T139" s="277">
        <v>0</v>
      </c>
      <c r="U139" s="278"/>
      <c r="V139" s="32"/>
      <c r="W139" s="46">
        <v>31.5</v>
      </c>
      <c r="X139" s="91" t="s">
        <v>74</v>
      </c>
      <c r="Y139" s="92">
        <v>0</v>
      </c>
      <c r="Z139" s="92">
        <v>0</v>
      </c>
      <c r="AA139" s="277">
        <v>0</v>
      </c>
      <c r="AB139" s="278"/>
    </row>
    <row r="140" spans="2:28">
      <c r="B140" s="46">
        <v>31.75</v>
      </c>
      <c r="C140" s="91" t="s">
        <v>60</v>
      </c>
      <c r="D140" s="92" t="s">
        <v>106</v>
      </c>
      <c r="E140" s="92" t="s">
        <v>115</v>
      </c>
      <c r="F140" s="277">
        <v>0</v>
      </c>
      <c r="G140" s="278"/>
      <c r="H140" s="32"/>
      <c r="I140" s="46">
        <v>31.75</v>
      </c>
      <c r="J140" s="91" t="s">
        <v>74</v>
      </c>
      <c r="K140" s="92">
        <v>0</v>
      </c>
      <c r="L140" s="92">
        <v>0</v>
      </c>
      <c r="M140" s="277">
        <v>0</v>
      </c>
      <c r="N140" s="278"/>
      <c r="O140" s="32"/>
      <c r="P140" s="46">
        <v>31.75</v>
      </c>
      <c r="Q140" s="91" t="s">
        <v>74</v>
      </c>
      <c r="R140" s="92">
        <v>0</v>
      </c>
      <c r="S140" s="92">
        <v>0</v>
      </c>
      <c r="T140" s="277">
        <v>0</v>
      </c>
      <c r="U140" s="278"/>
      <c r="V140" s="32"/>
      <c r="W140" s="46">
        <v>31.75</v>
      </c>
      <c r="X140" s="91" t="s">
        <v>74</v>
      </c>
      <c r="Y140" s="92">
        <v>0</v>
      </c>
      <c r="Z140" s="92">
        <v>0</v>
      </c>
      <c r="AA140" s="277">
        <v>0</v>
      </c>
      <c r="AB140" s="278"/>
    </row>
    <row r="141" spans="2:28">
      <c r="B141" s="46">
        <v>32</v>
      </c>
      <c r="C141" s="91" t="s">
        <v>60</v>
      </c>
      <c r="D141" s="92" t="s">
        <v>106</v>
      </c>
      <c r="E141" s="92" t="s">
        <v>115</v>
      </c>
      <c r="F141" s="277">
        <v>0</v>
      </c>
      <c r="G141" s="278"/>
      <c r="H141" s="32"/>
      <c r="I141" s="46">
        <v>32</v>
      </c>
      <c r="J141" s="91" t="s">
        <v>74</v>
      </c>
      <c r="K141" s="92">
        <v>0</v>
      </c>
      <c r="L141" s="92">
        <v>0</v>
      </c>
      <c r="M141" s="277">
        <v>0</v>
      </c>
      <c r="N141" s="278"/>
      <c r="O141" s="32"/>
      <c r="P141" s="46">
        <v>32</v>
      </c>
      <c r="Q141" s="91" t="s">
        <v>74</v>
      </c>
      <c r="R141" s="92">
        <v>0</v>
      </c>
      <c r="S141" s="92">
        <v>0</v>
      </c>
      <c r="T141" s="277">
        <v>0</v>
      </c>
      <c r="U141" s="278"/>
      <c r="V141" s="32"/>
      <c r="W141" s="46">
        <v>32</v>
      </c>
      <c r="X141" s="91" t="s">
        <v>74</v>
      </c>
      <c r="Y141" s="92">
        <v>0</v>
      </c>
      <c r="Z141" s="92">
        <v>0</v>
      </c>
      <c r="AA141" s="277">
        <v>0</v>
      </c>
      <c r="AB141" s="278"/>
    </row>
    <row r="142" spans="2:28">
      <c r="B142" s="46">
        <v>32.25</v>
      </c>
      <c r="C142" s="91" t="s">
        <v>60</v>
      </c>
      <c r="D142" s="92" t="s">
        <v>106</v>
      </c>
      <c r="E142" s="92" t="s">
        <v>115</v>
      </c>
      <c r="F142" s="277">
        <v>0</v>
      </c>
      <c r="G142" s="278"/>
      <c r="H142" s="32"/>
      <c r="I142" s="46">
        <v>32.25</v>
      </c>
      <c r="J142" s="91" t="s">
        <v>159</v>
      </c>
      <c r="K142" s="92">
        <v>0</v>
      </c>
      <c r="L142" s="92">
        <v>0</v>
      </c>
      <c r="M142" s="277">
        <v>0</v>
      </c>
      <c r="N142" s="278"/>
      <c r="O142" s="32"/>
      <c r="P142" s="46">
        <v>32.25</v>
      </c>
      <c r="Q142" s="91" t="s">
        <v>74</v>
      </c>
      <c r="R142" s="92">
        <v>0</v>
      </c>
      <c r="S142" s="92">
        <v>0</v>
      </c>
      <c r="T142" s="277">
        <v>0</v>
      </c>
      <c r="U142" s="278"/>
      <c r="V142" s="32"/>
      <c r="W142" s="46">
        <v>32.25</v>
      </c>
      <c r="X142" s="91" t="s">
        <v>74</v>
      </c>
      <c r="Y142" s="92">
        <v>0</v>
      </c>
      <c r="Z142" s="92">
        <v>0</v>
      </c>
      <c r="AA142" s="277">
        <v>0</v>
      </c>
      <c r="AB142" s="278"/>
    </row>
    <row r="143" spans="2:28">
      <c r="B143" s="46">
        <v>32.5</v>
      </c>
      <c r="C143" s="91" t="s">
        <v>60</v>
      </c>
      <c r="D143" s="92" t="s">
        <v>106</v>
      </c>
      <c r="E143" s="92" t="s">
        <v>115</v>
      </c>
      <c r="F143" s="277">
        <v>0</v>
      </c>
      <c r="G143" s="278"/>
      <c r="H143" s="32"/>
      <c r="I143" s="46">
        <v>32.5</v>
      </c>
      <c r="J143" s="91" t="s">
        <v>60</v>
      </c>
      <c r="K143" s="92" t="s">
        <v>150</v>
      </c>
      <c r="L143" s="92" t="s">
        <v>114</v>
      </c>
      <c r="M143" s="277">
        <v>0</v>
      </c>
      <c r="N143" s="278"/>
      <c r="O143" s="32"/>
      <c r="P143" s="46">
        <v>32.5</v>
      </c>
      <c r="Q143" s="91" t="s">
        <v>74</v>
      </c>
      <c r="R143" s="92">
        <v>0</v>
      </c>
      <c r="S143" s="92">
        <v>0</v>
      </c>
      <c r="T143" s="277">
        <v>0</v>
      </c>
      <c r="U143" s="278"/>
      <c r="V143" s="32"/>
      <c r="W143" s="46">
        <v>32.5</v>
      </c>
      <c r="X143" s="91" t="s">
        <v>74</v>
      </c>
      <c r="Y143" s="92">
        <v>0</v>
      </c>
      <c r="Z143" s="92">
        <v>0</v>
      </c>
      <c r="AA143" s="277">
        <v>0</v>
      </c>
      <c r="AB143" s="278"/>
    </row>
    <row r="144" spans="2:28">
      <c r="B144" s="46">
        <v>32.75</v>
      </c>
      <c r="C144" s="91" t="s">
        <v>60</v>
      </c>
      <c r="D144" s="92" t="s">
        <v>106</v>
      </c>
      <c r="E144" s="92" t="s">
        <v>115</v>
      </c>
      <c r="F144" s="277">
        <v>0</v>
      </c>
      <c r="G144" s="278"/>
      <c r="H144" s="32"/>
      <c r="I144" s="46">
        <v>32.75</v>
      </c>
      <c r="J144" s="91" t="s">
        <v>60</v>
      </c>
      <c r="K144" s="92" t="s">
        <v>150</v>
      </c>
      <c r="L144" s="92" t="s">
        <v>114</v>
      </c>
      <c r="M144" s="277">
        <v>0</v>
      </c>
      <c r="N144" s="278"/>
      <c r="O144" s="32"/>
      <c r="P144" s="46">
        <v>32.75</v>
      </c>
      <c r="Q144" s="91" t="s">
        <v>74</v>
      </c>
      <c r="R144" s="92">
        <v>0</v>
      </c>
      <c r="S144" s="92">
        <v>0</v>
      </c>
      <c r="T144" s="277">
        <v>0</v>
      </c>
      <c r="U144" s="278"/>
      <c r="V144" s="32"/>
      <c r="W144" s="46">
        <v>32.75</v>
      </c>
      <c r="X144" s="91" t="s">
        <v>74</v>
      </c>
      <c r="Y144" s="92">
        <v>0</v>
      </c>
      <c r="Z144" s="92">
        <v>0</v>
      </c>
      <c r="AA144" s="277">
        <v>0</v>
      </c>
      <c r="AB144" s="278"/>
    </row>
    <row r="145" spans="2:28">
      <c r="B145" s="46">
        <v>33</v>
      </c>
      <c r="C145" s="91" t="s">
        <v>60</v>
      </c>
      <c r="D145" s="92" t="s">
        <v>106</v>
      </c>
      <c r="E145" s="92" t="s">
        <v>115</v>
      </c>
      <c r="F145" s="277">
        <v>0</v>
      </c>
      <c r="G145" s="278"/>
      <c r="H145" s="32"/>
      <c r="I145" s="46">
        <v>33</v>
      </c>
      <c r="J145" s="91" t="s">
        <v>74</v>
      </c>
      <c r="K145" s="92">
        <v>0</v>
      </c>
      <c r="L145" s="92">
        <v>0</v>
      </c>
      <c r="M145" s="277">
        <v>0</v>
      </c>
      <c r="N145" s="278"/>
      <c r="O145" s="32"/>
      <c r="P145" s="46">
        <v>33</v>
      </c>
      <c r="Q145" s="91" t="s">
        <v>74</v>
      </c>
      <c r="R145" s="92">
        <v>0</v>
      </c>
      <c r="S145" s="92">
        <v>0</v>
      </c>
      <c r="T145" s="277">
        <v>0</v>
      </c>
      <c r="U145" s="278"/>
      <c r="V145" s="32"/>
      <c r="W145" s="46">
        <v>33</v>
      </c>
      <c r="X145" s="91" t="s">
        <v>74</v>
      </c>
      <c r="Y145" s="92">
        <v>0</v>
      </c>
      <c r="Z145" s="92">
        <v>0</v>
      </c>
      <c r="AA145" s="277">
        <v>0</v>
      </c>
      <c r="AB145" s="278"/>
    </row>
    <row r="146" spans="2:28">
      <c r="B146" s="46">
        <v>33.25</v>
      </c>
      <c r="C146" s="91" t="s">
        <v>60</v>
      </c>
      <c r="D146" s="92" t="s">
        <v>106</v>
      </c>
      <c r="E146" s="92" t="s">
        <v>115</v>
      </c>
      <c r="F146" s="277">
        <v>0</v>
      </c>
      <c r="G146" s="278"/>
      <c r="H146" s="32"/>
      <c r="I146" s="46">
        <v>33.25</v>
      </c>
      <c r="J146" s="91" t="s">
        <v>74</v>
      </c>
      <c r="K146" s="92">
        <v>0</v>
      </c>
      <c r="L146" s="92">
        <v>0</v>
      </c>
      <c r="M146" s="277">
        <v>0</v>
      </c>
      <c r="N146" s="278"/>
      <c r="O146" s="32"/>
      <c r="P146" s="46">
        <v>33.25</v>
      </c>
      <c r="Q146" s="91" t="s">
        <v>74</v>
      </c>
      <c r="R146" s="92">
        <v>0</v>
      </c>
      <c r="S146" s="92">
        <v>0</v>
      </c>
      <c r="T146" s="277">
        <v>0</v>
      </c>
      <c r="U146" s="278"/>
      <c r="V146" s="32"/>
      <c r="W146" s="46">
        <v>33.25</v>
      </c>
      <c r="X146" s="91" t="s">
        <v>74</v>
      </c>
      <c r="Y146" s="92">
        <v>0</v>
      </c>
      <c r="Z146" s="92">
        <v>0</v>
      </c>
      <c r="AA146" s="277">
        <v>0</v>
      </c>
      <c r="AB146" s="278"/>
    </row>
    <row r="147" spans="2:28">
      <c r="B147" s="46">
        <v>33.5</v>
      </c>
      <c r="C147" s="91" t="s">
        <v>60</v>
      </c>
      <c r="D147" s="92" t="s">
        <v>106</v>
      </c>
      <c r="E147" s="92" t="s">
        <v>115</v>
      </c>
      <c r="F147" s="277">
        <v>0</v>
      </c>
      <c r="G147" s="278"/>
      <c r="H147" s="32"/>
      <c r="I147" s="46">
        <v>33.5</v>
      </c>
      <c r="J147" s="91" t="s">
        <v>74</v>
      </c>
      <c r="K147" s="92">
        <v>0</v>
      </c>
      <c r="L147" s="92">
        <v>0</v>
      </c>
      <c r="M147" s="277">
        <v>0</v>
      </c>
      <c r="N147" s="278"/>
      <c r="O147" s="32"/>
      <c r="P147" s="46">
        <v>33.5</v>
      </c>
      <c r="Q147" s="91" t="s">
        <v>74</v>
      </c>
      <c r="R147" s="92">
        <v>0</v>
      </c>
      <c r="S147" s="92">
        <v>0</v>
      </c>
      <c r="T147" s="277">
        <v>0</v>
      </c>
      <c r="U147" s="278"/>
      <c r="V147" s="32"/>
      <c r="W147" s="46">
        <v>33.5</v>
      </c>
      <c r="X147" s="91" t="s">
        <v>74</v>
      </c>
      <c r="Y147" s="92">
        <v>0</v>
      </c>
      <c r="Z147" s="92">
        <v>0</v>
      </c>
      <c r="AA147" s="277">
        <v>0</v>
      </c>
      <c r="AB147" s="278"/>
    </row>
    <row r="148" spans="2:28">
      <c r="B148" s="46">
        <v>33.75</v>
      </c>
      <c r="C148" s="91" t="s">
        <v>60</v>
      </c>
      <c r="D148" s="92" t="s">
        <v>106</v>
      </c>
      <c r="E148" s="92" t="s">
        <v>115</v>
      </c>
      <c r="F148" s="277">
        <v>0</v>
      </c>
      <c r="G148" s="278"/>
      <c r="H148" s="32"/>
      <c r="I148" s="46">
        <v>33.75</v>
      </c>
      <c r="J148" s="91" t="s">
        <v>74</v>
      </c>
      <c r="K148" s="92">
        <v>0</v>
      </c>
      <c r="L148" s="92">
        <v>0</v>
      </c>
      <c r="M148" s="277">
        <v>0</v>
      </c>
      <c r="N148" s="278"/>
      <c r="O148" s="32"/>
      <c r="P148" s="46">
        <v>33.75</v>
      </c>
      <c r="Q148" s="91" t="s">
        <v>74</v>
      </c>
      <c r="R148" s="92">
        <v>0</v>
      </c>
      <c r="S148" s="92">
        <v>0</v>
      </c>
      <c r="T148" s="277">
        <v>0</v>
      </c>
      <c r="U148" s="278"/>
      <c r="V148" s="32"/>
      <c r="W148" s="46">
        <v>33.75</v>
      </c>
      <c r="X148" s="91" t="s">
        <v>74</v>
      </c>
      <c r="Y148" s="92">
        <v>0</v>
      </c>
      <c r="Z148" s="92">
        <v>0</v>
      </c>
      <c r="AA148" s="277">
        <v>0</v>
      </c>
      <c r="AB148" s="278"/>
    </row>
    <row r="149" spans="2:28">
      <c r="B149" s="46">
        <v>34</v>
      </c>
      <c r="C149" s="91" t="s">
        <v>60</v>
      </c>
      <c r="D149" s="92" t="s">
        <v>106</v>
      </c>
      <c r="E149" s="92" t="s">
        <v>115</v>
      </c>
      <c r="F149" s="277">
        <v>0</v>
      </c>
      <c r="G149" s="278"/>
      <c r="H149" s="32"/>
      <c r="I149" s="46">
        <v>34</v>
      </c>
      <c r="J149" s="91" t="s">
        <v>74</v>
      </c>
      <c r="K149" s="92">
        <v>0</v>
      </c>
      <c r="L149" s="92">
        <v>0</v>
      </c>
      <c r="M149" s="277">
        <v>0</v>
      </c>
      <c r="N149" s="278"/>
      <c r="O149" s="32"/>
      <c r="P149" s="46">
        <v>34</v>
      </c>
      <c r="Q149" s="91" t="s">
        <v>74</v>
      </c>
      <c r="R149" s="92">
        <v>0</v>
      </c>
      <c r="S149" s="92">
        <v>0</v>
      </c>
      <c r="T149" s="277">
        <v>0</v>
      </c>
      <c r="U149" s="278"/>
      <c r="V149" s="32"/>
      <c r="W149" s="46">
        <v>34</v>
      </c>
      <c r="X149" s="91" t="s">
        <v>74</v>
      </c>
      <c r="Y149" s="92">
        <v>0</v>
      </c>
      <c r="Z149" s="92">
        <v>0</v>
      </c>
      <c r="AA149" s="277">
        <v>0</v>
      </c>
      <c r="AB149" s="278"/>
    </row>
    <row r="150" spans="2:28">
      <c r="B150" s="46">
        <v>34.25</v>
      </c>
      <c r="C150" s="91" t="s">
        <v>60</v>
      </c>
      <c r="D150" s="92" t="s">
        <v>106</v>
      </c>
      <c r="E150" s="92" t="s">
        <v>115</v>
      </c>
      <c r="F150" s="277">
        <v>0</v>
      </c>
      <c r="G150" s="278"/>
      <c r="H150" s="32"/>
      <c r="I150" s="46">
        <v>34.25</v>
      </c>
      <c r="J150" s="91" t="s">
        <v>74</v>
      </c>
      <c r="K150" s="92">
        <v>0</v>
      </c>
      <c r="L150" s="92">
        <v>0</v>
      </c>
      <c r="M150" s="277">
        <v>0</v>
      </c>
      <c r="N150" s="278"/>
      <c r="O150" s="32"/>
      <c r="P150" s="46">
        <v>34.25</v>
      </c>
      <c r="Q150" s="91" t="s">
        <v>74</v>
      </c>
      <c r="R150" s="92">
        <v>0</v>
      </c>
      <c r="S150" s="92">
        <v>0</v>
      </c>
      <c r="T150" s="277">
        <v>0</v>
      </c>
      <c r="U150" s="278"/>
      <c r="V150" s="32"/>
      <c r="W150" s="46">
        <v>34.25</v>
      </c>
      <c r="X150" s="91" t="s">
        <v>74</v>
      </c>
      <c r="Y150" s="92">
        <v>0</v>
      </c>
      <c r="Z150" s="92">
        <v>0</v>
      </c>
      <c r="AA150" s="277">
        <v>0</v>
      </c>
      <c r="AB150" s="278"/>
    </row>
    <row r="151" spans="2:28">
      <c r="B151" s="46">
        <v>34.5</v>
      </c>
      <c r="C151" s="91" t="s">
        <v>60</v>
      </c>
      <c r="D151" s="92" t="s">
        <v>106</v>
      </c>
      <c r="E151" s="92" t="s">
        <v>115</v>
      </c>
      <c r="F151" s="277">
        <v>0</v>
      </c>
      <c r="G151" s="278"/>
      <c r="H151" s="32"/>
      <c r="I151" s="46">
        <v>34.5</v>
      </c>
      <c r="J151" s="91" t="s">
        <v>74</v>
      </c>
      <c r="K151" s="92">
        <v>0</v>
      </c>
      <c r="L151" s="92">
        <v>0</v>
      </c>
      <c r="M151" s="277">
        <v>0</v>
      </c>
      <c r="N151" s="278"/>
      <c r="O151" s="32"/>
      <c r="P151" s="46">
        <v>34.5</v>
      </c>
      <c r="Q151" s="91" t="s">
        <v>74</v>
      </c>
      <c r="R151" s="92">
        <v>0</v>
      </c>
      <c r="S151" s="92">
        <v>0</v>
      </c>
      <c r="T151" s="277">
        <v>0</v>
      </c>
      <c r="U151" s="278"/>
      <c r="V151" s="32"/>
      <c r="W151" s="46">
        <v>34.5</v>
      </c>
      <c r="X151" s="91" t="s">
        <v>74</v>
      </c>
      <c r="Y151" s="92">
        <v>0</v>
      </c>
      <c r="Z151" s="92">
        <v>0</v>
      </c>
      <c r="AA151" s="277">
        <v>0</v>
      </c>
      <c r="AB151" s="278"/>
    </row>
    <row r="152" spans="2:28">
      <c r="B152" s="46">
        <v>34.75</v>
      </c>
      <c r="C152" s="91" t="s">
        <v>77</v>
      </c>
      <c r="D152" s="92">
        <v>0</v>
      </c>
      <c r="E152" s="92">
        <v>0</v>
      </c>
      <c r="F152" s="277" t="s">
        <v>206</v>
      </c>
      <c r="G152" s="278"/>
      <c r="H152" s="32"/>
      <c r="I152" s="46">
        <v>34.75</v>
      </c>
      <c r="J152" s="91" t="s">
        <v>74</v>
      </c>
      <c r="K152" s="92">
        <v>0</v>
      </c>
      <c r="L152" s="92">
        <v>0</v>
      </c>
      <c r="M152" s="277">
        <v>0</v>
      </c>
      <c r="N152" s="278"/>
      <c r="O152" s="32"/>
      <c r="P152" s="46">
        <v>34.75</v>
      </c>
      <c r="Q152" s="91" t="s">
        <v>74</v>
      </c>
      <c r="R152" s="92">
        <v>0</v>
      </c>
      <c r="S152" s="92">
        <v>0</v>
      </c>
      <c r="T152" s="277">
        <v>0</v>
      </c>
      <c r="U152" s="278"/>
      <c r="V152" s="32"/>
      <c r="W152" s="46">
        <v>34.75</v>
      </c>
      <c r="X152" s="91" t="s">
        <v>74</v>
      </c>
      <c r="Y152" s="92">
        <v>0</v>
      </c>
      <c r="Z152" s="92">
        <v>0</v>
      </c>
      <c r="AA152" s="277">
        <v>0</v>
      </c>
      <c r="AB152" s="278"/>
    </row>
    <row r="153" spans="2:28">
      <c r="B153" s="46">
        <v>35</v>
      </c>
      <c r="C153" s="91" t="s">
        <v>60</v>
      </c>
      <c r="D153" s="92" t="s">
        <v>106</v>
      </c>
      <c r="E153" s="92" t="s">
        <v>115</v>
      </c>
      <c r="F153" s="277">
        <v>0</v>
      </c>
      <c r="G153" s="278"/>
      <c r="H153" s="32"/>
      <c r="I153" s="46">
        <v>35</v>
      </c>
      <c r="J153" s="91" t="s">
        <v>60</v>
      </c>
      <c r="K153" s="92" t="s">
        <v>106</v>
      </c>
      <c r="L153" s="92" t="s">
        <v>115</v>
      </c>
      <c r="M153" s="277">
        <v>0</v>
      </c>
      <c r="N153" s="278"/>
      <c r="O153" s="32"/>
      <c r="P153" s="46">
        <v>35</v>
      </c>
      <c r="Q153" s="91" t="s">
        <v>74</v>
      </c>
      <c r="R153" s="92">
        <v>0</v>
      </c>
      <c r="S153" s="92">
        <v>0</v>
      </c>
      <c r="T153" s="277">
        <v>0</v>
      </c>
      <c r="U153" s="278"/>
      <c r="V153" s="32"/>
      <c r="W153" s="46">
        <v>35</v>
      </c>
      <c r="X153" s="91" t="s">
        <v>74</v>
      </c>
      <c r="Y153" s="92">
        <v>0</v>
      </c>
      <c r="Z153" s="92">
        <v>0</v>
      </c>
      <c r="AA153" s="277">
        <v>0</v>
      </c>
      <c r="AB153" s="278"/>
    </row>
    <row r="154" spans="2:28">
      <c r="B154" s="46">
        <v>35.25</v>
      </c>
      <c r="C154" s="91" t="s">
        <v>60</v>
      </c>
      <c r="D154" s="92" t="s">
        <v>106</v>
      </c>
      <c r="E154" s="92" t="s">
        <v>115</v>
      </c>
      <c r="F154" s="277">
        <v>0</v>
      </c>
      <c r="G154" s="278"/>
      <c r="H154" s="32"/>
      <c r="I154" s="46">
        <v>35.25</v>
      </c>
      <c r="J154" s="91" t="s">
        <v>60</v>
      </c>
      <c r="K154" s="92" t="s">
        <v>106</v>
      </c>
      <c r="L154" s="92" t="s">
        <v>167</v>
      </c>
      <c r="M154" s="277">
        <v>0</v>
      </c>
      <c r="N154" s="278"/>
      <c r="O154" s="32"/>
      <c r="P154" s="46">
        <v>35.25</v>
      </c>
      <c r="Q154" s="91" t="s">
        <v>74</v>
      </c>
      <c r="R154" s="92">
        <v>0</v>
      </c>
      <c r="S154" s="92">
        <v>0</v>
      </c>
      <c r="T154" s="277">
        <v>0</v>
      </c>
      <c r="U154" s="278"/>
      <c r="V154" s="32"/>
      <c r="W154" s="46">
        <v>35.25</v>
      </c>
      <c r="X154" s="91" t="s">
        <v>74</v>
      </c>
      <c r="Y154" s="92">
        <v>0</v>
      </c>
      <c r="Z154" s="92">
        <v>0</v>
      </c>
      <c r="AA154" s="277">
        <v>0</v>
      </c>
      <c r="AB154" s="278"/>
    </row>
    <row r="155" spans="2:28">
      <c r="B155" s="46">
        <v>35.5</v>
      </c>
      <c r="C155" s="91" t="s">
        <v>60</v>
      </c>
      <c r="D155" s="92" t="s">
        <v>106</v>
      </c>
      <c r="E155" s="92" t="s">
        <v>115</v>
      </c>
      <c r="F155" s="277">
        <v>0</v>
      </c>
      <c r="G155" s="278"/>
      <c r="H155" s="32"/>
      <c r="I155" s="46">
        <v>35.5</v>
      </c>
      <c r="J155" s="91" t="s">
        <v>69</v>
      </c>
      <c r="K155" s="92">
        <v>0</v>
      </c>
      <c r="L155" s="92">
        <v>0</v>
      </c>
      <c r="M155" s="277">
        <v>0</v>
      </c>
      <c r="N155" s="278"/>
      <c r="O155" s="32"/>
      <c r="P155" s="46">
        <v>35.5</v>
      </c>
      <c r="Q155" s="91" t="s">
        <v>74</v>
      </c>
      <c r="R155" s="92">
        <v>0</v>
      </c>
      <c r="S155" s="92">
        <v>0</v>
      </c>
      <c r="T155" s="277">
        <v>0</v>
      </c>
      <c r="U155" s="278"/>
      <c r="V155" s="32"/>
      <c r="W155" s="46">
        <v>35.5</v>
      </c>
      <c r="X155" s="91" t="s">
        <v>74</v>
      </c>
      <c r="Y155" s="92">
        <v>0</v>
      </c>
      <c r="Z155" s="92">
        <v>0</v>
      </c>
      <c r="AA155" s="277">
        <v>0</v>
      </c>
      <c r="AB155" s="278"/>
    </row>
    <row r="156" spans="2:28">
      <c r="B156" s="46">
        <v>35.75</v>
      </c>
      <c r="C156" s="91" t="s">
        <v>60</v>
      </c>
      <c r="D156" s="92" t="s">
        <v>106</v>
      </c>
      <c r="E156" s="92" t="s">
        <v>115</v>
      </c>
      <c r="F156" s="277">
        <v>0</v>
      </c>
      <c r="G156" s="278"/>
      <c r="H156" s="32"/>
      <c r="I156" s="46">
        <v>35.75</v>
      </c>
      <c r="J156" s="91" t="s">
        <v>60</v>
      </c>
      <c r="K156" s="92" t="s">
        <v>106</v>
      </c>
      <c r="L156" s="92" t="s">
        <v>103</v>
      </c>
      <c r="M156" s="277">
        <v>0</v>
      </c>
      <c r="N156" s="278"/>
      <c r="O156" s="32"/>
      <c r="P156" s="46">
        <v>35.75</v>
      </c>
      <c r="Q156" s="91" t="s">
        <v>74</v>
      </c>
      <c r="R156" s="92">
        <v>0</v>
      </c>
      <c r="S156" s="92">
        <v>0</v>
      </c>
      <c r="T156" s="277">
        <v>0</v>
      </c>
      <c r="U156" s="278"/>
      <c r="V156" s="32"/>
      <c r="W156" s="46">
        <v>35.75</v>
      </c>
      <c r="X156" s="91" t="s">
        <v>74</v>
      </c>
      <c r="Y156" s="92">
        <v>0</v>
      </c>
      <c r="Z156" s="92">
        <v>0</v>
      </c>
      <c r="AA156" s="277">
        <v>0</v>
      </c>
      <c r="AB156" s="278"/>
    </row>
    <row r="157" spans="2:28">
      <c r="B157" s="46">
        <v>36</v>
      </c>
      <c r="C157" s="91" t="s">
        <v>60</v>
      </c>
      <c r="D157" s="92" t="s">
        <v>106</v>
      </c>
      <c r="E157" s="92" t="s">
        <v>163</v>
      </c>
      <c r="F157" s="277">
        <v>0</v>
      </c>
      <c r="G157" s="278"/>
      <c r="H157" s="32"/>
      <c r="I157" s="46">
        <v>36</v>
      </c>
      <c r="J157" s="91" t="s">
        <v>71</v>
      </c>
      <c r="K157" s="92">
        <v>0</v>
      </c>
      <c r="L157" s="92">
        <v>0</v>
      </c>
      <c r="M157" s="277">
        <v>0</v>
      </c>
      <c r="N157" s="278"/>
      <c r="O157" s="32"/>
      <c r="P157" s="46">
        <v>36</v>
      </c>
      <c r="Q157" s="91" t="s">
        <v>74</v>
      </c>
      <c r="R157" s="92">
        <v>0</v>
      </c>
      <c r="S157" s="92">
        <v>0</v>
      </c>
      <c r="T157" s="277">
        <v>0</v>
      </c>
      <c r="U157" s="278"/>
      <c r="V157" s="32"/>
      <c r="W157" s="46">
        <v>36</v>
      </c>
      <c r="X157" s="91" t="s">
        <v>74</v>
      </c>
      <c r="Y157" s="92">
        <v>0</v>
      </c>
      <c r="Z157" s="92">
        <v>0</v>
      </c>
      <c r="AA157" s="277">
        <v>0</v>
      </c>
      <c r="AB157" s="278"/>
    </row>
    <row r="158" spans="2:28">
      <c r="B158" s="46">
        <v>36.25</v>
      </c>
      <c r="C158" s="91" t="s">
        <v>158</v>
      </c>
      <c r="D158" s="92">
        <v>0</v>
      </c>
      <c r="E158" s="92">
        <v>0</v>
      </c>
      <c r="F158" s="277">
        <v>0</v>
      </c>
      <c r="G158" s="278"/>
      <c r="H158" s="32"/>
      <c r="I158" s="46">
        <v>36.25</v>
      </c>
      <c r="J158" s="91" t="s">
        <v>71</v>
      </c>
      <c r="K158" s="92">
        <v>0</v>
      </c>
      <c r="L158" s="92">
        <v>0</v>
      </c>
      <c r="M158" s="277">
        <v>0</v>
      </c>
      <c r="N158" s="278"/>
      <c r="O158" s="32"/>
      <c r="P158" s="46">
        <v>36.25</v>
      </c>
      <c r="Q158" s="91" t="s">
        <v>74</v>
      </c>
      <c r="R158" s="92">
        <v>0</v>
      </c>
      <c r="S158" s="92">
        <v>0</v>
      </c>
      <c r="T158" s="277">
        <v>0</v>
      </c>
      <c r="U158" s="278"/>
      <c r="V158" s="32"/>
      <c r="W158" s="46">
        <v>36.25</v>
      </c>
      <c r="X158" s="91" t="s">
        <v>74</v>
      </c>
      <c r="Y158" s="92">
        <v>0</v>
      </c>
      <c r="Z158" s="92">
        <v>0</v>
      </c>
      <c r="AA158" s="277">
        <v>0</v>
      </c>
      <c r="AB158" s="278"/>
    </row>
    <row r="159" spans="2:28">
      <c r="B159" s="46">
        <v>36.5</v>
      </c>
      <c r="C159" s="91" t="s">
        <v>158</v>
      </c>
      <c r="D159" s="92">
        <v>0</v>
      </c>
      <c r="E159" s="92">
        <v>0</v>
      </c>
      <c r="F159" s="277">
        <v>0</v>
      </c>
      <c r="G159" s="278"/>
      <c r="H159" s="32"/>
      <c r="I159" s="46">
        <v>36.5</v>
      </c>
      <c r="J159" s="91" t="s">
        <v>60</v>
      </c>
      <c r="K159" s="92" t="s">
        <v>150</v>
      </c>
      <c r="L159" s="92" t="s">
        <v>169</v>
      </c>
      <c r="M159" s="277">
        <v>0</v>
      </c>
      <c r="N159" s="278"/>
      <c r="O159" s="32"/>
      <c r="P159" s="46">
        <v>36.5</v>
      </c>
      <c r="Q159" s="91" t="s">
        <v>74</v>
      </c>
      <c r="R159" s="92">
        <v>0</v>
      </c>
      <c r="S159" s="92">
        <v>0</v>
      </c>
      <c r="T159" s="277">
        <v>0</v>
      </c>
      <c r="U159" s="278"/>
      <c r="V159" s="32"/>
      <c r="W159" s="46">
        <v>36.5</v>
      </c>
      <c r="X159" s="91" t="s">
        <v>74</v>
      </c>
      <c r="Y159" s="92">
        <v>0</v>
      </c>
      <c r="Z159" s="92">
        <v>0</v>
      </c>
      <c r="AA159" s="277">
        <v>0</v>
      </c>
      <c r="AB159" s="278"/>
    </row>
    <row r="160" spans="2:28">
      <c r="B160" s="46">
        <v>36.75</v>
      </c>
      <c r="C160" s="91" t="s">
        <v>60</v>
      </c>
      <c r="D160" s="92" t="s">
        <v>106</v>
      </c>
      <c r="E160" s="92" t="s">
        <v>115</v>
      </c>
      <c r="F160" s="277">
        <v>0</v>
      </c>
      <c r="G160" s="278"/>
      <c r="H160" s="32"/>
      <c r="I160" s="46">
        <v>36.75</v>
      </c>
      <c r="J160" s="91" t="s">
        <v>60</v>
      </c>
      <c r="K160" s="92" t="s">
        <v>106</v>
      </c>
      <c r="L160" s="92" t="s">
        <v>167</v>
      </c>
      <c r="M160" s="277">
        <v>0</v>
      </c>
      <c r="N160" s="278"/>
      <c r="O160" s="32"/>
      <c r="P160" s="46">
        <v>36.75</v>
      </c>
      <c r="Q160" s="91" t="s">
        <v>74</v>
      </c>
      <c r="R160" s="92">
        <v>0</v>
      </c>
      <c r="S160" s="92">
        <v>0</v>
      </c>
      <c r="T160" s="277">
        <v>0</v>
      </c>
      <c r="U160" s="278"/>
      <c r="V160" s="32"/>
      <c r="W160" s="46">
        <v>36.75</v>
      </c>
      <c r="X160" s="91" t="s">
        <v>74</v>
      </c>
      <c r="Y160" s="92">
        <v>0</v>
      </c>
      <c r="Z160" s="92">
        <v>0</v>
      </c>
      <c r="AA160" s="277">
        <v>0</v>
      </c>
      <c r="AB160" s="278"/>
    </row>
    <row r="161" spans="2:28">
      <c r="B161" s="46">
        <v>37</v>
      </c>
      <c r="C161" s="91" t="s">
        <v>60</v>
      </c>
      <c r="D161" s="92" t="s">
        <v>106</v>
      </c>
      <c r="E161" s="92" t="s">
        <v>115</v>
      </c>
      <c r="F161" s="277">
        <v>0</v>
      </c>
      <c r="G161" s="278"/>
      <c r="H161" s="32"/>
      <c r="I161" s="46">
        <v>37</v>
      </c>
      <c r="J161" s="91" t="s">
        <v>159</v>
      </c>
      <c r="K161" s="92">
        <v>0</v>
      </c>
      <c r="L161" s="92">
        <v>0</v>
      </c>
      <c r="M161" s="277">
        <v>0</v>
      </c>
      <c r="N161" s="278"/>
      <c r="O161" s="32"/>
      <c r="P161" s="46">
        <v>37</v>
      </c>
      <c r="Q161" s="91" t="s">
        <v>74</v>
      </c>
      <c r="R161" s="92">
        <v>0</v>
      </c>
      <c r="S161" s="92">
        <v>0</v>
      </c>
      <c r="T161" s="277">
        <v>0</v>
      </c>
      <c r="U161" s="278"/>
      <c r="V161" s="32"/>
      <c r="W161" s="46">
        <v>37</v>
      </c>
      <c r="X161" s="91" t="s">
        <v>74</v>
      </c>
      <c r="Y161" s="92">
        <v>0</v>
      </c>
      <c r="Z161" s="92">
        <v>0</v>
      </c>
      <c r="AA161" s="277">
        <v>0</v>
      </c>
      <c r="AB161" s="278"/>
    </row>
    <row r="162" spans="2:28">
      <c r="B162" s="46">
        <v>37.25</v>
      </c>
      <c r="C162" s="91" t="s">
        <v>60</v>
      </c>
      <c r="D162" s="92" t="s">
        <v>106</v>
      </c>
      <c r="E162" s="92" t="s">
        <v>115</v>
      </c>
      <c r="F162" s="277">
        <v>0</v>
      </c>
      <c r="G162" s="278"/>
      <c r="H162" s="32"/>
      <c r="I162" s="46">
        <v>37.25</v>
      </c>
      <c r="J162" s="91" t="s">
        <v>74</v>
      </c>
      <c r="K162" s="92">
        <v>0</v>
      </c>
      <c r="L162" s="92">
        <v>0</v>
      </c>
      <c r="M162" s="277">
        <v>0</v>
      </c>
      <c r="N162" s="278"/>
      <c r="O162" s="32"/>
      <c r="P162" s="46">
        <v>37.25</v>
      </c>
      <c r="Q162" s="91" t="s">
        <v>74</v>
      </c>
      <c r="R162" s="92">
        <v>0</v>
      </c>
      <c r="S162" s="92">
        <v>0</v>
      </c>
      <c r="T162" s="277">
        <v>0</v>
      </c>
      <c r="U162" s="278"/>
      <c r="V162" s="32"/>
      <c r="W162" s="46">
        <v>37.25</v>
      </c>
      <c r="X162" s="91" t="s">
        <v>74</v>
      </c>
      <c r="Y162" s="92">
        <v>0</v>
      </c>
      <c r="Z162" s="92">
        <v>0</v>
      </c>
      <c r="AA162" s="277">
        <v>0</v>
      </c>
      <c r="AB162" s="278"/>
    </row>
    <row r="163" spans="2:28">
      <c r="B163" s="46">
        <v>37.5</v>
      </c>
      <c r="C163" s="91" t="s">
        <v>159</v>
      </c>
      <c r="D163" s="92">
        <v>0</v>
      </c>
      <c r="E163" s="92">
        <v>0</v>
      </c>
      <c r="F163" s="277">
        <v>0</v>
      </c>
      <c r="G163" s="278"/>
      <c r="H163" s="32"/>
      <c r="I163" s="46">
        <v>37.5</v>
      </c>
      <c r="J163" s="91" t="s">
        <v>159</v>
      </c>
      <c r="K163" s="92">
        <v>0</v>
      </c>
      <c r="L163" s="92">
        <v>0</v>
      </c>
      <c r="M163" s="277">
        <v>0</v>
      </c>
      <c r="N163" s="278"/>
      <c r="O163" s="32"/>
      <c r="P163" s="46">
        <v>37.5</v>
      </c>
      <c r="Q163" s="91" t="s">
        <v>74</v>
      </c>
      <c r="R163" s="92">
        <v>0</v>
      </c>
      <c r="S163" s="92">
        <v>0</v>
      </c>
      <c r="T163" s="277">
        <v>0</v>
      </c>
      <c r="U163" s="278"/>
      <c r="V163" s="32"/>
      <c r="W163" s="46">
        <v>37.5</v>
      </c>
      <c r="X163" s="91" t="s">
        <v>74</v>
      </c>
      <c r="Y163" s="92">
        <v>0</v>
      </c>
      <c r="Z163" s="92">
        <v>0</v>
      </c>
      <c r="AA163" s="277">
        <v>0</v>
      </c>
      <c r="AB163" s="278"/>
    </row>
    <row r="164" spans="2:28">
      <c r="B164" s="46">
        <v>37.75</v>
      </c>
      <c r="C164" s="91" t="s">
        <v>159</v>
      </c>
      <c r="D164" s="92">
        <v>0</v>
      </c>
      <c r="E164" s="92">
        <v>0</v>
      </c>
      <c r="F164" s="277">
        <v>0</v>
      </c>
      <c r="G164" s="278"/>
      <c r="H164" s="32"/>
      <c r="I164" s="46">
        <v>37.75</v>
      </c>
      <c r="J164" s="91" t="s">
        <v>74</v>
      </c>
      <c r="K164" s="92">
        <v>0</v>
      </c>
      <c r="L164" s="92">
        <v>0</v>
      </c>
      <c r="M164" s="277">
        <v>0</v>
      </c>
      <c r="N164" s="278"/>
      <c r="O164" s="32"/>
      <c r="P164" s="46">
        <v>37.75</v>
      </c>
      <c r="Q164" s="91" t="s">
        <v>74</v>
      </c>
      <c r="R164" s="92">
        <v>0</v>
      </c>
      <c r="S164" s="92">
        <v>0</v>
      </c>
      <c r="T164" s="277">
        <v>0</v>
      </c>
      <c r="U164" s="278"/>
      <c r="V164" s="32"/>
      <c r="W164" s="46">
        <v>37.75</v>
      </c>
      <c r="X164" s="91" t="s">
        <v>74</v>
      </c>
      <c r="Y164" s="92">
        <v>0</v>
      </c>
      <c r="Z164" s="92">
        <v>0</v>
      </c>
      <c r="AA164" s="277">
        <v>0</v>
      </c>
      <c r="AB164" s="278"/>
    </row>
    <row r="165" spans="2:28">
      <c r="B165" s="46">
        <v>38</v>
      </c>
      <c r="C165" s="91" t="s">
        <v>60</v>
      </c>
      <c r="D165" s="92" t="s">
        <v>106</v>
      </c>
      <c r="E165" s="92" t="s">
        <v>115</v>
      </c>
      <c r="F165" s="277">
        <v>0</v>
      </c>
      <c r="G165" s="278"/>
      <c r="H165" s="32"/>
      <c r="I165" s="46">
        <v>38</v>
      </c>
      <c r="J165" s="91" t="s">
        <v>74</v>
      </c>
      <c r="K165" s="92">
        <v>0</v>
      </c>
      <c r="L165" s="92">
        <v>0</v>
      </c>
      <c r="M165" s="277">
        <v>0</v>
      </c>
      <c r="N165" s="278"/>
      <c r="O165" s="32"/>
      <c r="P165" s="46">
        <v>38</v>
      </c>
      <c r="Q165" s="91" t="s">
        <v>74</v>
      </c>
      <c r="R165" s="92">
        <v>0</v>
      </c>
      <c r="S165" s="92">
        <v>0</v>
      </c>
      <c r="T165" s="277">
        <v>0</v>
      </c>
      <c r="U165" s="278"/>
      <c r="V165" s="32"/>
      <c r="W165" s="46">
        <v>38</v>
      </c>
      <c r="X165" s="91" t="s">
        <v>74</v>
      </c>
      <c r="Y165" s="92">
        <v>0</v>
      </c>
      <c r="Z165" s="92">
        <v>0</v>
      </c>
      <c r="AA165" s="277">
        <v>0</v>
      </c>
      <c r="AB165" s="278"/>
    </row>
    <row r="166" spans="2:28">
      <c r="B166" s="46">
        <v>38.25</v>
      </c>
      <c r="C166" s="91" t="s">
        <v>60</v>
      </c>
      <c r="D166" s="92" t="s">
        <v>106</v>
      </c>
      <c r="E166" s="92" t="s">
        <v>115</v>
      </c>
      <c r="F166" s="277">
        <v>0</v>
      </c>
      <c r="G166" s="278"/>
      <c r="H166" s="32"/>
      <c r="I166" s="46">
        <v>38.25</v>
      </c>
      <c r="J166" s="91" t="s">
        <v>74</v>
      </c>
      <c r="K166" s="92">
        <v>0</v>
      </c>
      <c r="L166" s="92">
        <v>0</v>
      </c>
      <c r="M166" s="277">
        <v>0</v>
      </c>
      <c r="N166" s="278"/>
      <c r="O166" s="32"/>
      <c r="P166" s="46">
        <v>38.25</v>
      </c>
      <c r="Q166" s="91" t="s">
        <v>74</v>
      </c>
      <c r="R166" s="92">
        <v>0</v>
      </c>
      <c r="S166" s="92">
        <v>0</v>
      </c>
      <c r="T166" s="277">
        <v>0</v>
      </c>
      <c r="U166" s="278"/>
      <c r="V166" s="32"/>
      <c r="W166" s="46">
        <v>38.25</v>
      </c>
      <c r="X166" s="91" t="s">
        <v>74</v>
      </c>
      <c r="Y166" s="92">
        <v>0</v>
      </c>
      <c r="Z166" s="92">
        <v>0</v>
      </c>
      <c r="AA166" s="277">
        <v>0</v>
      </c>
      <c r="AB166" s="278"/>
    </row>
    <row r="167" spans="2:28">
      <c r="B167" s="46">
        <v>38.5</v>
      </c>
      <c r="C167" s="91" t="s">
        <v>60</v>
      </c>
      <c r="D167" s="92" t="s">
        <v>106</v>
      </c>
      <c r="E167" s="92" t="s">
        <v>115</v>
      </c>
      <c r="F167" s="277">
        <v>0</v>
      </c>
      <c r="G167" s="278"/>
      <c r="H167" s="32"/>
      <c r="I167" s="46">
        <v>38.5</v>
      </c>
      <c r="J167" s="91" t="s">
        <v>74</v>
      </c>
      <c r="K167" s="92">
        <v>0</v>
      </c>
      <c r="L167" s="92">
        <v>0</v>
      </c>
      <c r="M167" s="277">
        <v>0</v>
      </c>
      <c r="N167" s="278"/>
      <c r="O167" s="32"/>
      <c r="P167" s="46">
        <v>38.5</v>
      </c>
      <c r="Q167" s="91" t="s">
        <v>74</v>
      </c>
      <c r="R167" s="92">
        <v>0</v>
      </c>
      <c r="S167" s="92">
        <v>0</v>
      </c>
      <c r="T167" s="277">
        <v>0</v>
      </c>
      <c r="U167" s="278"/>
      <c r="V167" s="32"/>
      <c r="W167" s="46">
        <v>38.5</v>
      </c>
      <c r="X167" s="91" t="s">
        <v>74</v>
      </c>
      <c r="Y167" s="92">
        <v>0</v>
      </c>
      <c r="Z167" s="92">
        <v>0</v>
      </c>
      <c r="AA167" s="277">
        <v>0</v>
      </c>
      <c r="AB167" s="278"/>
    </row>
    <row r="168" spans="2:28">
      <c r="B168" s="46">
        <v>38.75</v>
      </c>
      <c r="C168" s="91" t="s">
        <v>159</v>
      </c>
      <c r="D168" s="92">
        <v>0</v>
      </c>
      <c r="E168" s="92">
        <v>0</v>
      </c>
      <c r="F168" s="277">
        <v>0</v>
      </c>
      <c r="G168" s="278"/>
      <c r="H168" s="32"/>
      <c r="I168" s="46">
        <v>38.75</v>
      </c>
      <c r="J168" s="91" t="s">
        <v>74</v>
      </c>
      <c r="K168" s="92">
        <v>0</v>
      </c>
      <c r="L168" s="92">
        <v>0</v>
      </c>
      <c r="M168" s="277">
        <v>0</v>
      </c>
      <c r="N168" s="278"/>
      <c r="O168" s="32"/>
      <c r="P168" s="46">
        <v>38.75</v>
      </c>
      <c r="Q168" s="91" t="s">
        <v>74</v>
      </c>
      <c r="R168" s="92">
        <v>0</v>
      </c>
      <c r="S168" s="92">
        <v>0</v>
      </c>
      <c r="T168" s="277">
        <v>0</v>
      </c>
      <c r="U168" s="278"/>
      <c r="V168" s="32"/>
      <c r="W168" s="46">
        <v>38.75</v>
      </c>
      <c r="X168" s="91" t="s">
        <v>74</v>
      </c>
      <c r="Y168" s="92">
        <v>0</v>
      </c>
      <c r="Z168" s="92">
        <v>0</v>
      </c>
      <c r="AA168" s="277">
        <v>0</v>
      </c>
      <c r="AB168" s="278"/>
    </row>
    <row r="169" spans="2:28">
      <c r="B169" s="46">
        <v>39</v>
      </c>
      <c r="C169" s="91" t="s">
        <v>159</v>
      </c>
      <c r="D169" s="92">
        <v>0</v>
      </c>
      <c r="E169" s="92">
        <v>0</v>
      </c>
      <c r="F169" s="277">
        <v>0</v>
      </c>
      <c r="G169" s="278"/>
      <c r="H169" s="32"/>
      <c r="I169" s="46">
        <v>39</v>
      </c>
      <c r="J169" s="91" t="s">
        <v>74</v>
      </c>
      <c r="K169" s="92">
        <v>0</v>
      </c>
      <c r="L169" s="92">
        <v>0</v>
      </c>
      <c r="M169" s="277">
        <v>0</v>
      </c>
      <c r="N169" s="278"/>
      <c r="O169" s="32"/>
      <c r="P169" s="46">
        <v>39</v>
      </c>
      <c r="Q169" s="91" t="s">
        <v>74</v>
      </c>
      <c r="R169" s="92">
        <v>0</v>
      </c>
      <c r="S169" s="92">
        <v>0</v>
      </c>
      <c r="T169" s="277">
        <v>0</v>
      </c>
      <c r="U169" s="278"/>
      <c r="V169" s="32"/>
      <c r="W169" s="46">
        <v>39</v>
      </c>
      <c r="X169" s="91" t="s">
        <v>74</v>
      </c>
      <c r="Y169" s="92">
        <v>0</v>
      </c>
      <c r="Z169" s="92">
        <v>0</v>
      </c>
      <c r="AA169" s="277">
        <v>0</v>
      </c>
      <c r="AB169" s="278"/>
    </row>
    <row r="170" spans="2:28">
      <c r="B170" s="46">
        <v>39.25</v>
      </c>
      <c r="C170" s="91" t="s">
        <v>159</v>
      </c>
      <c r="D170" s="92">
        <v>0</v>
      </c>
      <c r="E170" s="92">
        <v>0</v>
      </c>
      <c r="F170" s="277">
        <v>0</v>
      </c>
      <c r="G170" s="278"/>
      <c r="H170" s="32"/>
      <c r="I170" s="46">
        <v>39.25</v>
      </c>
      <c r="J170" s="91" t="s">
        <v>74</v>
      </c>
      <c r="K170" s="92">
        <v>0</v>
      </c>
      <c r="L170" s="92">
        <v>0</v>
      </c>
      <c r="M170" s="277">
        <v>0</v>
      </c>
      <c r="N170" s="278"/>
      <c r="O170" s="32"/>
      <c r="P170" s="46">
        <v>39.25</v>
      </c>
      <c r="Q170" s="91" t="s">
        <v>74</v>
      </c>
      <c r="R170" s="92">
        <v>0</v>
      </c>
      <c r="S170" s="92">
        <v>0</v>
      </c>
      <c r="T170" s="277">
        <v>0</v>
      </c>
      <c r="U170" s="278"/>
      <c r="V170" s="32"/>
      <c r="W170" s="46">
        <v>39.25</v>
      </c>
      <c r="X170" s="91" t="s">
        <v>74</v>
      </c>
      <c r="Y170" s="92">
        <v>0</v>
      </c>
      <c r="Z170" s="92">
        <v>0</v>
      </c>
      <c r="AA170" s="277">
        <v>0</v>
      </c>
      <c r="AB170" s="278"/>
    </row>
    <row r="171" spans="2:28">
      <c r="B171" s="46">
        <v>39.5</v>
      </c>
      <c r="C171" s="91" t="s">
        <v>60</v>
      </c>
      <c r="D171" s="92" t="s">
        <v>106</v>
      </c>
      <c r="E171" s="92" t="s">
        <v>115</v>
      </c>
      <c r="F171" s="277">
        <v>0</v>
      </c>
      <c r="G171" s="278"/>
      <c r="H171" s="32"/>
      <c r="I171" s="46">
        <v>39.5</v>
      </c>
      <c r="J171" s="91" t="s">
        <v>74</v>
      </c>
      <c r="K171" s="92">
        <v>0</v>
      </c>
      <c r="L171" s="92">
        <v>0</v>
      </c>
      <c r="M171" s="277">
        <v>0</v>
      </c>
      <c r="N171" s="278"/>
      <c r="O171" s="32"/>
      <c r="P171" s="46">
        <v>39.5</v>
      </c>
      <c r="Q171" s="91" t="s">
        <v>74</v>
      </c>
      <c r="R171" s="92">
        <v>0</v>
      </c>
      <c r="S171" s="92">
        <v>0</v>
      </c>
      <c r="T171" s="277">
        <v>0</v>
      </c>
      <c r="U171" s="278"/>
      <c r="V171" s="32"/>
      <c r="W171" s="46">
        <v>39.5</v>
      </c>
      <c r="X171" s="91" t="s">
        <v>74</v>
      </c>
      <c r="Y171" s="92">
        <v>0</v>
      </c>
      <c r="Z171" s="92">
        <v>0</v>
      </c>
      <c r="AA171" s="277">
        <v>0</v>
      </c>
      <c r="AB171" s="278"/>
    </row>
    <row r="172" spans="2:28">
      <c r="B172" s="46">
        <v>39.75</v>
      </c>
      <c r="C172" s="91" t="s">
        <v>60</v>
      </c>
      <c r="D172" s="92" t="s">
        <v>106</v>
      </c>
      <c r="E172" s="92" t="s">
        <v>115</v>
      </c>
      <c r="F172" s="277">
        <v>0</v>
      </c>
      <c r="G172" s="278"/>
      <c r="H172" s="32"/>
      <c r="I172" s="46">
        <v>39.75</v>
      </c>
      <c r="J172" s="91" t="s">
        <v>74</v>
      </c>
      <c r="K172" s="92">
        <v>0</v>
      </c>
      <c r="L172" s="92">
        <v>0</v>
      </c>
      <c r="M172" s="277">
        <v>0</v>
      </c>
      <c r="N172" s="278"/>
      <c r="O172" s="32"/>
      <c r="P172" s="46">
        <v>39.75</v>
      </c>
      <c r="Q172" s="91" t="s">
        <v>74</v>
      </c>
      <c r="R172" s="92">
        <v>0</v>
      </c>
      <c r="S172" s="92">
        <v>0</v>
      </c>
      <c r="T172" s="277">
        <v>0</v>
      </c>
      <c r="U172" s="278"/>
      <c r="V172" s="32"/>
      <c r="W172" s="46">
        <v>39.75</v>
      </c>
      <c r="X172" s="91" t="s">
        <v>74</v>
      </c>
      <c r="Y172" s="92">
        <v>0</v>
      </c>
      <c r="Z172" s="92">
        <v>0</v>
      </c>
      <c r="AA172" s="277">
        <v>0</v>
      </c>
      <c r="AB172" s="278"/>
    </row>
    <row r="173" spans="2:28">
      <c r="B173" s="46">
        <v>40</v>
      </c>
      <c r="C173" s="91" t="s">
        <v>159</v>
      </c>
      <c r="D173" s="92">
        <v>0</v>
      </c>
      <c r="E173" s="92">
        <v>0</v>
      </c>
      <c r="F173" s="277">
        <v>0</v>
      </c>
      <c r="G173" s="278"/>
      <c r="H173" s="32"/>
      <c r="I173" s="46">
        <v>40</v>
      </c>
      <c r="J173" s="91" t="s">
        <v>74</v>
      </c>
      <c r="K173" s="92">
        <v>0</v>
      </c>
      <c r="L173" s="92">
        <v>0</v>
      </c>
      <c r="M173" s="277">
        <v>0</v>
      </c>
      <c r="N173" s="278"/>
      <c r="O173" s="32"/>
      <c r="P173" s="46">
        <v>40</v>
      </c>
      <c r="Q173" s="91" t="s">
        <v>74</v>
      </c>
      <c r="R173" s="92">
        <v>0</v>
      </c>
      <c r="S173" s="92">
        <v>0</v>
      </c>
      <c r="T173" s="277">
        <v>0</v>
      </c>
      <c r="U173" s="278"/>
      <c r="V173" s="32"/>
      <c r="W173" s="46">
        <v>40</v>
      </c>
      <c r="X173" s="91" t="s">
        <v>74</v>
      </c>
      <c r="Y173" s="92">
        <v>0</v>
      </c>
      <c r="Z173" s="92">
        <v>0</v>
      </c>
      <c r="AA173" s="277">
        <v>0</v>
      </c>
      <c r="AB173" s="278"/>
    </row>
    <row r="174" spans="2:28">
      <c r="B174" s="46">
        <v>40.25</v>
      </c>
      <c r="C174" s="91" t="s">
        <v>159</v>
      </c>
      <c r="D174" s="92">
        <v>0</v>
      </c>
      <c r="E174" s="92">
        <v>0</v>
      </c>
      <c r="F174" s="277">
        <v>0</v>
      </c>
      <c r="G174" s="278"/>
      <c r="H174" s="32"/>
      <c r="I174" s="46">
        <v>40.25</v>
      </c>
      <c r="J174" s="91" t="s">
        <v>74</v>
      </c>
      <c r="K174" s="92">
        <v>0</v>
      </c>
      <c r="L174" s="92">
        <v>0</v>
      </c>
      <c r="M174" s="277">
        <v>0</v>
      </c>
      <c r="N174" s="278"/>
      <c r="O174" s="32"/>
      <c r="P174" s="46">
        <v>40.25</v>
      </c>
      <c r="Q174" s="91" t="s">
        <v>74</v>
      </c>
      <c r="R174" s="92">
        <v>0</v>
      </c>
      <c r="S174" s="92">
        <v>0</v>
      </c>
      <c r="T174" s="277">
        <v>0</v>
      </c>
      <c r="U174" s="278"/>
      <c r="V174" s="32"/>
      <c r="W174" s="46">
        <v>40.25</v>
      </c>
      <c r="X174" s="91" t="s">
        <v>74</v>
      </c>
      <c r="Y174" s="92">
        <v>0</v>
      </c>
      <c r="Z174" s="92">
        <v>0</v>
      </c>
      <c r="AA174" s="277">
        <v>0</v>
      </c>
      <c r="AB174" s="278"/>
    </row>
    <row r="175" spans="2:28">
      <c r="B175" s="46">
        <v>40.5</v>
      </c>
      <c r="C175" s="91" t="s">
        <v>159</v>
      </c>
      <c r="D175" s="92">
        <v>0</v>
      </c>
      <c r="E175" s="92">
        <v>0</v>
      </c>
      <c r="F175" s="277">
        <v>0</v>
      </c>
      <c r="G175" s="278"/>
      <c r="H175" s="32"/>
      <c r="I175" s="46">
        <v>40.5</v>
      </c>
      <c r="J175" s="91" t="s">
        <v>74</v>
      </c>
      <c r="K175" s="92">
        <v>0</v>
      </c>
      <c r="L175" s="92">
        <v>0</v>
      </c>
      <c r="M175" s="277">
        <v>0</v>
      </c>
      <c r="N175" s="278"/>
      <c r="O175" s="32"/>
      <c r="P175" s="46">
        <v>40.5</v>
      </c>
      <c r="Q175" s="91" t="s">
        <v>74</v>
      </c>
      <c r="R175" s="92">
        <v>0</v>
      </c>
      <c r="S175" s="92">
        <v>0</v>
      </c>
      <c r="T175" s="277">
        <v>0</v>
      </c>
      <c r="U175" s="278"/>
      <c r="V175" s="32"/>
      <c r="W175" s="46">
        <v>40.5</v>
      </c>
      <c r="X175" s="91" t="s">
        <v>74</v>
      </c>
      <c r="Y175" s="92">
        <v>0</v>
      </c>
      <c r="Z175" s="92">
        <v>0</v>
      </c>
      <c r="AA175" s="277">
        <v>0</v>
      </c>
      <c r="AB175" s="278"/>
    </row>
    <row r="176" spans="2:28">
      <c r="B176" s="46">
        <v>40.75</v>
      </c>
      <c r="C176" s="91" t="s">
        <v>159</v>
      </c>
      <c r="D176" s="92">
        <v>0</v>
      </c>
      <c r="E176" s="92">
        <v>0</v>
      </c>
      <c r="F176" s="277">
        <v>0</v>
      </c>
      <c r="G176" s="278"/>
      <c r="H176" s="32"/>
      <c r="I176" s="46">
        <v>40.75</v>
      </c>
      <c r="J176" s="91" t="s">
        <v>74</v>
      </c>
      <c r="K176" s="92">
        <v>0</v>
      </c>
      <c r="L176" s="92">
        <v>0</v>
      </c>
      <c r="M176" s="277">
        <v>0</v>
      </c>
      <c r="N176" s="278"/>
      <c r="O176" s="32"/>
      <c r="P176" s="46">
        <v>40.75</v>
      </c>
      <c r="Q176" s="91" t="s">
        <v>74</v>
      </c>
      <c r="R176" s="92">
        <v>0</v>
      </c>
      <c r="S176" s="92">
        <v>0</v>
      </c>
      <c r="T176" s="277">
        <v>0</v>
      </c>
      <c r="U176" s="278"/>
      <c r="V176" s="32"/>
      <c r="W176" s="46">
        <v>40.75</v>
      </c>
      <c r="X176" s="91" t="s">
        <v>74</v>
      </c>
      <c r="Y176" s="92">
        <v>0</v>
      </c>
      <c r="Z176" s="92">
        <v>0</v>
      </c>
      <c r="AA176" s="277">
        <v>0</v>
      </c>
      <c r="AB176" s="278"/>
    </row>
    <row r="177" spans="2:28">
      <c r="B177" s="46">
        <v>41</v>
      </c>
      <c r="C177" s="91" t="s">
        <v>60</v>
      </c>
      <c r="D177" s="92" t="s">
        <v>106</v>
      </c>
      <c r="E177" s="92" t="s">
        <v>115</v>
      </c>
      <c r="F177" s="277">
        <v>0</v>
      </c>
      <c r="G177" s="278"/>
      <c r="H177" s="32"/>
      <c r="I177" s="46">
        <v>41</v>
      </c>
      <c r="J177" s="91" t="s">
        <v>74</v>
      </c>
      <c r="K177" s="92">
        <v>0</v>
      </c>
      <c r="L177" s="92">
        <v>0</v>
      </c>
      <c r="M177" s="277">
        <v>0</v>
      </c>
      <c r="N177" s="278"/>
      <c r="O177" s="32"/>
      <c r="P177" s="46">
        <v>41</v>
      </c>
      <c r="Q177" s="91" t="s">
        <v>74</v>
      </c>
      <c r="R177" s="92">
        <v>0</v>
      </c>
      <c r="S177" s="92">
        <v>0</v>
      </c>
      <c r="T177" s="277">
        <v>0</v>
      </c>
      <c r="U177" s="278"/>
      <c r="V177" s="32"/>
      <c r="W177" s="46">
        <v>41</v>
      </c>
      <c r="X177" s="91" t="s">
        <v>74</v>
      </c>
      <c r="Y177" s="92">
        <v>0</v>
      </c>
      <c r="Z177" s="92">
        <v>0</v>
      </c>
      <c r="AA177" s="277">
        <v>0</v>
      </c>
      <c r="AB177" s="278"/>
    </row>
    <row r="178" spans="2:28">
      <c r="B178" s="46">
        <v>41.25</v>
      </c>
      <c r="C178" s="91" t="s">
        <v>60</v>
      </c>
      <c r="D178" s="92" t="s">
        <v>106</v>
      </c>
      <c r="E178" s="92" t="s">
        <v>115</v>
      </c>
      <c r="F178" s="277">
        <v>0</v>
      </c>
      <c r="G178" s="278"/>
      <c r="H178" s="32"/>
      <c r="I178" s="46">
        <v>41.25</v>
      </c>
      <c r="J178" s="91" t="s">
        <v>74</v>
      </c>
      <c r="K178" s="92">
        <v>0</v>
      </c>
      <c r="L178" s="92">
        <v>0</v>
      </c>
      <c r="M178" s="277">
        <v>0</v>
      </c>
      <c r="N178" s="278"/>
      <c r="O178" s="32"/>
      <c r="P178" s="46">
        <v>41.25</v>
      </c>
      <c r="Q178" s="91" t="s">
        <v>74</v>
      </c>
      <c r="R178" s="92">
        <v>0</v>
      </c>
      <c r="S178" s="92">
        <v>0</v>
      </c>
      <c r="T178" s="277">
        <v>0</v>
      </c>
      <c r="U178" s="278"/>
      <c r="V178" s="32"/>
      <c r="W178" s="46">
        <v>41.25</v>
      </c>
      <c r="X178" s="91" t="s">
        <v>74</v>
      </c>
      <c r="Y178" s="92">
        <v>0</v>
      </c>
      <c r="Z178" s="92">
        <v>0</v>
      </c>
      <c r="AA178" s="277">
        <v>0</v>
      </c>
      <c r="AB178" s="278"/>
    </row>
    <row r="179" spans="2:28">
      <c r="B179" s="46">
        <v>41.5</v>
      </c>
      <c r="C179" s="91" t="s">
        <v>60</v>
      </c>
      <c r="D179" s="92" t="s">
        <v>106</v>
      </c>
      <c r="E179" s="92" t="s">
        <v>115</v>
      </c>
      <c r="F179" s="277">
        <v>0</v>
      </c>
      <c r="G179" s="278"/>
      <c r="H179" s="32"/>
      <c r="I179" s="46">
        <v>41.5</v>
      </c>
      <c r="J179" s="91" t="s">
        <v>74</v>
      </c>
      <c r="K179" s="92">
        <v>0</v>
      </c>
      <c r="L179" s="92">
        <v>0</v>
      </c>
      <c r="M179" s="277">
        <v>0</v>
      </c>
      <c r="N179" s="278"/>
      <c r="O179" s="32"/>
      <c r="P179" s="46">
        <v>41.5</v>
      </c>
      <c r="Q179" s="91" t="s">
        <v>74</v>
      </c>
      <c r="R179" s="92">
        <v>0</v>
      </c>
      <c r="S179" s="92">
        <v>0</v>
      </c>
      <c r="T179" s="277">
        <v>0</v>
      </c>
      <c r="U179" s="278"/>
      <c r="V179" s="32"/>
      <c r="W179" s="46">
        <v>41.5</v>
      </c>
      <c r="X179" s="91" t="s">
        <v>74</v>
      </c>
      <c r="Y179" s="92">
        <v>0</v>
      </c>
      <c r="Z179" s="92">
        <v>0</v>
      </c>
      <c r="AA179" s="277">
        <v>0</v>
      </c>
      <c r="AB179" s="278"/>
    </row>
    <row r="180" spans="2:28">
      <c r="B180" s="46">
        <v>41.75</v>
      </c>
      <c r="C180" s="91" t="s">
        <v>159</v>
      </c>
      <c r="D180" s="92">
        <v>0</v>
      </c>
      <c r="E180" s="92">
        <v>0</v>
      </c>
      <c r="F180" s="277">
        <v>0</v>
      </c>
      <c r="G180" s="278"/>
      <c r="H180" s="32"/>
      <c r="I180" s="46">
        <v>41.75</v>
      </c>
      <c r="J180" s="91" t="s">
        <v>74</v>
      </c>
      <c r="K180" s="92">
        <v>0</v>
      </c>
      <c r="L180" s="92">
        <v>0</v>
      </c>
      <c r="M180" s="277">
        <v>0</v>
      </c>
      <c r="N180" s="278"/>
      <c r="O180" s="32"/>
      <c r="P180" s="46">
        <v>41.75</v>
      </c>
      <c r="Q180" s="91" t="s">
        <v>74</v>
      </c>
      <c r="R180" s="92">
        <v>0</v>
      </c>
      <c r="S180" s="92">
        <v>0</v>
      </c>
      <c r="T180" s="277">
        <v>0</v>
      </c>
      <c r="U180" s="278"/>
      <c r="V180" s="32"/>
      <c r="W180" s="46">
        <v>41.75</v>
      </c>
      <c r="X180" s="91" t="s">
        <v>74</v>
      </c>
      <c r="Y180" s="92">
        <v>0</v>
      </c>
      <c r="Z180" s="92">
        <v>0</v>
      </c>
      <c r="AA180" s="277">
        <v>0</v>
      </c>
      <c r="AB180" s="278"/>
    </row>
    <row r="181" spans="2:28">
      <c r="B181" s="46">
        <v>42</v>
      </c>
      <c r="C181" s="91" t="s">
        <v>159</v>
      </c>
      <c r="D181" s="92">
        <v>0</v>
      </c>
      <c r="E181" s="92">
        <v>0</v>
      </c>
      <c r="F181" s="277">
        <v>0</v>
      </c>
      <c r="G181" s="278"/>
      <c r="H181" s="32"/>
      <c r="I181" s="46">
        <v>42</v>
      </c>
      <c r="J181" s="91" t="s">
        <v>74</v>
      </c>
      <c r="K181" s="92">
        <v>0</v>
      </c>
      <c r="L181" s="92">
        <v>0</v>
      </c>
      <c r="M181" s="277">
        <v>0</v>
      </c>
      <c r="N181" s="278"/>
      <c r="O181" s="32"/>
      <c r="P181" s="46">
        <v>42</v>
      </c>
      <c r="Q181" s="91" t="s">
        <v>74</v>
      </c>
      <c r="R181" s="92">
        <v>0</v>
      </c>
      <c r="S181" s="92">
        <v>0</v>
      </c>
      <c r="T181" s="277">
        <v>0</v>
      </c>
      <c r="U181" s="278"/>
      <c r="V181" s="32"/>
      <c r="W181" s="46">
        <v>42</v>
      </c>
      <c r="X181" s="91" t="s">
        <v>74</v>
      </c>
      <c r="Y181" s="92">
        <v>0</v>
      </c>
      <c r="Z181" s="92">
        <v>0</v>
      </c>
      <c r="AA181" s="277">
        <v>0</v>
      </c>
      <c r="AB181" s="278"/>
    </row>
    <row r="182" spans="2:28">
      <c r="B182" s="46">
        <v>42.25</v>
      </c>
      <c r="C182" s="91" t="s">
        <v>159</v>
      </c>
      <c r="D182" s="92">
        <v>0</v>
      </c>
      <c r="E182" s="92">
        <v>0</v>
      </c>
      <c r="F182" s="277">
        <v>0</v>
      </c>
      <c r="G182" s="278"/>
      <c r="H182" s="32"/>
      <c r="I182" s="46">
        <v>42.25</v>
      </c>
      <c r="J182" s="91" t="s">
        <v>74</v>
      </c>
      <c r="K182" s="92">
        <v>0</v>
      </c>
      <c r="L182" s="92">
        <v>0</v>
      </c>
      <c r="M182" s="277">
        <v>0</v>
      </c>
      <c r="N182" s="278"/>
      <c r="O182" s="32"/>
      <c r="P182" s="46">
        <v>42.25</v>
      </c>
      <c r="Q182" s="91" t="s">
        <v>74</v>
      </c>
      <c r="R182" s="92">
        <v>0</v>
      </c>
      <c r="S182" s="92">
        <v>0</v>
      </c>
      <c r="T182" s="277">
        <v>0</v>
      </c>
      <c r="U182" s="278"/>
      <c r="V182" s="32"/>
      <c r="W182" s="46">
        <v>42.25</v>
      </c>
      <c r="X182" s="91" t="s">
        <v>74</v>
      </c>
      <c r="Y182" s="92">
        <v>0</v>
      </c>
      <c r="Z182" s="92">
        <v>0</v>
      </c>
      <c r="AA182" s="277">
        <v>0</v>
      </c>
      <c r="AB182" s="278"/>
    </row>
    <row r="183" spans="2:28">
      <c r="B183" s="46">
        <v>42.5</v>
      </c>
      <c r="C183" s="91" t="s">
        <v>159</v>
      </c>
      <c r="D183" s="92">
        <v>0</v>
      </c>
      <c r="E183" s="92">
        <v>0</v>
      </c>
      <c r="F183" s="277">
        <v>0</v>
      </c>
      <c r="G183" s="278"/>
      <c r="H183" s="32"/>
      <c r="I183" s="46">
        <v>42.5</v>
      </c>
      <c r="J183" s="91" t="s">
        <v>74</v>
      </c>
      <c r="K183" s="92">
        <v>0</v>
      </c>
      <c r="L183" s="92">
        <v>0</v>
      </c>
      <c r="M183" s="277">
        <v>0</v>
      </c>
      <c r="N183" s="278"/>
      <c r="O183" s="32"/>
      <c r="P183" s="46">
        <v>42.5</v>
      </c>
      <c r="Q183" s="91" t="s">
        <v>74</v>
      </c>
      <c r="R183" s="92">
        <v>0</v>
      </c>
      <c r="S183" s="92">
        <v>0</v>
      </c>
      <c r="T183" s="277">
        <v>0</v>
      </c>
      <c r="U183" s="278"/>
      <c r="V183" s="32"/>
      <c r="W183" s="46">
        <v>42.5</v>
      </c>
      <c r="X183" s="91" t="s">
        <v>74</v>
      </c>
      <c r="Y183" s="92">
        <v>0</v>
      </c>
      <c r="Z183" s="92">
        <v>0</v>
      </c>
      <c r="AA183" s="277">
        <v>0</v>
      </c>
      <c r="AB183" s="278"/>
    </row>
    <row r="184" spans="2:28">
      <c r="B184" s="46">
        <v>42.75</v>
      </c>
      <c r="C184" s="91" t="s">
        <v>159</v>
      </c>
      <c r="D184" s="92">
        <v>0</v>
      </c>
      <c r="E184" s="92">
        <v>0</v>
      </c>
      <c r="F184" s="277">
        <v>0</v>
      </c>
      <c r="G184" s="278"/>
      <c r="H184" s="32"/>
      <c r="I184" s="46">
        <v>42.75</v>
      </c>
      <c r="J184" s="91" t="s">
        <v>74</v>
      </c>
      <c r="K184" s="92">
        <v>0</v>
      </c>
      <c r="L184" s="92">
        <v>0</v>
      </c>
      <c r="M184" s="277">
        <v>0</v>
      </c>
      <c r="N184" s="278"/>
      <c r="O184" s="32"/>
      <c r="P184" s="46">
        <v>42.75</v>
      </c>
      <c r="Q184" s="91" t="s">
        <v>74</v>
      </c>
      <c r="R184" s="92">
        <v>0</v>
      </c>
      <c r="S184" s="92">
        <v>0</v>
      </c>
      <c r="T184" s="277">
        <v>0</v>
      </c>
      <c r="U184" s="278"/>
      <c r="V184" s="32"/>
      <c r="W184" s="46">
        <v>42.75</v>
      </c>
      <c r="X184" s="91" t="s">
        <v>74</v>
      </c>
      <c r="Y184" s="92">
        <v>0</v>
      </c>
      <c r="Z184" s="92">
        <v>0</v>
      </c>
      <c r="AA184" s="277">
        <v>0</v>
      </c>
      <c r="AB184" s="278"/>
    </row>
    <row r="185" spans="2:28">
      <c r="B185" s="46">
        <v>43</v>
      </c>
      <c r="C185" s="91" t="s">
        <v>159</v>
      </c>
      <c r="D185" s="92">
        <v>0</v>
      </c>
      <c r="E185" s="92">
        <v>0</v>
      </c>
      <c r="F185" s="277">
        <v>0</v>
      </c>
      <c r="G185" s="278"/>
      <c r="H185" s="32"/>
      <c r="I185" s="46">
        <v>43</v>
      </c>
      <c r="J185" s="91" t="s">
        <v>74</v>
      </c>
      <c r="K185" s="92">
        <v>0</v>
      </c>
      <c r="L185" s="92">
        <v>0</v>
      </c>
      <c r="M185" s="277">
        <v>0</v>
      </c>
      <c r="N185" s="278"/>
      <c r="O185" s="32"/>
      <c r="P185" s="46">
        <v>43</v>
      </c>
      <c r="Q185" s="91" t="s">
        <v>74</v>
      </c>
      <c r="R185" s="92">
        <v>0</v>
      </c>
      <c r="S185" s="92">
        <v>0</v>
      </c>
      <c r="T185" s="277">
        <v>0</v>
      </c>
      <c r="U185" s="278"/>
      <c r="V185" s="32"/>
      <c r="W185" s="46">
        <v>43</v>
      </c>
      <c r="X185" s="91" t="s">
        <v>74</v>
      </c>
      <c r="Y185" s="92">
        <v>0</v>
      </c>
      <c r="Z185" s="92">
        <v>0</v>
      </c>
      <c r="AA185" s="277">
        <v>0</v>
      </c>
      <c r="AB185" s="278"/>
    </row>
    <row r="186" spans="2:28">
      <c r="B186" s="46">
        <v>43.25</v>
      </c>
      <c r="C186" s="91" t="s">
        <v>159</v>
      </c>
      <c r="D186" s="92">
        <v>0</v>
      </c>
      <c r="E186" s="92">
        <v>0</v>
      </c>
      <c r="F186" s="277">
        <v>0</v>
      </c>
      <c r="G186" s="278"/>
      <c r="H186" s="32"/>
      <c r="I186" s="46">
        <v>43.25</v>
      </c>
      <c r="J186" s="91" t="s">
        <v>74</v>
      </c>
      <c r="K186" s="92">
        <v>0</v>
      </c>
      <c r="L186" s="92">
        <v>0</v>
      </c>
      <c r="M186" s="277">
        <v>0</v>
      </c>
      <c r="N186" s="278"/>
      <c r="O186" s="32"/>
      <c r="P186" s="46">
        <v>43.25</v>
      </c>
      <c r="Q186" s="91" t="s">
        <v>74</v>
      </c>
      <c r="R186" s="92">
        <v>0</v>
      </c>
      <c r="S186" s="92">
        <v>0</v>
      </c>
      <c r="T186" s="277">
        <v>0</v>
      </c>
      <c r="U186" s="278"/>
      <c r="V186" s="32"/>
      <c r="W186" s="46">
        <v>43.25</v>
      </c>
      <c r="X186" s="91" t="s">
        <v>74</v>
      </c>
      <c r="Y186" s="92">
        <v>0</v>
      </c>
      <c r="Z186" s="92">
        <v>0</v>
      </c>
      <c r="AA186" s="277">
        <v>0</v>
      </c>
      <c r="AB186" s="278"/>
    </row>
    <row r="187" spans="2:28">
      <c r="B187" s="46">
        <v>43.5</v>
      </c>
      <c r="C187" s="91" t="s">
        <v>60</v>
      </c>
      <c r="D187" s="92" t="s">
        <v>106</v>
      </c>
      <c r="E187" s="92" t="s">
        <v>115</v>
      </c>
      <c r="F187" s="277">
        <v>0</v>
      </c>
      <c r="G187" s="278"/>
      <c r="H187" s="32"/>
      <c r="I187" s="46">
        <v>43.5</v>
      </c>
      <c r="J187" s="91" t="s">
        <v>74</v>
      </c>
      <c r="K187" s="92">
        <v>0</v>
      </c>
      <c r="L187" s="92">
        <v>0</v>
      </c>
      <c r="M187" s="277">
        <v>0</v>
      </c>
      <c r="N187" s="278"/>
      <c r="O187" s="32"/>
      <c r="P187" s="46">
        <v>43.5</v>
      </c>
      <c r="Q187" s="91" t="s">
        <v>74</v>
      </c>
      <c r="R187" s="92">
        <v>0</v>
      </c>
      <c r="S187" s="92">
        <v>0</v>
      </c>
      <c r="T187" s="277">
        <v>0</v>
      </c>
      <c r="U187" s="278"/>
      <c r="V187" s="32"/>
      <c r="W187" s="46">
        <v>43.5</v>
      </c>
      <c r="X187" s="91" t="s">
        <v>74</v>
      </c>
      <c r="Y187" s="92">
        <v>0</v>
      </c>
      <c r="Z187" s="92">
        <v>0</v>
      </c>
      <c r="AA187" s="277">
        <v>0</v>
      </c>
      <c r="AB187" s="278"/>
    </row>
    <row r="188" spans="2:28">
      <c r="B188" s="46">
        <v>43.75</v>
      </c>
      <c r="C188" s="91" t="s">
        <v>60</v>
      </c>
      <c r="D188" s="92" t="s">
        <v>106</v>
      </c>
      <c r="E188" s="92" t="s">
        <v>115</v>
      </c>
      <c r="F188" s="277">
        <v>0</v>
      </c>
      <c r="G188" s="278"/>
      <c r="H188" s="32"/>
      <c r="I188" s="46">
        <v>43.75</v>
      </c>
      <c r="J188" s="91" t="s">
        <v>74</v>
      </c>
      <c r="K188" s="92">
        <v>0</v>
      </c>
      <c r="L188" s="92">
        <v>0</v>
      </c>
      <c r="M188" s="277">
        <v>0</v>
      </c>
      <c r="N188" s="278"/>
      <c r="O188" s="32"/>
      <c r="P188" s="46">
        <v>43.75</v>
      </c>
      <c r="Q188" s="91" t="s">
        <v>74</v>
      </c>
      <c r="R188" s="92">
        <v>0</v>
      </c>
      <c r="S188" s="92">
        <v>0</v>
      </c>
      <c r="T188" s="277">
        <v>0</v>
      </c>
      <c r="U188" s="278"/>
      <c r="V188" s="32"/>
      <c r="W188" s="46">
        <v>43.75</v>
      </c>
      <c r="X188" s="91" t="s">
        <v>74</v>
      </c>
      <c r="Y188" s="92">
        <v>0</v>
      </c>
      <c r="Z188" s="92">
        <v>0</v>
      </c>
      <c r="AA188" s="277">
        <v>0</v>
      </c>
      <c r="AB188" s="278"/>
    </row>
    <row r="189" spans="2:28">
      <c r="B189" s="46">
        <v>44</v>
      </c>
      <c r="C189" s="91" t="s">
        <v>60</v>
      </c>
      <c r="D189" s="92" t="s">
        <v>106</v>
      </c>
      <c r="E189" s="92" t="s">
        <v>115</v>
      </c>
      <c r="F189" s="277">
        <v>0</v>
      </c>
      <c r="G189" s="278"/>
      <c r="H189" s="32"/>
      <c r="I189" s="46">
        <v>44</v>
      </c>
      <c r="J189" s="91" t="s">
        <v>74</v>
      </c>
      <c r="K189" s="92">
        <v>0</v>
      </c>
      <c r="L189" s="92">
        <v>0</v>
      </c>
      <c r="M189" s="277">
        <v>0</v>
      </c>
      <c r="N189" s="278"/>
      <c r="O189" s="32"/>
      <c r="P189" s="46">
        <v>44</v>
      </c>
      <c r="Q189" s="91" t="s">
        <v>74</v>
      </c>
      <c r="R189" s="92">
        <v>0</v>
      </c>
      <c r="S189" s="92">
        <v>0</v>
      </c>
      <c r="T189" s="277">
        <v>0</v>
      </c>
      <c r="U189" s="278"/>
      <c r="V189" s="32"/>
      <c r="W189" s="46">
        <v>44</v>
      </c>
      <c r="X189" s="91" t="s">
        <v>74</v>
      </c>
      <c r="Y189" s="92">
        <v>0</v>
      </c>
      <c r="Z189" s="92">
        <v>0</v>
      </c>
      <c r="AA189" s="277">
        <v>0</v>
      </c>
      <c r="AB189" s="278"/>
    </row>
    <row r="190" spans="2:28">
      <c r="B190" s="46">
        <v>44.25</v>
      </c>
      <c r="C190" s="91" t="s">
        <v>159</v>
      </c>
      <c r="D190" s="92">
        <v>0</v>
      </c>
      <c r="E190" s="92">
        <v>0</v>
      </c>
      <c r="F190" s="277">
        <v>0</v>
      </c>
      <c r="G190" s="278"/>
      <c r="H190" s="32"/>
      <c r="I190" s="46">
        <v>44.25</v>
      </c>
      <c r="J190" s="91" t="s">
        <v>74</v>
      </c>
      <c r="K190" s="92">
        <v>0</v>
      </c>
      <c r="L190" s="92">
        <v>0</v>
      </c>
      <c r="M190" s="277">
        <v>0</v>
      </c>
      <c r="N190" s="278"/>
      <c r="O190" s="32"/>
      <c r="P190" s="46">
        <v>44.25</v>
      </c>
      <c r="Q190" s="91" t="s">
        <v>74</v>
      </c>
      <c r="R190" s="92">
        <v>0</v>
      </c>
      <c r="S190" s="92">
        <v>0</v>
      </c>
      <c r="T190" s="277">
        <v>0</v>
      </c>
      <c r="U190" s="278"/>
      <c r="V190" s="32"/>
      <c r="W190" s="46">
        <v>44.25</v>
      </c>
      <c r="X190" s="91" t="s">
        <v>74</v>
      </c>
      <c r="Y190" s="92">
        <v>0</v>
      </c>
      <c r="Z190" s="92">
        <v>0</v>
      </c>
      <c r="AA190" s="277">
        <v>0</v>
      </c>
      <c r="AB190" s="278"/>
    </row>
    <row r="191" spans="2:28">
      <c r="B191" s="46">
        <v>44.5</v>
      </c>
      <c r="C191" s="91" t="s">
        <v>159</v>
      </c>
      <c r="D191" s="92">
        <v>0</v>
      </c>
      <c r="E191" s="92">
        <v>0</v>
      </c>
      <c r="F191" s="277">
        <v>0</v>
      </c>
      <c r="G191" s="278"/>
      <c r="H191" s="32"/>
      <c r="I191" s="46">
        <v>44.5</v>
      </c>
      <c r="J191" s="91" t="s">
        <v>74</v>
      </c>
      <c r="K191" s="92">
        <v>0</v>
      </c>
      <c r="L191" s="92">
        <v>0</v>
      </c>
      <c r="M191" s="277">
        <v>0</v>
      </c>
      <c r="N191" s="278"/>
      <c r="O191" s="32"/>
      <c r="P191" s="46">
        <v>44.5</v>
      </c>
      <c r="Q191" s="91" t="s">
        <v>74</v>
      </c>
      <c r="R191" s="92">
        <v>0</v>
      </c>
      <c r="S191" s="92">
        <v>0</v>
      </c>
      <c r="T191" s="277">
        <v>0</v>
      </c>
      <c r="U191" s="278"/>
      <c r="V191" s="32"/>
      <c r="W191" s="46">
        <v>44.5</v>
      </c>
      <c r="X191" s="91" t="s">
        <v>74</v>
      </c>
      <c r="Y191" s="92">
        <v>0</v>
      </c>
      <c r="Z191" s="92">
        <v>0</v>
      </c>
      <c r="AA191" s="277">
        <v>0</v>
      </c>
      <c r="AB191" s="278"/>
    </row>
    <row r="192" spans="2:28">
      <c r="B192" s="46">
        <v>44.75</v>
      </c>
      <c r="C192" s="91" t="s">
        <v>159</v>
      </c>
      <c r="D192" s="92">
        <v>0</v>
      </c>
      <c r="E192" s="92">
        <v>0</v>
      </c>
      <c r="F192" s="277">
        <v>0</v>
      </c>
      <c r="G192" s="278"/>
      <c r="H192" s="32"/>
      <c r="I192" s="46">
        <v>44.75</v>
      </c>
      <c r="J192" s="91" t="s">
        <v>74</v>
      </c>
      <c r="K192" s="92">
        <v>0</v>
      </c>
      <c r="L192" s="92">
        <v>0</v>
      </c>
      <c r="M192" s="277">
        <v>0</v>
      </c>
      <c r="N192" s="278"/>
      <c r="O192" s="32"/>
      <c r="P192" s="46">
        <v>44.75</v>
      </c>
      <c r="Q192" s="91" t="s">
        <v>74</v>
      </c>
      <c r="R192" s="92">
        <v>0</v>
      </c>
      <c r="S192" s="92">
        <v>0</v>
      </c>
      <c r="T192" s="277">
        <v>0</v>
      </c>
      <c r="U192" s="278"/>
      <c r="V192" s="32"/>
      <c r="W192" s="46">
        <v>44.75</v>
      </c>
      <c r="X192" s="91" t="s">
        <v>74</v>
      </c>
      <c r="Y192" s="92">
        <v>0</v>
      </c>
      <c r="Z192" s="92">
        <v>0</v>
      </c>
      <c r="AA192" s="277">
        <v>0</v>
      </c>
      <c r="AB192" s="278"/>
    </row>
    <row r="193" spans="2:28">
      <c r="B193" s="46">
        <v>45</v>
      </c>
      <c r="C193" s="91" t="s">
        <v>159</v>
      </c>
      <c r="D193" s="92">
        <v>0</v>
      </c>
      <c r="E193" s="92">
        <v>0</v>
      </c>
      <c r="F193" s="277">
        <v>0</v>
      </c>
      <c r="G193" s="278"/>
      <c r="H193" s="32"/>
      <c r="I193" s="46">
        <v>45</v>
      </c>
      <c r="J193" s="91" t="s">
        <v>74</v>
      </c>
      <c r="K193" s="92">
        <v>0</v>
      </c>
      <c r="L193" s="92">
        <v>0</v>
      </c>
      <c r="M193" s="277">
        <v>0</v>
      </c>
      <c r="N193" s="278"/>
      <c r="O193" s="32"/>
      <c r="P193" s="46">
        <v>45</v>
      </c>
      <c r="Q193" s="91" t="s">
        <v>74</v>
      </c>
      <c r="R193" s="92">
        <v>0</v>
      </c>
      <c r="S193" s="92">
        <v>0</v>
      </c>
      <c r="T193" s="277">
        <v>0</v>
      </c>
      <c r="U193" s="278"/>
      <c r="V193" s="32"/>
      <c r="W193" s="46">
        <v>45</v>
      </c>
      <c r="X193" s="91" t="s">
        <v>74</v>
      </c>
      <c r="Y193" s="92">
        <v>0</v>
      </c>
      <c r="Z193" s="92">
        <v>0</v>
      </c>
      <c r="AA193" s="277">
        <v>0</v>
      </c>
      <c r="AB193" s="278"/>
    </row>
    <row r="194" spans="2:28">
      <c r="B194" s="46">
        <v>45.25</v>
      </c>
      <c r="C194" s="91" t="s">
        <v>159</v>
      </c>
      <c r="D194" s="92">
        <v>0</v>
      </c>
      <c r="E194" s="92">
        <v>0</v>
      </c>
      <c r="F194" s="277">
        <v>0</v>
      </c>
      <c r="G194" s="278"/>
      <c r="H194" s="32"/>
      <c r="I194" s="46">
        <v>45.25</v>
      </c>
      <c r="J194" s="91" t="s">
        <v>74</v>
      </c>
      <c r="K194" s="92">
        <v>0</v>
      </c>
      <c r="L194" s="92">
        <v>0</v>
      </c>
      <c r="M194" s="277">
        <v>0</v>
      </c>
      <c r="N194" s="278"/>
      <c r="O194" s="32"/>
      <c r="P194" s="46">
        <v>45.25</v>
      </c>
      <c r="Q194" s="91" t="s">
        <v>74</v>
      </c>
      <c r="R194" s="92">
        <v>0</v>
      </c>
      <c r="S194" s="92">
        <v>0</v>
      </c>
      <c r="T194" s="277">
        <v>0</v>
      </c>
      <c r="U194" s="278"/>
      <c r="V194" s="32"/>
      <c r="W194" s="46">
        <v>45.25</v>
      </c>
      <c r="X194" s="91" t="s">
        <v>74</v>
      </c>
      <c r="Y194" s="92">
        <v>0</v>
      </c>
      <c r="Z194" s="92">
        <v>0</v>
      </c>
      <c r="AA194" s="277">
        <v>0</v>
      </c>
      <c r="AB194" s="278"/>
    </row>
    <row r="195" spans="2:28">
      <c r="B195" s="46">
        <v>45.5</v>
      </c>
      <c r="C195" s="91" t="s">
        <v>159</v>
      </c>
      <c r="D195" s="92">
        <v>0</v>
      </c>
      <c r="E195" s="92">
        <v>0</v>
      </c>
      <c r="F195" s="277">
        <v>0</v>
      </c>
      <c r="G195" s="278"/>
      <c r="H195" s="32"/>
      <c r="I195" s="46">
        <v>45.5</v>
      </c>
      <c r="J195" s="91" t="s">
        <v>74</v>
      </c>
      <c r="K195" s="92">
        <v>0</v>
      </c>
      <c r="L195" s="92">
        <v>0</v>
      </c>
      <c r="M195" s="277">
        <v>0</v>
      </c>
      <c r="N195" s="278"/>
      <c r="O195" s="32"/>
      <c r="P195" s="46">
        <v>45.5</v>
      </c>
      <c r="Q195" s="91" t="s">
        <v>74</v>
      </c>
      <c r="R195" s="92">
        <v>0</v>
      </c>
      <c r="S195" s="92">
        <v>0</v>
      </c>
      <c r="T195" s="277">
        <v>0</v>
      </c>
      <c r="U195" s="278"/>
      <c r="V195" s="32"/>
      <c r="W195" s="46">
        <v>45.5</v>
      </c>
      <c r="X195" s="91" t="s">
        <v>74</v>
      </c>
      <c r="Y195" s="92">
        <v>0</v>
      </c>
      <c r="Z195" s="92">
        <v>0</v>
      </c>
      <c r="AA195" s="277">
        <v>0</v>
      </c>
      <c r="AB195" s="278"/>
    </row>
    <row r="196" spans="2:28">
      <c r="B196" s="46">
        <v>45.75</v>
      </c>
      <c r="C196" s="91" t="s">
        <v>60</v>
      </c>
      <c r="D196" s="92" t="s">
        <v>106</v>
      </c>
      <c r="E196" s="92" t="s">
        <v>115</v>
      </c>
      <c r="F196" s="277">
        <v>0</v>
      </c>
      <c r="G196" s="278"/>
      <c r="H196" s="32"/>
      <c r="I196" s="46">
        <v>45.75</v>
      </c>
      <c r="J196" s="91" t="s">
        <v>74</v>
      </c>
      <c r="K196" s="92">
        <v>0</v>
      </c>
      <c r="L196" s="92">
        <v>0</v>
      </c>
      <c r="M196" s="277">
        <v>0</v>
      </c>
      <c r="N196" s="278"/>
      <c r="O196" s="32"/>
      <c r="P196" s="46">
        <v>45.75</v>
      </c>
      <c r="Q196" s="91" t="s">
        <v>74</v>
      </c>
      <c r="R196" s="92">
        <v>0</v>
      </c>
      <c r="S196" s="92">
        <v>0</v>
      </c>
      <c r="T196" s="277">
        <v>0</v>
      </c>
      <c r="U196" s="278"/>
      <c r="V196" s="32"/>
      <c r="W196" s="46">
        <v>45.75</v>
      </c>
      <c r="X196" s="91" t="s">
        <v>74</v>
      </c>
      <c r="Y196" s="92">
        <v>0</v>
      </c>
      <c r="Z196" s="92">
        <v>0</v>
      </c>
      <c r="AA196" s="277">
        <v>0</v>
      </c>
      <c r="AB196" s="278"/>
    </row>
    <row r="197" spans="2:28">
      <c r="B197" s="46">
        <v>46</v>
      </c>
      <c r="C197" s="91" t="s">
        <v>60</v>
      </c>
      <c r="D197" s="92" t="s">
        <v>106</v>
      </c>
      <c r="E197" s="92" t="s">
        <v>115</v>
      </c>
      <c r="F197" s="277">
        <v>0</v>
      </c>
      <c r="G197" s="278"/>
      <c r="H197" s="32"/>
      <c r="I197" s="46">
        <v>46</v>
      </c>
      <c r="J197" s="91" t="s">
        <v>74</v>
      </c>
      <c r="K197" s="92">
        <v>0</v>
      </c>
      <c r="L197" s="92">
        <v>0</v>
      </c>
      <c r="M197" s="277">
        <v>0</v>
      </c>
      <c r="N197" s="278"/>
      <c r="O197" s="32"/>
      <c r="P197" s="46">
        <v>46</v>
      </c>
      <c r="Q197" s="91" t="s">
        <v>74</v>
      </c>
      <c r="R197" s="92">
        <v>0</v>
      </c>
      <c r="S197" s="92">
        <v>0</v>
      </c>
      <c r="T197" s="277">
        <v>0</v>
      </c>
      <c r="U197" s="278"/>
      <c r="V197" s="32"/>
      <c r="W197" s="46">
        <v>46</v>
      </c>
      <c r="X197" s="91" t="s">
        <v>74</v>
      </c>
      <c r="Y197" s="92">
        <v>0</v>
      </c>
      <c r="Z197" s="92">
        <v>0</v>
      </c>
      <c r="AA197" s="277">
        <v>0</v>
      </c>
      <c r="AB197" s="278"/>
    </row>
    <row r="198" spans="2:28">
      <c r="B198" s="46">
        <v>46.25</v>
      </c>
      <c r="C198" s="91" t="s">
        <v>60</v>
      </c>
      <c r="D198" s="92" t="s">
        <v>106</v>
      </c>
      <c r="E198" s="92" t="s">
        <v>115</v>
      </c>
      <c r="F198" s="277">
        <v>0</v>
      </c>
      <c r="G198" s="278"/>
      <c r="H198" s="32"/>
      <c r="I198" s="46">
        <v>46.25</v>
      </c>
      <c r="J198" s="91" t="s">
        <v>74</v>
      </c>
      <c r="K198" s="92">
        <v>0</v>
      </c>
      <c r="L198" s="92">
        <v>0</v>
      </c>
      <c r="M198" s="277">
        <v>0</v>
      </c>
      <c r="N198" s="278"/>
      <c r="O198" s="32"/>
      <c r="P198" s="46">
        <v>46.25</v>
      </c>
      <c r="Q198" s="91" t="s">
        <v>74</v>
      </c>
      <c r="R198" s="92">
        <v>0</v>
      </c>
      <c r="S198" s="92">
        <v>0</v>
      </c>
      <c r="T198" s="277">
        <v>0</v>
      </c>
      <c r="U198" s="278"/>
      <c r="V198" s="32"/>
      <c r="W198" s="46">
        <v>46.25</v>
      </c>
      <c r="X198" s="91" t="s">
        <v>74</v>
      </c>
      <c r="Y198" s="92">
        <v>0</v>
      </c>
      <c r="Z198" s="92">
        <v>0</v>
      </c>
      <c r="AA198" s="277">
        <v>0</v>
      </c>
      <c r="AB198" s="278"/>
    </row>
    <row r="199" spans="2:28">
      <c r="B199" s="46">
        <v>46.5</v>
      </c>
      <c r="C199" s="91" t="s">
        <v>60</v>
      </c>
      <c r="D199" s="92" t="s">
        <v>106</v>
      </c>
      <c r="E199" s="92" t="s">
        <v>115</v>
      </c>
      <c r="F199" s="277">
        <v>0</v>
      </c>
      <c r="G199" s="278"/>
      <c r="H199" s="32"/>
      <c r="I199" s="46">
        <v>46.5</v>
      </c>
      <c r="J199" s="91" t="s">
        <v>74</v>
      </c>
      <c r="K199" s="92">
        <v>0</v>
      </c>
      <c r="L199" s="92">
        <v>0</v>
      </c>
      <c r="M199" s="277">
        <v>0</v>
      </c>
      <c r="N199" s="278"/>
      <c r="O199" s="32"/>
      <c r="P199" s="46">
        <v>46.5</v>
      </c>
      <c r="Q199" s="91" t="s">
        <v>74</v>
      </c>
      <c r="R199" s="92">
        <v>0</v>
      </c>
      <c r="S199" s="92">
        <v>0</v>
      </c>
      <c r="T199" s="277">
        <v>0</v>
      </c>
      <c r="U199" s="278"/>
      <c r="V199" s="32"/>
      <c r="W199" s="46">
        <v>46.5</v>
      </c>
      <c r="X199" s="91" t="s">
        <v>74</v>
      </c>
      <c r="Y199" s="92">
        <v>0</v>
      </c>
      <c r="Z199" s="92">
        <v>0</v>
      </c>
      <c r="AA199" s="277">
        <v>0</v>
      </c>
      <c r="AB199" s="278"/>
    </row>
    <row r="200" spans="2:28">
      <c r="B200" s="46">
        <v>46.75</v>
      </c>
      <c r="C200" s="91" t="s">
        <v>60</v>
      </c>
      <c r="D200" s="92" t="s">
        <v>106</v>
      </c>
      <c r="E200" s="92" t="s">
        <v>115</v>
      </c>
      <c r="F200" s="277">
        <v>0</v>
      </c>
      <c r="G200" s="278"/>
      <c r="H200" s="32"/>
      <c r="I200" s="46">
        <v>46.75</v>
      </c>
      <c r="J200" s="91" t="s">
        <v>74</v>
      </c>
      <c r="K200" s="92">
        <v>0</v>
      </c>
      <c r="L200" s="92">
        <v>0</v>
      </c>
      <c r="M200" s="277">
        <v>0</v>
      </c>
      <c r="N200" s="278"/>
      <c r="O200" s="32"/>
      <c r="P200" s="46">
        <v>46.75</v>
      </c>
      <c r="Q200" s="91" t="s">
        <v>74</v>
      </c>
      <c r="R200" s="92">
        <v>0</v>
      </c>
      <c r="S200" s="92">
        <v>0</v>
      </c>
      <c r="T200" s="277">
        <v>0</v>
      </c>
      <c r="U200" s="278"/>
      <c r="V200" s="32"/>
      <c r="W200" s="46">
        <v>46.75</v>
      </c>
      <c r="X200" s="91" t="s">
        <v>74</v>
      </c>
      <c r="Y200" s="92">
        <v>0</v>
      </c>
      <c r="Z200" s="92">
        <v>0</v>
      </c>
      <c r="AA200" s="277">
        <v>0</v>
      </c>
      <c r="AB200" s="278"/>
    </row>
    <row r="201" spans="2:28">
      <c r="B201" s="46">
        <v>47</v>
      </c>
      <c r="C201" s="91" t="s">
        <v>60</v>
      </c>
      <c r="D201" s="92" t="s">
        <v>106</v>
      </c>
      <c r="E201" s="92" t="s">
        <v>115</v>
      </c>
      <c r="F201" s="277">
        <v>0</v>
      </c>
      <c r="G201" s="278"/>
      <c r="H201" s="32"/>
      <c r="I201" s="46">
        <v>47</v>
      </c>
      <c r="J201" s="91" t="s">
        <v>74</v>
      </c>
      <c r="K201" s="92">
        <v>0</v>
      </c>
      <c r="L201" s="92">
        <v>0</v>
      </c>
      <c r="M201" s="277">
        <v>0</v>
      </c>
      <c r="N201" s="278"/>
      <c r="O201" s="32"/>
      <c r="P201" s="46">
        <v>47</v>
      </c>
      <c r="Q201" s="91" t="s">
        <v>74</v>
      </c>
      <c r="R201" s="92">
        <v>0</v>
      </c>
      <c r="S201" s="92">
        <v>0</v>
      </c>
      <c r="T201" s="277">
        <v>0</v>
      </c>
      <c r="U201" s="278"/>
      <c r="V201" s="32"/>
      <c r="W201" s="46">
        <v>47</v>
      </c>
      <c r="X201" s="91" t="s">
        <v>74</v>
      </c>
      <c r="Y201" s="92">
        <v>0</v>
      </c>
      <c r="Z201" s="92">
        <v>0</v>
      </c>
      <c r="AA201" s="277">
        <v>0</v>
      </c>
      <c r="AB201" s="278"/>
    </row>
    <row r="202" spans="2:28">
      <c r="B202" s="46">
        <v>47.25</v>
      </c>
      <c r="C202" s="91" t="s">
        <v>60</v>
      </c>
      <c r="D202" s="92" t="s">
        <v>106</v>
      </c>
      <c r="E202" s="92" t="s">
        <v>115</v>
      </c>
      <c r="F202" s="277">
        <v>0</v>
      </c>
      <c r="G202" s="278"/>
      <c r="H202" s="32"/>
      <c r="I202" s="46">
        <v>47.25</v>
      </c>
      <c r="J202" s="91" t="s">
        <v>74</v>
      </c>
      <c r="K202" s="92">
        <v>0</v>
      </c>
      <c r="L202" s="92">
        <v>0</v>
      </c>
      <c r="M202" s="277">
        <v>0</v>
      </c>
      <c r="N202" s="278"/>
      <c r="O202" s="32"/>
      <c r="P202" s="46">
        <v>47.25</v>
      </c>
      <c r="Q202" s="91" t="s">
        <v>74</v>
      </c>
      <c r="R202" s="92">
        <v>0</v>
      </c>
      <c r="S202" s="92">
        <v>0</v>
      </c>
      <c r="T202" s="277">
        <v>0</v>
      </c>
      <c r="U202" s="278"/>
      <c r="V202" s="32"/>
      <c r="W202" s="46">
        <v>47.25</v>
      </c>
      <c r="X202" s="91" t="s">
        <v>74</v>
      </c>
      <c r="Y202" s="92">
        <v>0</v>
      </c>
      <c r="Z202" s="92">
        <v>0</v>
      </c>
      <c r="AA202" s="277">
        <v>0</v>
      </c>
      <c r="AB202" s="278"/>
    </row>
    <row r="203" spans="2:28">
      <c r="B203" s="46">
        <v>47.5</v>
      </c>
      <c r="C203" s="91" t="s">
        <v>158</v>
      </c>
      <c r="D203" s="92">
        <v>0</v>
      </c>
      <c r="E203" s="92">
        <v>0</v>
      </c>
      <c r="F203" s="277">
        <v>0</v>
      </c>
      <c r="G203" s="278"/>
      <c r="H203" s="32"/>
      <c r="I203" s="46">
        <v>47.5</v>
      </c>
      <c r="J203" s="91" t="s">
        <v>74</v>
      </c>
      <c r="K203" s="92">
        <v>0</v>
      </c>
      <c r="L203" s="92">
        <v>0</v>
      </c>
      <c r="M203" s="277">
        <v>0</v>
      </c>
      <c r="N203" s="278"/>
      <c r="O203" s="32"/>
      <c r="P203" s="46">
        <v>47.5</v>
      </c>
      <c r="Q203" s="91" t="s">
        <v>74</v>
      </c>
      <c r="R203" s="92">
        <v>0</v>
      </c>
      <c r="S203" s="92">
        <v>0</v>
      </c>
      <c r="T203" s="277">
        <v>0</v>
      </c>
      <c r="U203" s="278"/>
      <c r="V203" s="32"/>
      <c r="W203" s="46">
        <v>47.5</v>
      </c>
      <c r="X203" s="91" t="s">
        <v>74</v>
      </c>
      <c r="Y203" s="92">
        <v>0</v>
      </c>
      <c r="Z203" s="92">
        <v>0</v>
      </c>
      <c r="AA203" s="277">
        <v>0</v>
      </c>
      <c r="AB203" s="278"/>
    </row>
    <row r="204" spans="2:28">
      <c r="B204" s="46">
        <v>47.75</v>
      </c>
      <c r="C204" s="91" t="s">
        <v>158</v>
      </c>
      <c r="D204" s="92">
        <v>0</v>
      </c>
      <c r="E204" s="92">
        <v>0</v>
      </c>
      <c r="F204" s="277">
        <v>0</v>
      </c>
      <c r="G204" s="278"/>
      <c r="H204" s="32"/>
      <c r="I204" s="46">
        <v>47.75</v>
      </c>
      <c r="J204" s="91" t="s">
        <v>74</v>
      </c>
      <c r="K204" s="92">
        <v>0</v>
      </c>
      <c r="L204" s="92">
        <v>0</v>
      </c>
      <c r="M204" s="277">
        <v>0</v>
      </c>
      <c r="N204" s="278"/>
      <c r="O204" s="32"/>
      <c r="P204" s="46">
        <v>47.75</v>
      </c>
      <c r="Q204" s="91" t="s">
        <v>74</v>
      </c>
      <c r="R204" s="92">
        <v>0</v>
      </c>
      <c r="S204" s="92">
        <v>0</v>
      </c>
      <c r="T204" s="277">
        <v>0</v>
      </c>
      <c r="U204" s="278"/>
      <c r="V204" s="32"/>
      <c r="W204" s="46">
        <v>47.75</v>
      </c>
      <c r="X204" s="91" t="s">
        <v>74</v>
      </c>
      <c r="Y204" s="92">
        <v>0</v>
      </c>
      <c r="Z204" s="92">
        <v>0</v>
      </c>
      <c r="AA204" s="277">
        <v>0</v>
      </c>
      <c r="AB204" s="278"/>
    </row>
    <row r="205" spans="2:28">
      <c r="B205" s="46">
        <v>48</v>
      </c>
      <c r="C205" s="91" t="s">
        <v>60</v>
      </c>
      <c r="D205" s="92" t="s">
        <v>106</v>
      </c>
      <c r="E205" s="92" t="s">
        <v>115</v>
      </c>
      <c r="F205" s="277">
        <v>0</v>
      </c>
      <c r="G205" s="278"/>
      <c r="H205" s="32"/>
      <c r="I205" s="46">
        <v>48</v>
      </c>
      <c r="J205" s="91" t="s">
        <v>74</v>
      </c>
      <c r="K205" s="92">
        <v>0</v>
      </c>
      <c r="L205" s="92">
        <v>0</v>
      </c>
      <c r="M205" s="277">
        <v>0</v>
      </c>
      <c r="N205" s="278"/>
      <c r="O205" s="32"/>
      <c r="P205" s="46">
        <v>48</v>
      </c>
      <c r="Q205" s="91" t="s">
        <v>74</v>
      </c>
      <c r="R205" s="92">
        <v>0</v>
      </c>
      <c r="S205" s="92">
        <v>0</v>
      </c>
      <c r="T205" s="277">
        <v>0</v>
      </c>
      <c r="U205" s="278"/>
      <c r="V205" s="32"/>
      <c r="W205" s="46">
        <v>48</v>
      </c>
      <c r="X205" s="91" t="s">
        <v>74</v>
      </c>
      <c r="Y205" s="92">
        <v>0</v>
      </c>
      <c r="Z205" s="92">
        <v>0</v>
      </c>
      <c r="AA205" s="277">
        <v>0</v>
      </c>
      <c r="AB205" s="278"/>
    </row>
    <row r="206" spans="2:28">
      <c r="B206" s="46">
        <v>48.25</v>
      </c>
      <c r="C206" s="91" t="s">
        <v>60</v>
      </c>
      <c r="D206" s="92" t="s">
        <v>106</v>
      </c>
      <c r="E206" s="92" t="s">
        <v>115</v>
      </c>
      <c r="F206" s="277">
        <v>0</v>
      </c>
      <c r="G206" s="278"/>
      <c r="H206" s="32"/>
      <c r="I206" s="46">
        <v>48.25</v>
      </c>
      <c r="J206" s="91" t="s">
        <v>74</v>
      </c>
      <c r="K206" s="92">
        <v>0</v>
      </c>
      <c r="L206" s="92">
        <v>0</v>
      </c>
      <c r="M206" s="277">
        <v>0</v>
      </c>
      <c r="N206" s="278"/>
      <c r="O206" s="32"/>
      <c r="P206" s="46">
        <v>48.25</v>
      </c>
      <c r="Q206" s="91" t="s">
        <v>74</v>
      </c>
      <c r="R206" s="92">
        <v>0</v>
      </c>
      <c r="S206" s="92">
        <v>0</v>
      </c>
      <c r="T206" s="277">
        <v>0</v>
      </c>
      <c r="U206" s="278"/>
      <c r="V206" s="32"/>
      <c r="W206" s="46">
        <v>48.25</v>
      </c>
      <c r="X206" s="91" t="s">
        <v>74</v>
      </c>
      <c r="Y206" s="92">
        <v>0</v>
      </c>
      <c r="Z206" s="92">
        <v>0</v>
      </c>
      <c r="AA206" s="277">
        <v>0</v>
      </c>
      <c r="AB206" s="278"/>
    </row>
    <row r="207" spans="2:28">
      <c r="B207" s="46">
        <v>48.5</v>
      </c>
      <c r="C207" s="91" t="s">
        <v>60</v>
      </c>
      <c r="D207" s="92" t="s">
        <v>106</v>
      </c>
      <c r="E207" s="92" t="s">
        <v>115</v>
      </c>
      <c r="F207" s="277">
        <v>0</v>
      </c>
      <c r="G207" s="278"/>
      <c r="H207" s="32"/>
      <c r="I207" s="46">
        <v>48.5</v>
      </c>
      <c r="J207" s="91" t="s">
        <v>74</v>
      </c>
      <c r="K207" s="92">
        <v>0</v>
      </c>
      <c r="L207" s="92">
        <v>0</v>
      </c>
      <c r="M207" s="277">
        <v>0</v>
      </c>
      <c r="N207" s="278"/>
      <c r="O207" s="32"/>
      <c r="P207" s="46">
        <v>48.5</v>
      </c>
      <c r="Q207" s="91" t="s">
        <v>74</v>
      </c>
      <c r="R207" s="92">
        <v>0</v>
      </c>
      <c r="S207" s="92">
        <v>0</v>
      </c>
      <c r="T207" s="277">
        <v>0</v>
      </c>
      <c r="U207" s="278"/>
      <c r="V207" s="32"/>
      <c r="W207" s="46">
        <v>48.5</v>
      </c>
      <c r="X207" s="91" t="s">
        <v>74</v>
      </c>
      <c r="Y207" s="92">
        <v>0</v>
      </c>
      <c r="Z207" s="92">
        <v>0</v>
      </c>
      <c r="AA207" s="277">
        <v>0</v>
      </c>
      <c r="AB207" s="278"/>
    </row>
    <row r="208" spans="2:28">
      <c r="B208" s="46">
        <v>48.75</v>
      </c>
      <c r="C208" s="91" t="s">
        <v>60</v>
      </c>
      <c r="D208" s="92" t="s">
        <v>106</v>
      </c>
      <c r="E208" s="92" t="s">
        <v>115</v>
      </c>
      <c r="F208" s="277">
        <v>0</v>
      </c>
      <c r="G208" s="278"/>
      <c r="H208" s="32"/>
      <c r="I208" s="46">
        <v>48.75</v>
      </c>
      <c r="J208" s="91" t="s">
        <v>74</v>
      </c>
      <c r="K208" s="92">
        <v>0</v>
      </c>
      <c r="L208" s="92">
        <v>0</v>
      </c>
      <c r="M208" s="277">
        <v>0</v>
      </c>
      <c r="N208" s="278"/>
      <c r="O208" s="32"/>
      <c r="P208" s="46">
        <v>48.75</v>
      </c>
      <c r="Q208" s="91" t="s">
        <v>74</v>
      </c>
      <c r="R208" s="92">
        <v>0</v>
      </c>
      <c r="S208" s="92">
        <v>0</v>
      </c>
      <c r="T208" s="277">
        <v>0</v>
      </c>
      <c r="U208" s="278"/>
      <c r="V208" s="32"/>
      <c r="W208" s="46">
        <v>48.75</v>
      </c>
      <c r="X208" s="91" t="s">
        <v>74</v>
      </c>
      <c r="Y208" s="92">
        <v>0</v>
      </c>
      <c r="Z208" s="92">
        <v>0</v>
      </c>
      <c r="AA208" s="277">
        <v>0</v>
      </c>
      <c r="AB208" s="278"/>
    </row>
    <row r="209" spans="2:28">
      <c r="B209" s="46">
        <v>49</v>
      </c>
      <c r="C209" s="91" t="s">
        <v>60</v>
      </c>
      <c r="D209" s="92" t="s">
        <v>106</v>
      </c>
      <c r="E209" s="92" t="s">
        <v>115</v>
      </c>
      <c r="F209" s="277">
        <v>0</v>
      </c>
      <c r="G209" s="278"/>
      <c r="H209" s="32"/>
      <c r="I209" s="46">
        <v>49</v>
      </c>
      <c r="J209" s="91" t="s">
        <v>74</v>
      </c>
      <c r="K209" s="92">
        <v>0</v>
      </c>
      <c r="L209" s="92">
        <v>0</v>
      </c>
      <c r="M209" s="277">
        <v>0</v>
      </c>
      <c r="N209" s="278"/>
      <c r="O209" s="32"/>
      <c r="P209" s="46">
        <v>49</v>
      </c>
      <c r="Q209" s="91" t="s">
        <v>74</v>
      </c>
      <c r="R209" s="92">
        <v>0</v>
      </c>
      <c r="S209" s="92">
        <v>0</v>
      </c>
      <c r="T209" s="277">
        <v>0</v>
      </c>
      <c r="U209" s="278"/>
      <c r="V209" s="32"/>
      <c r="W209" s="46">
        <v>49</v>
      </c>
      <c r="X209" s="91" t="s">
        <v>74</v>
      </c>
      <c r="Y209" s="92">
        <v>0</v>
      </c>
      <c r="Z209" s="92">
        <v>0</v>
      </c>
      <c r="AA209" s="277">
        <v>0</v>
      </c>
      <c r="AB209" s="278"/>
    </row>
    <row r="210" spans="2:28">
      <c r="B210" s="46">
        <v>49.25</v>
      </c>
      <c r="C210" s="91" t="s">
        <v>60</v>
      </c>
      <c r="D210" s="92" t="s">
        <v>106</v>
      </c>
      <c r="E210" s="92" t="s">
        <v>115</v>
      </c>
      <c r="F210" s="277">
        <v>0</v>
      </c>
      <c r="G210" s="278"/>
      <c r="H210" s="32"/>
      <c r="I210" s="46">
        <v>49.25</v>
      </c>
      <c r="J210" s="91" t="s">
        <v>74</v>
      </c>
      <c r="K210" s="92">
        <v>0</v>
      </c>
      <c r="L210" s="92">
        <v>0</v>
      </c>
      <c r="M210" s="277">
        <v>0</v>
      </c>
      <c r="N210" s="278"/>
      <c r="O210" s="32"/>
      <c r="P210" s="46">
        <v>49.25</v>
      </c>
      <c r="Q210" s="91" t="s">
        <v>74</v>
      </c>
      <c r="R210" s="92">
        <v>0</v>
      </c>
      <c r="S210" s="92">
        <v>0</v>
      </c>
      <c r="T210" s="277">
        <v>0</v>
      </c>
      <c r="U210" s="278"/>
      <c r="V210" s="32"/>
      <c r="W210" s="46">
        <v>49.25</v>
      </c>
      <c r="X210" s="91" t="s">
        <v>74</v>
      </c>
      <c r="Y210" s="92">
        <v>0</v>
      </c>
      <c r="Z210" s="92">
        <v>0</v>
      </c>
      <c r="AA210" s="277">
        <v>0</v>
      </c>
      <c r="AB210" s="278"/>
    </row>
    <row r="211" spans="2:28">
      <c r="B211" s="46">
        <v>49.5</v>
      </c>
      <c r="C211" s="91" t="s">
        <v>60</v>
      </c>
      <c r="D211" s="92" t="s">
        <v>106</v>
      </c>
      <c r="E211" s="92" t="s">
        <v>115</v>
      </c>
      <c r="F211" s="277">
        <v>0</v>
      </c>
      <c r="G211" s="278"/>
      <c r="H211" s="32"/>
      <c r="I211" s="46">
        <v>49.5</v>
      </c>
      <c r="J211" s="91" t="s">
        <v>74</v>
      </c>
      <c r="K211" s="92">
        <v>0</v>
      </c>
      <c r="L211" s="92">
        <v>0</v>
      </c>
      <c r="M211" s="277">
        <v>0</v>
      </c>
      <c r="N211" s="278"/>
      <c r="O211" s="32"/>
      <c r="P211" s="46">
        <v>49.5</v>
      </c>
      <c r="Q211" s="91" t="s">
        <v>74</v>
      </c>
      <c r="R211" s="92">
        <v>0</v>
      </c>
      <c r="S211" s="92">
        <v>0</v>
      </c>
      <c r="T211" s="277">
        <v>0</v>
      </c>
      <c r="U211" s="278"/>
      <c r="V211" s="32"/>
      <c r="W211" s="46">
        <v>49.5</v>
      </c>
      <c r="X211" s="91" t="s">
        <v>74</v>
      </c>
      <c r="Y211" s="92">
        <v>0</v>
      </c>
      <c r="Z211" s="92">
        <v>0</v>
      </c>
      <c r="AA211" s="277">
        <v>0</v>
      </c>
      <c r="AB211" s="278"/>
    </row>
    <row r="212" spans="2:28">
      <c r="B212" s="46">
        <v>49.75</v>
      </c>
      <c r="C212" s="91" t="s">
        <v>60</v>
      </c>
      <c r="D212" s="92" t="s">
        <v>106</v>
      </c>
      <c r="E212" s="92" t="s">
        <v>115</v>
      </c>
      <c r="F212" s="277">
        <v>0</v>
      </c>
      <c r="G212" s="278"/>
      <c r="H212" s="32"/>
      <c r="I212" s="46">
        <v>49.75</v>
      </c>
      <c r="J212" s="91" t="s">
        <v>74</v>
      </c>
      <c r="K212" s="92">
        <v>0</v>
      </c>
      <c r="L212" s="92">
        <v>0</v>
      </c>
      <c r="M212" s="277">
        <v>0</v>
      </c>
      <c r="N212" s="278"/>
      <c r="O212" s="32"/>
      <c r="P212" s="46">
        <v>49.75</v>
      </c>
      <c r="Q212" s="91" t="s">
        <v>74</v>
      </c>
      <c r="R212" s="92">
        <v>0</v>
      </c>
      <c r="S212" s="92">
        <v>0</v>
      </c>
      <c r="T212" s="277">
        <v>0</v>
      </c>
      <c r="U212" s="278"/>
      <c r="V212" s="32"/>
      <c r="W212" s="46">
        <v>49.75</v>
      </c>
      <c r="X212" s="91" t="s">
        <v>74</v>
      </c>
      <c r="Y212" s="92">
        <v>0</v>
      </c>
      <c r="Z212" s="92">
        <v>0</v>
      </c>
      <c r="AA212" s="277">
        <v>0</v>
      </c>
      <c r="AB212" s="278"/>
    </row>
    <row r="213" spans="2:28" ht="16" thickBot="1">
      <c r="B213" s="47">
        <v>50</v>
      </c>
      <c r="C213" s="93" t="s">
        <v>60</v>
      </c>
      <c r="D213" s="94" t="s">
        <v>106</v>
      </c>
      <c r="E213" s="94" t="s">
        <v>115</v>
      </c>
      <c r="F213" s="275">
        <v>0</v>
      </c>
      <c r="G213" s="276"/>
      <c r="H213" s="32"/>
      <c r="I213" s="47">
        <v>50</v>
      </c>
      <c r="J213" s="93" t="s">
        <v>74</v>
      </c>
      <c r="K213" s="94">
        <v>0</v>
      </c>
      <c r="L213" s="94">
        <v>0</v>
      </c>
      <c r="M213" s="275">
        <v>0</v>
      </c>
      <c r="N213" s="276"/>
      <c r="O213" s="32"/>
      <c r="P213" s="47">
        <v>50</v>
      </c>
      <c r="Q213" s="93" t="s">
        <v>74</v>
      </c>
      <c r="R213" s="94">
        <v>0</v>
      </c>
      <c r="S213" s="94">
        <v>0</v>
      </c>
      <c r="T213" s="275">
        <v>0</v>
      </c>
      <c r="U213" s="276"/>
      <c r="V213" s="32"/>
      <c r="W213" s="47">
        <v>50</v>
      </c>
      <c r="X213" s="93" t="s">
        <v>74</v>
      </c>
      <c r="Y213" s="94">
        <v>0</v>
      </c>
      <c r="Z213" s="94">
        <v>0</v>
      </c>
      <c r="AA213" s="275">
        <v>0</v>
      </c>
      <c r="AB213" s="276"/>
    </row>
    <row r="214" spans="2:28">
      <c r="C214" s="105"/>
      <c r="D214" s="54"/>
      <c r="E214" s="105"/>
      <c r="F214" s="54"/>
      <c r="G214" s="54"/>
      <c r="H214" s="54"/>
      <c r="I214" s="54"/>
      <c r="J214" s="105"/>
      <c r="Y214" t="s">
        <v>190</v>
      </c>
    </row>
    <row r="215" spans="2:28">
      <c r="C215" s="105"/>
      <c r="D215" s="54"/>
      <c r="E215" s="105"/>
      <c r="F215" s="54"/>
      <c r="G215" s="54"/>
      <c r="H215" s="54"/>
      <c r="I215" s="54"/>
      <c r="J215" s="105"/>
      <c r="Y215" t="s">
        <v>190</v>
      </c>
    </row>
    <row r="216" spans="2:28" ht="16" thickBot="1">
      <c r="C216" s="107"/>
      <c r="D216" s="121"/>
      <c r="E216" s="107"/>
      <c r="F216" s="121"/>
      <c r="G216" s="121"/>
      <c r="H216" s="121"/>
      <c r="I216" s="121"/>
      <c r="J216" s="107"/>
      <c r="Y216" t="s">
        <v>190</v>
      </c>
    </row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8" t="s">
        <v>81</v>
      </c>
      <c r="C220" s="96" t="s">
        <v>157</v>
      </c>
      <c r="D220" s="30" t="s">
        <v>82</v>
      </c>
      <c r="E220" s="31" t="s">
        <v>190</v>
      </c>
      <c r="F220" s="30" t="s">
        <v>83</v>
      </c>
      <c r="G220" s="29"/>
      <c r="H220" s="32"/>
      <c r="I220" s="28" t="s">
        <v>81</v>
      </c>
      <c r="J220" s="96" t="s">
        <v>157</v>
      </c>
      <c r="K220" s="30" t="s">
        <v>82</v>
      </c>
      <c r="L220" s="31"/>
      <c r="M220" s="30" t="s">
        <v>83</v>
      </c>
      <c r="N220" s="29"/>
      <c r="O220" s="32"/>
      <c r="P220" s="28" t="s">
        <v>81</v>
      </c>
      <c r="Q220" s="96" t="s">
        <v>157</v>
      </c>
      <c r="R220" s="30" t="s">
        <v>82</v>
      </c>
      <c r="S220" s="31"/>
      <c r="T220" s="30" t="s">
        <v>83</v>
      </c>
      <c r="U220" s="29"/>
      <c r="V220" s="32"/>
      <c r="W220" s="28" t="s">
        <v>81</v>
      </c>
      <c r="X220" s="96" t="s">
        <v>157</v>
      </c>
      <c r="Y220" s="30" t="s">
        <v>82</v>
      </c>
      <c r="Z220" s="31" t="s">
        <v>190</v>
      </c>
      <c r="AA220" s="30" t="s">
        <v>83</v>
      </c>
      <c r="AB220" s="29"/>
    </row>
    <row r="221" spans="2:28" ht="19" thickBot="1">
      <c r="B221" s="28" t="s">
        <v>85</v>
      </c>
      <c r="C221" s="33" t="s">
        <v>190</v>
      </c>
      <c r="D221" s="301" t="s">
        <v>87</v>
      </c>
      <c r="E221" s="302"/>
      <c r="F221" s="28" t="s">
        <v>88</v>
      </c>
      <c r="G221" s="29" t="s">
        <v>190</v>
      </c>
      <c r="H221" s="32"/>
      <c r="I221" s="28" t="s">
        <v>85</v>
      </c>
      <c r="J221" s="33" t="s">
        <v>190</v>
      </c>
      <c r="K221" s="301" t="s">
        <v>152</v>
      </c>
      <c r="L221" s="302"/>
      <c r="M221" s="28" t="s">
        <v>88</v>
      </c>
      <c r="N221" s="29"/>
      <c r="O221" s="32"/>
      <c r="P221" s="28" t="s">
        <v>85</v>
      </c>
      <c r="Q221" s="33"/>
      <c r="R221" s="301" t="s">
        <v>153</v>
      </c>
      <c r="S221" s="302"/>
      <c r="T221" s="28" t="s">
        <v>88</v>
      </c>
      <c r="U221" s="29"/>
      <c r="V221" s="32"/>
      <c r="W221" s="28" t="s">
        <v>85</v>
      </c>
      <c r="X221" s="33" t="s">
        <v>190</v>
      </c>
      <c r="Y221" s="301" t="s">
        <v>154</v>
      </c>
      <c r="Z221" s="302"/>
      <c r="AA221" s="28" t="s">
        <v>88</v>
      </c>
      <c r="AB221" s="29"/>
    </row>
    <row r="222" spans="2:28" ht="16" thickBot="1">
      <c r="B222" s="34" t="s">
        <v>90</v>
      </c>
      <c r="C222" s="287" t="s">
        <v>190</v>
      </c>
      <c r="D222" s="288"/>
      <c r="E222" s="288"/>
      <c r="F222" s="288"/>
      <c r="G222" s="289"/>
      <c r="H222" s="32"/>
      <c r="I222" s="34" t="s">
        <v>90</v>
      </c>
      <c r="J222" s="287" t="s">
        <v>190</v>
      </c>
      <c r="K222" s="288"/>
      <c r="L222" s="288"/>
      <c r="M222" s="288"/>
      <c r="N222" s="289"/>
      <c r="O222" s="32"/>
      <c r="P222" s="34" t="s">
        <v>90</v>
      </c>
      <c r="Q222" s="287"/>
      <c r="R222" s="288"/>
      <c r="S222" s="288"/>
      <c r="T222" s="288"/>
      <c r="U222" s="289"/>
      <c r="V222" s="32"/>
      <c r="W222" s="34" t="s">
        <v>90</v>
      </c>
      <c r="X222" s="287" t="s">
        <v>190</v>
      </c>
      <c r="Y222" s="288"/>
      <c r="Z222" s="288"/>
      <c r="AA222" s="288"/>
      <c r="AB222" s="289"/>
    </row>
    <row r="223" spans="2:28" ht="16" customHeight="1" thickBot="1">
      <c r="B223" s="89" t="s">
        <v>91</v>
      </c>
      <c r="C223" s="35" t="s">
        <v>92</v>
      </c>
      <c r="D223" s="36" t="s">
        <v>93</v>
      </c>
      <c r="E223" s="37" t="s">
        <v>94</v>
      </c>
      <c r="F223" s="290" t="s">
        <v>95</v>
      </c>
      <c r="G223" s="291"/>
      <c r="H223" s="32"/>
      <c r="I223" s="89" t="s">
        <v>91</v>
      </c>
      <c r="J223" s="35" t="s">
        <v>92</v>
      </c>
      <c r="K223" s="36" t="s">
        <v>93</v>
      </c>
      <c r="L223" s="37" t="s">
        <v>94</v>
      </c>
      <c r="M223" s="290" t="s">
        <v>95</v>
      </c>
      <c r="N223" s="291"/>
      <c r="O223" s="32"/>
      <c r="P223" s="89" t="s">
        <v>91</v>
      </c>
      <c r="Q223" s="35" t="s">
        <v>92</v>
      </c>
      <c r="R223" s="36" t="s">
        <v>93</v>
      </c>
      <c r="S223" s="37" t="s">
        <v>94</v>
      </c>
      <c r="T223" s="290" t="s">
        <v>95</v>
      </c>
      <c r="U223" s="291"/>
      <c r="V223" s="32"/>
      <c r="W223" s="89" t="s">
        <v>91</v>
      </c>
      <c r="X223" s="35" t="s">
        <v>92</v>
      </c>
      <c r="Y223" s="36" t="s">
        <v>93</v>
      </c>
      <c r="Z223" s="37" t="s">
        <v>94</v>
      </c>
      <c r="AA223" s="290" t="s">
        <v>95</v>
      </c>
      <c r="AB223" s="291"/>
    </row>
    <row r="224" spans="2:28">
      <c r="B224" s="45">
        <v>0</v>
      </c>
      <c r="C224" s="48" t="s">
        <v>60</v>
      </c>
      <c r="D224" s="90" t="s">
        <v>106</v>
      </c>
      <c r="E224" s="90" t="s">
        <v>115</v>
      </c>
      <c r="F224" s="285">
        <v>0</v>
      </c>
      <c r="G224" s="286"/>
      <c r="H224" s="32"/>
      <c r="I224" s="45">
        <v>0</v>
      </c>
      <c r="J224" s="48" t="s">
        <v>60</v>
      </c>
      <c r="K224" s="90" t="s">
        <v>106</v>
      </c>
      <c r="L224" s="90" t="s">
        <v>115</v>
      </c>
      <c r="M224" s="285">
        <v>0</v>
      </c>
      <c r="N224" s="286"/>
      <c r="O224" s="32"/>
      <c r="P224" s="45">
        <v>0</v>
      </c>
      <c r="Q224" s="48" t="s">
        <v>74</v>
      </c>
      <c r="R224" s="90">
        <v>0</v>
      </c>
      <c r="S224" s="90">
        <v>0</v>
      </c>
      <c r="T224" s="285">
        <v>0</v>
      </c>
      <c r="U224" s="286"/>
      <c r="V224" s="32"/>
      <c r="W224" s="45">
        <v>0</v>
      </c>
      <c r="X224" s="48" t="s">
        <v>60</v>
      </c>
      <c r="Y224" s="90" t="s">
        <v>106</v>
      </c>
      <c r="Z224" s="90" t="s">
        <v>115</v>
      </c>
      <c r="AA224" s="285">
        <v>0</v>
      </c>
      <c r="AB224" s="286"/>
    </row>
    <row r="225" spans="2:28">
      <c r="B225" s="46">
        <v>0.25</v>
      </c>
      <c r="C225" s="91" t="s">
        <v>60</v>
      </c>
      <c r="D225" s="92" t="s">
        <v>106</v>
      </c>
      <c r="E225" s="92" t="s">
        <v>115</v>
      </c>
      <c r="F225" s="277">
        <v>0</v>
      </c>
      <c r="G225" s="278"/>
      <c r="H225" s="32"/>
      <c r="I225" s="46">
        <v>0.25</v>
      </c>
      <c r="J225" s="91" t="s">
        <v>158</v>
      </c>
      <c r="K225" s="92">
        <v>0</v>
      </c>
      <c r="L225" s="92">
        <v>0</v>
      </c>
      <c r="M225" s="277">
        <v>0</v>
      </c>
      <c r="N225" s="278"/>
      <c r="O225" s="32"/>
      <c r="P225" s="46">
        <v>0.25</v>
      </c>
      <c r="Q225" s="91" t="s">
        <v>74</v>
      </c>
      <c r="R225" s="92">
        <v>0</v>
      </c>
      <c r="S225" s="92">
        <v>0</v>
      </c>
      <c r="T225" s="277">
        <v>0</v>
      </c>
      <c r="U225" s="278"/>
      <c r="V225" s="32"/>
      <c r="W225" s="46">
        <v>0.25</v>
      </c>
      <c r="X225" s="91" t="s">
        <v>60</v>
      </c>
      <c r="Y225" s="92" t="s">
        <v>106</v>
      </c>
      <c r="Z225" s="92" t="s">
        <v>109</v>
      </c>
      <c r="AA225" s="277">
        <v>0</v>
      </c>
      <c r="AB225" s="278"/>
    </row>
    <row r="226" spans="2:28">
      <c r="B226" s="46">
        <v>0.5</v>
      </c>
      <c r="C226" s="91" t="s">
        <v>63</v>
      </c>
      <c r="D226" s="92">
        <v>0</v>
      </c>
      <c r="E226" s="92">
        <v>0</v>
      </c>
      <c r="F226" s="277">
        <v>0</v>
      </c>
      <c r="G226" s="278"/>
      <c r="H226" s="32"/>
      <c r="I226" s="46">
        <v>0.5</v>
      </c>
      <c r="J226" s="91" t="s">
        <v>71</v>
      </c>
      <c r="K226" s="92">
        <v>0</v>
      </c>
      <c r="L226" s="92">
        <v>0</v>
      </c>
      <c r="M226" s="277">
        <v>0</v>
      </c>
      <c r="N226" s="278"/>
      <c r="O226" s="32"/>
      <c r="P226" s="46">
        <v>0.5</v>
      </c>
      <c r="Q226" s="91" t="s">
        <v>74</v>
      </c>
      <c r="R226" s="92">
        <v>0</v>
      </c>
      <c r="S226" s="92">
        <v>0</v>
      </c>
      <c r="T226" s="277">
        <v>0</v>
      </c>
      <c r="U226" s="278"/>
      <c r="V226" s="32"/>
      <c r="W226" s="46">
        <v>0.5</v>
      </c>
      <c r="X226" s="91" t="s">
        <v>159</v>
      </c>
      <c r="Y226" s="92">
        <v>0</v>
      </c>
      <c r="Z226" s="92">
        <v>0</v>
      </c>
      <c r="AA226" s="277">
        <v>0</v>
      </c>
      <c r="AB226" s="278"/>
    </row>
    <row r="227" spans="2:28">
      <c r="B227" s="46">
        <v>0.75</v>
      </c>
      <c r="C227" s="91" t="s">
        <v>60</v>
      </c>
      <c r="D227" s="92" t="s">
        <v>150</v>
      </c>
      <c r="E227" s="92" t="s">
        <v>103</v>
      </c>
      <c r="F227" s="277">
        <v>0</v>
      </c>
      <c r="G227" s="278"/>
      <c r="H227" s="32"/>
      <c r="I227" s="46">
        <v>0.75</v>
      </c>
      <c r="J227" s="91" t="s">
        <v>71</v>
      </c>
      <c r="K227" s="92">
        <v>0</v>
      </c>
      <c r="L227" s="92">
        <v>0</v>
      </c>
      <c r="M227" s="277">
        <v>0</v>
      </c>
      <c r="N227" s="278"/>
      <c r="O227" s="32"/>
      <c r="P227" s="46">
        <v>0.75</v>
      </c>
      <c r="Q227" s="91" t="s">
        <v>74</v>
      </c>
      <c r="R227" s="92">
        <v>0</v>
      </c>
      <c r="S227" s="92">
        <v>0</v>
      </c>
      <c r="T227" s="277">
        <v>0</v>
      </c>
      <c r="U227" s="278"/>
      <c r="V227" s="32"/>
      <c r="W227" s="46">
        <v>0.75</v>
      </c>
      <c r="X227" s="91" t="s">
        <v>60</v>
      </c>
      <c r="Y227" s="92" t="s">
        <v>106</v>
      </c>
      <c r="Z227" s="92" t="s">
        <v>109</v>
      </c>
      <c r="AA227" s="277">
        <v>0</v>
      </c>
      <c r="AB227" s="278"/>
    </row>
    <row r="228" spans="2:28">
      <c r="B228" s="46">
        <v>1</v>
      </c>
      <c r="C228" s="91" t="s">
        <v>60</v>
      </c>
      <c r="D228" s="92" t="s">
        <v>150</v>
      </c>
      <c r="E228" s="92" t="s">
        <v>122</v>
      </c>
      <c r="F228" s="277">
        <v>0</v>
      </c>
      <c r="G228" s="278"/>
      <c r="H228" s="32"/>
      <c r="I228" s="46">
        <v>1</v>
      </c>
      <c r="J228" s="91" t="s">
        <v>71</v>
      </c>
      <c r="K228" s="92">
        <v>0</v>
      </c>
      <c r="L228" s="92">
        <v>0</v>
      </c>
      <c r="M228" s="277">
        <v>0</v>
      </c>
      <c r="N228" s="278"/>
      <c r="O228" s="32"/>
      <c r="P228" s="46">
        <v>1</v>
      </c>
      <c r="Q228" s="91" t="s">
        <v>74</v>
      </c>
      <c r="R228" s="92">
        <v>0</v>
      </c>
      <c r="S228" s="92">
        <v>0</v>
      </c>
      <c r="T228" s="277">
        <v>0</v>
      </c>
      <c r="U228" s="278"/>
      <c r="V228" s="32"/>
      <c r="W228" s="46">
        <v>1</v>
      </c>
      <c r="X228" s="91" t="s">
        <v>60</v>
      </c>
      <c r="Y228" s="92" t="s">
        <v>150</v>
      </c>
      <c r="Z228" s="92" t="s">
        <v>103</v>
      </c>
      <c r="AA228" s="277">
        <v>0</v>
      </c>
      <c r="AB228" s="278"/>
    </row>
    <row r="229" spans="2:28">
      <c r="B229" s="46">
        <v>1.25</v>
      </c>
      <c r="C229" s="91" t="s">
        <v>69</v>
      </c>
      <c r="D229" s="92">
        <v>0</v>
      </c>
      <c r="E229" s="92">
        <v>0</v>
      </c>
      <c r="F229" s="277">
        <v>0</v>
      </c>
      <c r="G229" s="278"/>
      <c r="H229" s="32"/>
      <c r="I229" s="46">
        <v>1.25</v>
      </c>
      <c r="J229" s="91" t="s">
        <v>60</v>
      </c>
      <c r="K229" s="92" t="s">
        <v>106</v>
      </c>
      <c r="L229" s="92" t="s">
        <v>115</v>
      </c>
      <c r="M229" s="277">
        <v>0</v>
      </c>
      <c r="N229" s="278"/>
      <c r="O229" s="32"/>
      <c r="P229" s="46">
        <v>1.25</v>
      </c>
      <c r="Q229" s="91" t="s">
        <v>74</v>
      </c>
      <c r="R229" s="92">
        <v>0</v>
      </c>
      <c r="S229" s="92">
        <v>0</v>
      </c>
      <c r="T229" s="277">
        <v>0</v>
      </c>
      <c r="U229" s="278"/>
      <c r="V229" s="32"/>
      <c r="W229" s="46">
        <v>1.25</v>
      </c>
      <c r="X229" s="91" t="s">
        <v>60</v>
      </c>
      <c r="Y229" s="92" t="s">
        <v>104</v>
      </c>
      <c r="Z229" s="92" t="s">
        <v>116</v>
      </c>
      <c r="AA229" s="277">
        <v>0</v>
      </c>
      <c r="AB229" s="278"/>
    </row>
    <row r="230" spans="2:28">
      <c r="B230" s="46">
        <v>1.5</v>
      </c>
      <c r="C230" s="91" t="s">
        <v>60</v>
      </c>
      <c r="D230" s="92" t="s">
        <v>106</v>
      </c>
      <c r="E230" s="92" t="s">
        <v>115</v>
      </c>
      <c r="F230" s="277">
        <v>0</v>
      </c>
      <c r="G230" s="278"/>
      <c r="H230" s="32"/>
      <c r="I230" s="46">
        <v>1.5</v>
      </c>
      <c r="J230" s="91" t="s">
        <v>60</v>
      </c>
      <c r="K230" s="92" t="s">
        <v>106</v>
      </c>
      <c r="L230" s="92" t="s">
        <v>115</v>
      </c>
      <c r="M230" s="277">
        <v>0</v>
      </c>
      <c r="N230" s="278"/>
      <c r="O230" s="32"/>
      <c r="P230" s="46">
        <v>1.5</v>
      </c>
      <c r="Q230" s="91" t="s">
        <v>74</v>
      </c>
      <c r="R230" s="92">
        <v>0</v>
      </c>
      <c r="S230" s="92">
        <v>0</v>
      </c>
      <c r="T230" s="277">
        <v>0</v>
      </c>
      <c r="U230" s="278"/>
      <c r="V230" s="32"/>
      <c r="W230" s="46">
        <v>1.5</v>
      </c>
      <c r="X230" s="91" t="s">
        <v>60</v>
      </c>
      <c r="Y230" s="92" t="s">
        <v>104</v>
      </c>
      <c r="Z230" s="92" t="s">
        <v>116</v>
      </c>
      <c r="AA230" s="277">
        <v>0</v>
      </c>
      <c r="AB230" s="278"/>
    </row>
    <row r="231" spans="2:28">
      <c r="B231" s="46">
        <v>1.75</v>
      </c>
      <c r="C231" s="91" t="s">
        <v>60</v>
      </c>
      <c r="D231" s="92" t="s">
        <v>106</v>
      </c>
      <c r="E231" s="92" t="s">
        <v>163</v>
      </c>
      <c r="F231" s="277">
        <v>0</v>
      </c>
      <c r="G231" s="278"/>
      <c r="H231" s="32"/>
      <c r="I231" s="46">
        <v>1.75</v>
      </c>
      <c r="J231" s="91" t="s">
        <v>60</v>
      </c>
      <c r="K231" s="92" t="s">
        <v>106</v>
      </c>
      <c r="L231" s="92" t="s">
        <v>115</v>
      </c>
      <c r="M231" s="277">
        <v>0</v>
      </c>
      <c r="N231" s="278"/>
      <c r="O231" s="32"/>
      <c r="P231" s="46">
        <v>1.75</v>
      </c>
      <c r="Q231" s="91" t="s">
        <v>74</v>
      </c>
      <c r="R231" s="92">
        <v>0</v>
      </c>
      <c r="S231" s="92">
        <v>0</v>
      </c>
      <c r="T231" s="277">
        <v>0</v>
      </c>
      <c r="U231" s="278"/>
      <c r="V231" s="32"/>
      <c r="W231" s="46">
        <v>1.75</v>
      </c>
      <c r="X231" s="91" t="s">
        <v>74</v>
      </c>
      <c r="Y231" s="92">
        <v>0</v>
      </c>
      <c r="Z231" s="92">
        <v>0</v>
      </c>
      <c r="AA231" s="336" t="s">
        <v>277</v>
      </c>
      <c r="AB231" s="337"/>
    </row>
    <row r="232" spans="2:28">
      <c r="B232" s="46">
        <v>2</v>
      </c>
      <c r="C232" s="91" t="s">
        <v>63</v>
      </c>
      <c r="D232" s="92">
        <v>0</v>
      </c>
      <c r="E232" s="92">
        <v>0</v>
      </c>
      <c r="F232" s="277">
        <v>0</v>
      </c>
      <c r="G232" s="278"/>
      <c r="H232" s="32"/>
      <c r="I232" s="46">
        <v>2</v>
      </c>
      <c r="J232" s="91" t="s">
        <v>63</v>
      </c>
      <c r="K232" s="92">
        <v>0</v>
      </c>
      <c r="L232" s="92">
        <v>0</v>
      </c>
      <c r="M232" s="277">
        <v>0</v>
      </c>
      <c r="N232" s="278"/>
      <c r="O232" s="32"/>
      <c r="P232" s="46">
        <v>2</v>
      </c>
      <c r="Q232" s="91" t="s">
        <v>74</v>
      </c>
      <c r="R232" s="92">
        <v>0</v>
      </c>
      <c r="S232" s="92">
        <v>0</v>
      </c>
      <c r="T232" s="277">
        <v>0</v>
      </c>
      <c r="U232" s="278"/>
      <c r="V232" s="32"/>
      <c r="W232" s="46">
        <v>2</v>
      </c>
      <c r="X232" s="91" t="s">
        <v>74</v>
      </c>
      <c r="Y232" s="92">
        <v>0</v>
      </c>
      <c r="Z232" s="92">
        <v>0</v>
      </c>
      <c r="AA232" s="338"/>
      <c r="AB232" s="339"/>
    </row>
    <row r="233" spans="2:28">
      <c r="B233" s="46">
        <v>2.25</v>
      </c>
      <c r="C233" s="91" t="s">
        <v>60</v>
      </c>
      <c r="D233" s="92" t="s">
        <v>107</v>
      </c>
      <c r="E233" s="92" t="s">
        <v>108</v>
      </c>
      <c r="F233" s="277">
        <v>0</v>
      </c>
      <c r="G233" s="278"/>
      <c r="H233" s="32"/>
      <c r="I233" s="46">
        <v>2.25</v>
      </c>
      <c r="J233" s="91" t="s">
        <v>60</v>
      </c>
      <c r="K233" s="92" t="s">
        <v>104</v>
      </c>
      <c r="L233" s="92" t="s">
        <v>119</v>
      </c>
      <c r="M233" s="277">
        <v>0</v>
      </c>
      <c r="N233" s="278"/>
      <c r="O233" s="32"/>
      <c r="P233" s="46">
        <v>2.25</v>
      </c>
      <c r="Q233" s="91" t="s">
        <v>74</v>
      </c>
      <c r="R233" s="92">
        <v>0</v>
      </c>
      <c r="S233" s="92">
        <v>0</v>
      </c>
      <c r="T233" s="277">
        <v>0</v>
      </c>
      <c r="U233" s="278"/>
      <c r="V233" s="32"/>
      <c r="W233" s="46">
        <v>2.25</v>
      </c>
      <c r="X233" s="91" t="s">
        <v>74</v>
      </c>
      <c r="Y233" s="92">
        <v>0</v>
      </c>
      <c r="Z233" s="92">
        <v>0</v>
      </c>
      <c r="AA233" s="338"/>
      <c r="AB233" s="339"/>
    </row>
    <row r="234" spans="2:28">
      <c r="B234" s="46">
        <v>2.5</v>
      </c>
      <c r="C234" s="91" t="s">
        <v>71</v>
      </c>
      <c r="D234" s="92">
        <v>0</v>
      </c>
      <c r="E234" s="92">
        <v>0</v>
      </c>
      <c r="F234" s="277">
        <v>0</v>
      </c>
      <c r="G234" s="278"/>
      <c r="H234" s="32"/>
      <c r="I234" s="46">
        <v>2.5</v>
      </c>
      <c r="J234" s="91" t="s">
        <v>74</v>
      </c>
      <c r="K234" s="92">
        <v>0</v>
      </c>
      <c r="L234" s="92">
        <v>0</v>
      </c>
      <c r="M234" s="277">
        <v>0</v>
      </c>
      <c r="N234" s="278"/>
      <c r="O234" s="32"/>
      <c r="P234" s="46">
        <v>2.5</v>
      </c>
      <c r="Q234" s="91" t="s">
        <v>74</v>
      </c>
      <c r="R234" s="92">
        <v>0</v>
      </c>
      <c r="S234" s="92">
        <v>0</v>
      </c>
      <c r="T234" s="277">
        <v>0</v>
      </c>
      <c r="U234" s="278"/>
      <c r="V234" s="32"/>
      <c r="W234" s="46">
        <v>2.5</v>
      </c>
      <c r="X234" s="91" t="s">
        <v>74</v>
      </c>
      <c r="Y234" s="92">
        <v>0</v>
      </c>
      <c r="Z234" s="92">
        <v>0</v>
      </c>
      <c r="AA234" s="338"/>
      <c r="AB234" s="339"/>
    </row>
    <row r="235" spans="2:28">
      <c r="B235" s="46">
        <v>2.75</v>
      </c>
      <c r="C235" s="91" t="s">
        <v>60</v>
      </c>
      <c r="D235" s="92" t="s">
        <v>106</v>
      </c>
      <c r="E235" s="92" t="s">
        <v>115</v>
      </c>
      <c r="F235" s="277">
        <v>0</v>
      </c>
      <c r="G235" s="278"/>
      <c r="H235" s="32"/>
      <c r="I235" s="46">
        <v>2.75</v>
      </c>
      <c r="J235" s="91" t="s">
        <v>69</v>
      </c>
      <c r="K235" s="92">
        <v>0</v>
      </c>
      <c r="L235" s="92">
        <v>0</v>
      </c>
      <c r="M235" s="277">
        <v>0</v>
      </c>
      <c r="N235" s="278"/>
      <c r="O235" s="32"/>
      <c r="P235" s="46">
        <v>2.75</v>
      </c>
      <c r="Q235" s="91" t="s">
        <v>74</v>
      </c>
      <c r="R235" s="92">
        <v>0</v>
      </c>
      <c r="S235" s="92">
        <v>0</v>
      </c>
      <c r="T235" s="277">
        <v>0</v>
      </c>
      <c r="U235" s="278"/>
      <c r="V235" s="32"/>
      <c r="W235" s="46">
        <v>2.75</v>
      </c>
      <c r="X235" s="91" t="s">
        <v>74</v>
      </c>
      <c r="Y235" s="92">
        <v>0</v>
      </c>
      <c r="Z235" s="92">
        <v>0</v>
      </c>
      <c r="AA235" s="338"/>
      <c r="AB235" s="339"/>
    </row>
    <row r="236" spans="2:28">
      <c r="B236" s="46">
        <v>3</v>
      </c>
      <c r="C236" s="91" t="s">
        <v>63</v>
      </c>
      <c r="D236" s="92">
        <v>0</v>
      </c>
      <c r="E236" s="92">
        <v>0</v>
      </c>
      <c r="F236" s="277">
        <v>0</v>
      </c>
      <c r="G236" s="278"/>
      <c r="H236" s="32"/>
      <c r="I236" s="46">
        <v>3</v>
      </c>
      <c r="J236" s="91" t="s">
        <v>71</v>
      </c>
      <c r="K236" s="92">
        <v>0</v>
      </c>
      <c r="L236" s="92">
        <v>0</v>
      </c>
      <c r="M236" s="277">
        <v>0</v>
      </c>
      <c r="N236" s="278"/>
      <c r="O236" s="32"/>
      <c r="P236" s="46">
        <v>3</v>
      </c>
      <c r="Q236" s="91" t="s">
        <v>74</v>
      </c>
      <c r="R236" s="92">
        <v>0</v>
      </c>
      <c r="S236" s="92">
        <v>0</v>
      </c>
      <c r="T236" s="277">
        <v>0</v>
      </c>
      <c r="U236" s="278"/>
      <c r="V236" s="32"/>
      <c r="W236" s="46">
        <v>3</v>
      </c>
      <c r="X236" s="91" t="s">
        <v>74</v>
      </c>
      <c r="Y236" s="92">
        <v>0</v>
      </c>
      <c r="Z236" s="92">
        <v>0</v>
      </c>
      <c r="AA236" s="338"/>
      <c r="AB236" s="339"/>
    </row>
    <row r="237" spans="2:28">
      <c r="B237" s="46">
        <v>3.25</v>
      </c>
      <c r="C237" s="91" t="s">
        <v>63</v>
      </c>
      <c r="D237" s="92">
        <v>0</v>
      </c>
      <c r="E237" s="92">
        <v>0</v>
      </c>
      <c r="F237" s="277">
        <v>0</v>
      </c>
      <c r="G237" s="278"/>
      <c r="H237" s="32"/>
      <c r="I237" s="46">
        <v>3.25</v>
      </c>
      <c r="J237" s="91" t="s">
        <v>71</v>
      </c>
      <c r="K237" s="92">
        <v>0</v>
      </c>
      <c r="L237" s="92">
        <v>0</v>
      </c>
      <c r="M237" s="277">
        <v>0</v>
      </c>
      <c r="N237" s="278"/>
      <c r="O237" s="32"/>
      <c r="P237" s="46">
        <v>3.25</v>
      </c>
      <c r="Q237" s="91" t="s">
        <v>74</v>
      </c>
      <c r="R237" s="92">
        <v>0</v>
      </c>
      <c r="S237" s="92">
        <v>0</v>
      </c>
      <c r="T237" s="277">
        <v>0</v>
      </c>
      <c r="U237" s="278"/>
      <c r="V237" s="32"/>
      <c r="W237" s="46">
        <v>3.25</v>
      </c>
      <c r="X237" s="91" t="s">
        <v>74</v>
      </c>
      <c r="Y237" s="92">
        <v>0</v>
      </c>
      <c r="Z237" s="92">
        <v>0</v>
      </c>
      <c r="AA237" s="338"/>
      <c r="AB237" s="339"/>
    </row>
    <row r="238" spans="2:28">
      <c r="B238" s="46">
        <v>3.5</v>
      </c>
      <c r="C238" s="91" t="s">
        <v>60</v>
      </c>
      <c r="D238" s="92" t="s">
        <v>106</v>
      </c>
      <c r="E238" s="92" t="s">
        <v>103</v>
      </c>
      <c r="F238" s="277">
        <v>0</v>
      </c>
      <c r="G238" s="278"/>
      <c r="H238" s="32"/>
      <c r="I238" s="46">
        <v>3.5</v>
      </c>
      <c r="J238" s="91" t="s">
        <v>158</v>
      </c>
      <c r="K238" s="92">
        <v>0</v>
      </c>
      <c r="L238" s="92">
        <v>0</v>
      </c>
      <c r="M238" s="277">
        <v>0</v>
      </c>
      <c r="N238" s="278"/>
      <c r="O238" s="32"/>
      <c r="P238" s="46">
        <v>3.5</v>
      </c>
      <c r="Q238" s="91" t="s">
        <v>74</v>
      </c>
      <c r="R238" s="92">
        <v>0</v>
      </c>
      <c r="S238" s="92">
        <v>0</v>
      </c>
      <c r="T238" s="277">
        <v>0</v>
      </c>
      <c r="U238" s="278"/>
      <c r="V238" s="32"/>
      <c r="W238" s="46">
        <v>3.5</v>
      </c>
      <c r="X238" s="91" t="s">
        <v>74</v>
      </c>
      <c r="Y238" s="92">
        <v>0</v>
      </c>
      <c r="Z238" s="92">
        <v>0</v>
      </c>
      <c r="AA238" s="338"/>
      <c r="AB238" s="339"/>
    </row>
    <row r="239" spans="2:28">
      <c r="B239" s="46">
        <v>3.75</v>
      </c>
      <c r="C239" s="91" t="s">
        <v>60</v>
      </c>
      <c r="D239" s="92" t="s">
        <v>106</v>
      </c>
      <c r="E239" s="92" t="s">
        <v>103</v>
      </c>
      <c r="F239" s="277">
        <v>0</v>
      </c>
      <c r="G239" s="278"/>
      <c r="H239" s="32"/>
      <c r="I239" s="46">
        <v>3.75</v>
      </c>
      <c r="J239" s="91" t="s">
        <v>69</v>
      </c>
      <c r="K239" s="92">
        <v>0</v>
      </c>
      <c r="L239" s="92">
        <v>0</v>
      </c>
      <c r="M239" s="277">
        <v>0</v>
      </c>
      <c r="N239" s="278"/>
      <c r="O239" s="32"/>
      <c r="P239" s="46">
        <v>3.75</v>
      </c>
      <c r="Q239" s="91" t="s">
        <v>74</v>
      </c>
      <c r="R239" s="92">
        <v>0</v>
      </c>
      <c r="S239" s="92">
        <v>0</v>
      </c>
      <c r="T239" s="277">
        <v>0</v>
      </c>
      <c r="U239" s="278"/>
      <c r="V239" s="32"/>
      <c r="W239" s="46">
        <v>3.75</v>
      </c>
      <c r="X239" s="91" t="s">
        <v>74</v>
      </c>
      <c r="Y239" s="92">
        <v>0</v>
      </c>
      <c r="Z239" s="92">
        <v>0</v>
      </c>
      <c r="AA239" s="338"/>
      <c r="AB239" s="339"/>
    </row>
    <row r="240" spans="2:28">
      <c r="B240" s="46">
        <v>4</v>
      </c>
      <c r="C240" s="91" t="s">
        <v>71</v>
      </c>
      <c r="D240" s="92">
        <v>0</v>
      </c>
      <c r="E240" s="92">
        <v>0</v>
      </c>
      <c r="F240" s="277">
        <v>0</v>
      </c>
      <c r="G240" s="278"/>
      <c r="H240" s="32"/>
      <c r="I240" s="46">
        <v>4</v>
      </c>
      <c r="J240" s="91" t="s">
        <v>74</v>
      </c>
      <c r="K240" s="92">
        <v>0</v>
      </c>
      <c r="L240" s="92">
        <v>0</v>
      </c>
      <c r="M240" s="277">
        <v>0</v>
      </c>
      <c r="N240" s="278"/>
      <c r="O240" s="32"/>
      <c r="P240" s="46">
        <v>4</v>
      </c>
      <c r="Q240" s="91" t="s">
        <v>74</v>
      </c>
      <c r="R240" s="92">
        <v>0</v>
      </c>
      <c r="S240" s="92">
        <v>0</v>
      </c>
      <c r="T240" s="277">
        <v>0</v>
      </c>
      <c r="U240" s="278"/>
      <c r="V240" s="32"/>
      <c r="W240" s="46">
        <v>4</v>
      </c>
      <c r="X240" s="91" t="s">
        <v>74</v>
      </c>
      <c r="Y240" s="92">
        <v>0</v>
      </c>
      <c r="Z240" s="92">
        <v>0</v>
      </c>
      <c r="AA240" s="338"/>
      <c r="AB240" s="339"/>
    </row>
    <row r="241" spans="2:28">
      <c r="B241" s="46">
        <v>4.25</v>
      </c>
      <c r="C241" s="91" t="s">
        <v>71</v>
      </c>
      <c r="D241" s="92">
        <v>0</v>
      </c>
      <c r="E241" s="92">
        <v>0</v>
      </c>
      <c r="F241" s="277">
        <v>0</v>
      </c>
      <c r="G241" s="278"/>
      <c r="H241" s="32"/>
      <c r="I241" s="46">
        <v>4.25</v>
      </c>
      <c r="J241" s="91" t="s">
        <v>71</v>
      </c>
      <c r="K241" s="92">
        <v>0</v>
      </c>
      <c r="L241" s="92">
        <v>0</v>
      </c>
      <c r="M241" s="277">
        <v>0</v>
      </c>
      <c r="N241" s="278"/>
      <c r="O241" s="32"/>
      <c r="P241" s="46">
        <v>4.25</v>
      </c>
      <c r="Q241" s="91" t="s">
        <v>74</v>
      </c>
      <c r="R241" s="92">
        <v>0</v>
      </c>
      <c r="S241" s="92">
        <v>0</v>
      </c>
      <c r="T241" s="277">
        <v>0</v>
      </c>
      <c r="U241" s="278"/>
      <c r="V241" s="32"/>
      <c r="W241" s="46">
        <v>4.25</v>
      </c>
      <c r="X241" s="91" t="s">
        <v>74</v>
      </c>
      <c r="Y241" s="92">
        <v>0</v>
      </c>
      <c r="Z241" s="92">
        <v>0</v>
      </c>
      <c r="AA241" s="338"/>
      <c r="AB241" s="339"/>
    </row>
    <row r="242" spans="2:28">
      <c r="B242" s="46">
        <v>4.5</v>
      </c>
      <c r="C242" s="91" t="s">
        <v>60</v>
      </c>
      <c r="D242" s="92" t="s">
        <v>106</v>
      </c>
      <c r="E242" s="92" t="s">
        <v>103</v>
      </c>
      <c r="F242" s="277">
        <v>0</v>
      </c>
      <c r="G242" s="278"/>
      <c r="H242" s="32"/>
      <c r="I242" s="46">
        <v>4.5</v>
      </c>
      <c r="J242" s="91" t="s">
        <v>63</v>
      </c>
      <c r="K242" s="92">
        <v>0</v>
      </c>
      <c r="L242" s="92">
        <v>0</v>
      </c>
      <c r="M242" s="277">
        <v>0</v>
      </c>
      <c r="N242" s="278"/>
      <c r="O242" s="32"/>
      <c r="P242" s="46">
        <v>4.5</v>
      </c>
      <c r="Q242" s="91" t="s">
        <v>74</v>
      </c>
      <c r="R242" s="92">
        <v>0</v>
      </c>
      <c r="S242" s="92">
        <v>0</v>
      </c>
      <c r="T242" s="277">
        <v>0</v>
      </c>
      <c r="U242" s="278"/>
      <c r="V242" s="32"/>
      <c r="W242" s="46">
        <v>4.5</v>
      </c>
      <c r="X242" s="91" t="s">
        <v>74</v>
      </c>
      <c r="Y242" s="92">
        <v>0</v>
      </c>
      <c r="Z242" s="92">
        <v>0</v>
      </c>
      <c r="AA242" s="338"/>
      <c r="AB242" s="339"/>
    </row>
    <row r="243" spans="2:28">
      <c r="B243" s="46">
        <v>4.75</v>
      </c>
      <c r="C243" s="91" t="s">
        <v>69</v>
      </c>
      <c r="D243" s="92">
        <v>0</v>
      </c>
      <c r="E243" s="92">
        <v>0</v>
      </c>
      <c r="F243" s="277">
        <v>0</v>
      </c>
      <c r="G243" s="278"/>
      <c r="H243" s="32"/>
      <c r="I243" s="46">
        <v>4.75</v>
      </c>
      <c r="J243" s="91" t="s">
        <v>159</v>
      </c>
      <c r="K243" s="92">
        <v>0</v>
      </c>
      <c r="L243" s="92">
        <v>0</v>
      </c>
      <c r="M243" s="277">
        <v>0</v>
      </c>
      <c r="N243" s="278"/>
      <c r="O243" s="32"/>
      <c r="P243" s="46">
        <v>4.75</v>
      </c>
      <c r="Q243" s="91" t="s">
        <v>74</v>
      </c>
      <c r="R243" s="92">
        <v>0</v>
      </c>
      <c r="S243" s="92">
        <v>0</v>
      </c>
      <c r="T243" s="277">
        <v>0</v>
      </c>
      <c r="U243" s="278"/>
      <c r="V243" s="32"/>
      <c r="W243" s="46">
        <v>4.75</v>
      </c>
      <c r="X243" s="91" t="s">
        <v>74</v>
      </c>
      <c r="Y243" s="92">
        <v>0</v>
      </c>
      <c r="Z243" s="92">
        <v>0</v>
      </c>
      <c r="AA243" s="340"/>
      <c r="AB243" s="341"/>
    </row>
    <row r="244" spans="2:28">
      <c r="B244" s="46">
        <v>5</v>
      </c>
      <c r="C244" s="91" t="s">
        <v>60</v>
      </c>
      <c r="D244" s="92" t="s">
        <v>107</v>
      </c>
      <c r="E244" s="92" t="s">
        <v>108</v>
      </c>
      <c r="F244" s="277">
        <v>0</v>
      </c>
      <c r="G244" s="278"/>
      <c r="H244" s="32"/>
      <c r="I244" s="46">
        <v>5</v>
      </c>
      <c r="J244" s="91" t="s">
        <v>74</v>
      </c>
      <c r="K244" s="92">
        <v>0</v>
      </c>
      <c r="L244" s="92">
        <v>0</v>
      </c>
      <c r="M244" s="277">
        <v>0</v>
      </c>
      <c r="N244" s="278"/>
      <c r="O244" s="32"/>
      <c r="P244" s="46">
        <v>5</v>
      </c>
      <c r="Q244" s="91" t="s">
        <v>74</v>
      </c>
      <c r="R244" s="92">
        <v>0</v>
      </c>
      <c r="S244" s="92">
        <v>0</v>
      </c>
      <c r="T244" s="277">
        <v>0</v>
      </c>
      <c r="U244" s="278"/>
      <c r="V244" s="32"/>
      <c r="W244" s="46">
        <v>5</v>
      </c>
      <c r="X244" s="91" t="s">
        <v>74</v>
      </c>
      <c r="Y244" s="92">
        <v>0</v>
      </c>
      <c r="Z244" s="92">
        <v>0</v>
      </c>
      <c r="AA244" s="277">
        <v>0</v>
      </c>
      <c r="AB244" s="278"/>
    </row>
    <row r="245" spans="2:28">
      <c r="B245" s="46">
        <v>5.25</v>
      </c>
      <c r="C245" s="91" t="s">
        <v>66</v>
      </c>
      <c r="D245" s="92">
        <v>0</v>
      </c>
      <c r="E245" s="92">
        <v>0</v>
      </c>
      <c r="F245" s="277">
        <v>0</v>
      </c>
      <c r="G245" s="278"/>
      <c r="H245" s="32"/>
      <c r="I245" s="46">
        <v>5.25</v>
      </c>
      <c r="J245" s="91" t="s">
        <v>60</v>
      </c>
      <c r="K245" s="92" t="s">
        <v>106</v>
      </c>
      <c r="L245" s="92" t="s">
        <v>115</v>
      </c>
      <c r="M245" s="277">
        <v>0</v>
      </c>
      <c r="N245" s="278"/>
      <c r="O245" s="32"/>
      <c r="P245" s="46">
        <v>5.25</v>
      </c>
      <c r="Q245" s="91" t="s">
        <v>74</v>
      </c>
      <c r="R245" s="92">
        <v>0</v>
      </c>
      <c r="S245" s="92">
        <v>0</v>
      </c>
      <c r="T245" s="277">
        <v>0</v>
      </c>
      <c r="U245" s="278"/>
      <c r="V245" s="32"/>
      <c r="W245" s="46">
        <v>5.25</v>
      </c>
      <c r="X245" s="91" t="s">
        <v>74</v>
      </c>
      <c r="Y245" s="92">
        <v>0</v>
      </c>
      <c r="Z245" s="92">
        <v>0</v>
      </c>
      <c r="AA245" s="277">
        <v>0</v>
      </c>
      <c r="AB245" s="278"/>
    </row>
    <row r="246" spans="2:28">
      <c r="B246" s="46">
        <v>5.5</v>
      </c>
      <c r="C246" s="91" t="s">
        <v>60</v>
      </c>
      <c r="D246" s="92" t="s">
        <v>107</v>
      </c>
      <c r="E246" s="92" t="s">
        <v>108</v>
      </c>
      <c r="F246" s="277">
        <v>0</v>
      </c>
      <c r="G246" s="278"/>
      <c r="H246" s="32"/>
      <c r="I246" s="46">
        <v>5.5</v>
      </c>
      <c r="J246" s="91" t="s">
        <v>159</v>
      </c>
      <c r="K246" s="92">
        <v>0</v>
      </c>
      <c r="L246" s="92">
        <v>0</v>
      </c>
      <c r="M246" s="277">
        <v>0</v>
      </c>
      <c r="N246" s="278"/>
      <c r="O246" s="32"/>
      <c r="P246" s="46">
        <v>5.5</v>
      </c>
      <c r="Q246" s="91" t="s">
        <v>74</v>
      </c>
      <c r="R246" s="92">
        <v>0</v>
      </c>
      <c r="S246" s="92">
        <v>0</v>
      </c>
      <c r="T246" s="277">
        <v>0</v>
      </c>
      <c r="U246" s="278"/>
      <c r="V246" s="32"/>
      <c r="W246" s="46">
        <v>5.5</v>
      </c>
      <c r="X246" s="91" t="s">
        <v>74</v>
      </c>
      <c r="Y246" s="92">
        <v>0</v>
      </c>
      <c r="Z246" s="92">
        <v>0</v>
      </c>
      <c r="AA246" s="277">
        <v>0</v>
      </c>
      <c r="AB246" s="278"/>
    </row>
    <row r="247" spans="2:28">
      <c r="B247" s="46">
        <v>5.75</v>
      </c>
      <c r="C247" s="91" t="s">
        <v>60</v>
      </c>
      <c r="D247" s="92" t="s">
        <v>107</v>
      </c>
      <c r="E247" s="92" t="s">
        <v>108</v>
      </c>
      <c r="F247" s="277">
        <v>0</v>
      </c>
      <c r="G247" s="278"/>
      <c r="H247" s="32"/>
      <c r="I247" s="46">
        <v>5.75</v>
      </c>
      <c r="J247" s="91" t="s">
        <v>74</v>
      </c>
      <c r="K247" s="92">
        <v>0</v>
      </c>
      <c r="L247" s="92">
        <v>0</v>
      </c>
      <c r="M247" s="277">
        <v>0</v>
      </c>
      <c r="N247" s="278"/>
      <c r="O247" s="32"/>
      <c r="P247" s="46">
        <v>5.75</v>
      </c>
      <c r="Q247" s="91" t="s">
        <v>74</v>
      </c>
      <c r="R247" s="92">
        <v>0</v>
      </c>
      <c r="S247" s="92">
        <v>0</v>
      </c>
      <c r="T247" s="277">
        <v>0</v>
      </c>
      <c r="U247" s="278"/>
      <c r="V247" s="32"/>
      <c r="W247" s="46">
        <v>5.75</v>
      </c>
      <c r="X247" s="91" t="s">
        <v>74</v>
      </c>
      <c r="Y247" s="92">
        <v>0</v>
      </c>
      <c r="Z247" s="92">
        <v>0</v>
      </c>
      <c r="AA247" s="277">
        <v>0</v>
      </c>
      <c r="AB247" s="278"/>
    </row>
    <row r="248" spans="2:28">
      <c r="B248" s="46">
        <v>6</v>
      </c>
      <c r="C248" s="91" t="s">
        <v>69</v>
      </c>
      <c r="D248" s="92">
        <v>0</v>
      </c>
      <c r="E248" s="92">
        <v>0</v>
      </c>
      <c r="F248" s="277">
        <v>0</v>
      </c>
      <c r="G248" s="278"/>
      <c r="H248" s="32"/>
      <c r="I248" s="46">
        <v>6</v>
      </c>
      <c r="J248" s="91" t="s">
        <v>74</v>
      </c>
      <c r="K248" s="92">
        <v>0</v>
      </c>
      <c r="L248" s="92">
        <v>0</v>
      </c>
      <c r="M248" s="277">
        <v>0</v>
      </c>
      <c r="N248" s="278"/>
      <c r="O248" s="32"/>
      <c r="P248" s="46">
        <v>6</v>
      </c>
      <c r="Q248" s="91" t="s">
        <v>74</v>
      </c>
      <c r="R248" s="92">
        <v>0</v>
      </c>
      <c r="S248" s="92">
        <v>0</v>
      </c>
      <c r="T248" s="277">
        <v>0</v>
      </c>
      <c r="U248" s="278"/>
      <c r="V248" s="32"/>
      <c r="W248" s="46">
        <v>6</v>
      </c>
      <c r="X248" s="91" t="s">
        <v>74</v>
      </c>
      <c r="Y248" s="92">
        <v>0</v>
      </c>
      <c r="Z248" s="92">
        <v>0</v>
      </c>
      <c r="AA248" s="277">
        <v>0</v>
      </c>
      <c r="AB248" s="278"/>
    </row>
    <row r="249" spans="2:28">
      <c r="B249" s="46">
        <v>6.25</v>
      </c>
      <c r="C249" s="91" t="s">
        <v>60</v>
      </c>
      <c r="D249" s="92" t="s">
        <v>106</v>
      </c>
      <c r="E249" s="92" t="s">
        <v>163</v>
      </c>
      <c r="F249" s="277">
        <v>0</v>
      </c>
      <c r="G249" s="278"/>
      <c r="H249" s="32"/>
      <c r="I249" s="46">
        <v>6.25</v>
      </c>
      <c r="J249" s="91" t="s">
        <v>69</v>
      </c>
      <c r="K249" s="92">
        <v>0</v>
      </c>
      <c r="L249" s="92">
        <v>0</v>
      </c>
      <c r="M249" s="277">
        <v>0</v>
      </c>
      <c r="N249" s="278"/>
      <c r="O249" s="32"/>
      <c r="P249" s="46">
        <v>6.25</v>
      </c>
      <c r="Q249" s="91" t="s">
        <v>74</v>
      </c>
      <c r="R249" s="92">
        <v>0</v>
      </c>
      <c r="S249" s="92">
        <v>0</v>
      </c>
      <c r="T249" s="277">
        <v>0</v>
      </c>
      <c r="U249" s="278"/>
      <c r="V249" s="32"/>
      <c r="W249" s="46">
        <v>6.25</v>
      </c>
      <c r="X249" s="91" t="s">
        <v>74</v>
      </c>
      <c r="Y249" s="92">
        <v>0</v>
      </c>
      <c r="Z249" s="92">
        <v>0</v>
      </c>
      <c r="AA249" s="277">
        <v>0</v>
      </c>
      <c r="AB249" s="278"/>
    </row>
    <row r="250" spans="2:28">
      <c r="B250" s="46">
        <v>6.5</v>
      </c>
      <c r="C250" s="91" t="s">
        <v>60</v>
      </c>
      <c r="D250" s="92" t="s">
        <v>150</v>
      </c>
      <c r="E250" s="92" t="s">
        <v>170</v>
      </c>
      <c r="F250" s="277">
        <v>0</v>
      </c>
      <c r="G250" s="278"/>
      <c r="H250" s="32"/>
      <c r="I250" s="46">
        <v>6.5</v>
      </c>
      <c r="J250" s="91" t="s">
        <v>74</v>
      </c>
      <c r="K250" s="92">
        <v>0</v>
      </c>
      <c r="L250" s="92">
        <v>0</v>
      </c>
      <c r="M250" s="277">
        <v>0</v>
      </c>
      <c r="N250" s="278"/>
      <c r="O250" s="32"/>
      <c r="P250" s="46">
        <v>6.5</v>
      </c>
      <c r="Q250" s="91" t="s">
        <v>74</v>
      </c>
      <c r="R250" s="92">
        <v>0</v>
      </c>
      <c r="S250" s="92">
        <v>0</v>
      </c>
      <c r="T250" s="277">
        <v>0</v>
      </c>
      <c r="U250" s="278"/>
      <c r="V250" s="32"/>
      <c r="W250" s="46">
        <v>6.5</v>
      </c>
      <c r="X250" s="91" t="s">
        <v>74</v>
      </c>
      <c r="Y250" s="92">
        <v>0</v>
      </c>
      <c r="Z250" s="92">
        <v>0</v>
      </c>
      <c r="AA250" s="277">
        <v>0</v>
      </c>
      <c r="AB250" s="278"/>
    </row>
    <row r="251" spans="2:28">
      <c r="B251" s="46">
        <v>6.75</v>
      </c>
      <c r="C251" s="91" t="s">
        <v>69</v>
      </c>
      <c r="D251" s="92">
        <v>0</v>
      </c>
      <c r="E251" s="92">
        <v>0</v>
      </c>
      <c r="F251" s="277">
        <v>0</v>
      </c>
      <c r="G251" s="278"/>
      <c r="H251" s="32"/>
      <c r="I251" s="46">
        <v>6.75</v>
      </c>
      <c r="J251" s="91" t="s">
        <v>74</v>
      </c>
      <c r="K251" s="92">
        <v>0</v>
      </c>
      <c r="L251" s="92">
        <v>0</v>
      </c>
      <c r="M251" s="277">
        <v>0</v>
      </c>
      <c r="N251" s="278"/>
      <c r="O251" s="32"/>
      <c r="P251" s="46">
        <v>6.75</v>
      </c>
      <c r="Q251" s="91" t="s">
        <v>74</v>
      </c>
      <c r="R251" s="92">
        <v>0</v>
      </c>
      <c r="S251" s="92">
        <v>0</v>
      </c>
      <c r="T251" s="277">
        <v>0</v>
      </c>
      <c r="U251" s="278"/>
      <c r="V251" s="32"/>
      <c r="W251" s="46">
        <v>6.75</v>
      </c>
      <c r="X251" s="91" t="s">
        <v>74</v>
      </c>
      <c r="Y251" s="92">
        <v>0</v>
      </c>
      <c r="Z251" s="92">
        <v>0</v>
      </c>
      <c r="AA251" s="277">
        <v>0</v>
      </c>
      <c r="AB251" s="278"/>
    </row>
    <row r="252" spans="2:28">
      <c r="B252" s="46">
        <v>7</v>
      </c>
      <c r="C252" s="91" t="s">
        <v>60</v>
      </c>
      <c r="D252" s="92" t="s">
        <v>106</v>
      </c>
      <c r="E252" s="92" t="s">
        <v>163</v>
      </c>
      <c r="F252" s="277">
        <v>0</v>
      </c>
      <c r="G252" s="278"/>
      <c r="H252" s="32"/>
      <c r="I252" s="46">
        <v>7</v>
      </c>
      <c r="J252" s="91" t="s">
        <v>74</v>
      </c>
      <c r="K252" s="92">
        <v>0</v>
      </c>
      <c r="L252" s="92">
        <v>0</v>
      </c>
      <c r="M252" s="277">
        <v>0</v>
      </c>
      <c r="N252" s="278"/>
      <c r="O252" s="32"/>
      <c r="P252" s="46">
        <v>7</v>
      </c>
      <c r="Q252" s="91" t="s">
        <v>74</v>
      </c>
      <c r="R252" s="92">
        <v>0</v>
      </c>
      <c r="S252" s="92">
        <v>0</v>
      </c>
      <c r="T252" s="277">
        <v>0</v>
      </c>
      <c r="U252" s="278"/>
      <c r="V252" s="32"/>
      <c r="W252" s="46">
        <v>7</v>
      </c>
      <c r="X252" s="91" t="s">
        <v>74</v>
      </c>
      <c r="Y252" s="92">
        <v>0</v>
      </c>
      <c r="Z252" s="92">
        <v>0</v>
      </c>
      <c r="AA252" s="277">
        <v>0</v>
      </c>
      <c r="AB252" s="278"/>
    </row>
    <row r="253" spans="2:28">
      <c r="B253" s="46">
        <v>7.25</v>
      </c>
      <c r="C253" s="91" t="s">
        <v>60</v>
      </c>
      <c r="D253" s="92" t="s">
        <v>106</v>
      </c>
      <c r="E253" s="92" t="s">
        <v>163</v>
      </c>
      <c r="F253" s="277">
        <v>0</v>
      </c>
      <c r="G253" s="278"/>
      <c r="H253" s="32"/>
      <c r="I253" s="46">
        <v>7.25</v>
      </c>
      <c r="J253" s="91" t="s">
        <v>74</v>
      </c>
      <c r="K253" s="92">
        <v>0</v>
      </c>
      <c r="L253" s="92">
        <v>0</v>
      </c>
      <c r="M253" s="277">
        <v>0</v>
      </c>
      <c r="N253" s="278"/>
      <c r="O253" s="32"/>
      <c r="P253" s="46">
        <v>7.25</v>
      </c>
      <c r="Q253" s="91" t="s">
        <v>74</v>
      </c>
      <c r="R253" s="92">
        <v>0</v>
      </c>
      <c r="S253" s="92">
        <v>0</v>
      </c>
      <c r="T253" s="277">
        <v>0</v>
      </c>
      <c r="U253" s="278"/>
      <c r="V253" s="32"/>
      <c r="W253" s="46">
        <v>7.25</v>
      </c>
      <c r="X253" s="91" t="s">
        <v>74</v>
      </c>
      <c r="Y253" s="92">
        <v>0</v>
      </c>
      <c r="Z253" s="92">
        <v>0</v>
      </c>
      <c r="AA253" s="277">
        <v>0</v>
      </c>
      <c r="AB253" s="278"/>
    </row>
    <row r="254" spans="2:28">
      <c r="B254" s="46">
        <v>7.5</v>
      </c>
      <c r="C254" s="91" t="s">
        <v>60</v>
      </c>
      <c r="D254" s="92" t="s">
        <v>106</v>
      </c>
      <c r="E254" s="92" t="s">
        <v>163</v>
      </c>
      <c r="F254" s="277">
        <v>0</v>
      </c>
      <c r="G254" s="278"/>
      <c r="H254" s="32"/>
      <c r="I254" s="46">
        <v>7.5</v>
      </c>
      <c r="J254" s="91" t="s">
        <v>74</v>
      </c>
      <c r="K254" s="92">
        <v>0</v>
      </c>
      <c r="L254" s="92">
        <v>0</v>
      </c>
      <c r="M254" s="277">
        <v>0</v>
      </c>
      <c r="N254" s="278"/>
      <c r="O254" s="32"/>
      <c r="P254" s="46">
        <v>7.5</v>
      </c>
      <c r="Q254" s="91" t="s">
        <v>74</v>
      </c>
      <c r="R254" s="92">
        <v>0</v>
      </c>
      <c r="S254" s="92">
        <v>0</v>
      </c>
      <c r="T254" s="277">
        <v>0</v>
      </c>
      <c r="U254" s="278"/>
      <c r="V254" s="32"/>
      <c r="W254" s="46">
        <v>7.5</v>
      </c>
      <c r="X254" s="91" t="s">
        <v>74</v>
      </c>
      <c r="Y254" s="92">
        <v>0</v>
      </c>
      <c r="Z254" s="92">
        <v>0</v>
      </c>
      <c r="AA254" s="277">
        <v>0</v>
      </c>
      <c r="AB254" s="278"/>
    </row>
    <row r="255" spans="2:28">
      <c r="B255" s="46">
        <v>7.75</v>
      </c>
      <c r="C255" s="91" t="s">
        <v>60</v>
      </c>
      <c r="D255" s="92" t="s">
        <v>106</v>
      </c>
      <c r="E255" s="92" t="s">
        <v>109</v>
      </c>
      <c r="F255" s="277">
        <v>0</v>
      </c>
      <c r="G255" s="278"/>
      <c r="H255" s="32"/>
      <c r="I255" s="46">
        <v>7.75</v>
      </c>
      <c r="J255" s="91" t="s">
        <v>74</v>
      </c>
      <c r="K255" s="92">
        <v>0</v>
      </c>
      <c r="L255" s="92">
        <v>0</v>
      </c>
      <c r="M255" s="277">
        <v>0</v>
      </c>
      <c r="N255" s="278"/>
      <c r="O255" s="32"/>
      <c r="P255" s="46">
        <v>7.75</v>
      </c>
      <c r="Q255" s="91" t="s">
        <v>74</v>
      </c>
      <c r="R255" s="92">
        <v>0</v>
      </c>
      <c r="S255" s="92">
        <v>0</v>
      </c>
      <c r="T255" s="277">
        <v>0</v>
      </c>
      <c r="U255" s="278"/>
      <c r="V255" s="32"/>
      <c r="W255" s="46">
        <v>7.75</v>
      </c>
      <c r="X255" s="91" t="s">
        <v>74</v>
      </c>
      <c r="Y255" s="92">
        <v>0</v>
      </c>
      <c r="Z255" s="92">
        <v>0</v>
      </c>
      <c r="AA255" s="277">
        <v>0</v>
      </c>
      <c r="AB255" s="278"/>
    </row>
    <row r="256" spans="2:28">
      <c r="B256" s="46">
        <v>8</v>
      </c>
      <c r="C256" s="91" t="s">
        <v>60</v>
      </c>
      <c r="D256" s="92" t="s">
        <v>107</v>
      </c>
      <c r="E256" s="92" t="s">
        <v>108</v>
      </c>
      <c r="F256" s="277">
        <v>0</v>
      </c>
      <c r="G256" s="278"/>
      <c r="H256" s="32"/>
      <c r="I256" s="46">
        <v>8</v>
      </c>
      <c r="J256" s="91" t="s">
        <v>74</v>
      </c>
      <c r="K256" s="92">
        <v>0</v>
      </c>
      <c r="L256" s="92">
        <v>0</v>
      </c>
      <c r="M256" s="277">
        <v>0</v>
      </c>
      <c r="N256" s="278"/>
      <c r="O256" s="32"/>
      <c r="P256" s="46">
        <v>8</v>
      </c>
      <c r="Q256" s="91" t="s">
        <v>74</v>
      </c>
      <c r="R256" s="92">
        <v>0</v>
      </c>
      <c r="S256" s="92">
        <v>0</v>
      </c>
      <c r="T256" s="277">
        <v>0</v>
      </c>
      <c r="U256" s="278"/>
      <c r="V256" s="32"/>
      <c r="W256" s="46">
        <v>8</v>
      </c>
      <c r="X256" s="91" t="s">
        <v>74</v>
      </c>
      <c r="Y256" s="92">
        <v>0</v>
      </c>
      <c r="Z256" s="92">
        <v>0</v>
      </c>
      <c r="AA256" s="277">
        <v>0</v>
      </c>
      <c r="AB256" s="278"/>
    </row>
    <row r="257" spans="2:28">
      <c r="B257" s="46">
        <v>8.25</v>
      </c>
      <c r="C257" s="91" t="s">
        <v>71</v>
      </c>
      <c r="D257" s="92">
        <v>0</v>
      </c>
      <c r="E257" s="92">
        <v>0</v>
      </c>
      <c r="F257" s="277">
        <v>0</v>
      </c>
      <c r="G257" s="278"/>
      <c r="H257" s="32"/>
      <c r="I257" s="46">
        <v>8.25</v>
      </c>
      <c r="J257" s="91" t="s">
        <v>74</v>
      </c>
      <c r="K257" s="92">
        <v>0</v>
      </c>
      <c r="L257" s="92">
        <v>0</v>
      </c>
      <c r="M257" s="277">
        <v>0</v>
      </c>
      <c r="N257" s="278"/>
      <c r="O257" s="32"/>
      <c r="P257" s="46">
        <v>8.25</v>
      </c>
      <c r="Q257" s="91" t="s">
        <v>74</v>
      </c>
      <c r="R257" s="92">
        <v>0</v>
      </c>
      <c r="S257" s="92">
        <v>0</v>
      </c>
      <c r="T257" s="277">
        <v>0</v>
      </c>
      <c r="U257" s="278"/>
      <c r="V257" s="32"/>
      <c r="W257" s="46">
        <v>8.25</v>
      </c>
      <c r="X257" s="91" t="s">
        <v>74</v>
      </c>
      <c r="Y257" s="92">
        <v>0</v>
      </c>
      <c r="Z257" s="92">
        <v>0</v>
      </c>
      <c r="AA257" s="277">
        <v>0</v>
      </c>
      <c r="AB257" s="278"/>
    </row>
    <row r="258" spans="2:28">
      <c r="B258" s="46">
        <v>8.5</v>
      </c>
      <c r="C258" s="91" t="s">
        <v>60</v>
      </c>
      <c r="D258" s="92" t="s">
        <v>107</v>
      </c>
      <c r="E258" s="92" t="s">
        <v>108</v>
      </c>
      <c r="F258" s="277">
        <v>0</v>
      </c>
      <c r="G258" s="278"/>
      <c r="H258" s="32"/>
      <c r="I258" s="46">
        <v>8.5</v>
      </c>
      <c r="J258" s="91" t="s">
        <v>74</v>
      </c>
      <c r="K258" s="92">
        <v>0</v>
      </c>
      <c r="L258" s="92">
        <v>0</v>
      </c>
      <c r="M258" s="277">
        <v>0</v>
      </c>
      <c r="N258" s="278"/>
      <c r="O258" s="32"/>
      <c r="P258" s="46">
        <v>8.5</v>
      </c>
      <c r="Q258" s="91" t="s">
        <v>74</v>
      </c>
      <c r="R258" s="92">
        <v>0</v>
      </c>
      <c r="S258" s="92">
        <v>0</v>
      </c>
      <c r="T258" s="277">
        <v>0</v>
      </c>
      <c r="U258" s="278"/>
      <c r="V258" s="32"/>
      <c r="W258" s="46">
        <v>8.5</v>
      </c>
      <c r="X258" s="91" t="s">
        <v>74</v>
      </c>
      <c r="Y258" s="92">
        <v>0</v>
      </c>
      <c r="Z258" s="92">
        <v>0</v>
      </c>
      <c r="AA258" s="277">
        <v>0</v>
      </c>
      <c r="AB258" s="278"/>
    </row>
    <row r="259" spans="2:28">
      <c r="B259" s="46">
        <v>8.75</v>
      </c>
      <c r="C259" s="91" t="s">
        <v>60</v>
      </c>
      <c r="D259" s="92" t="s">
        <v>107</v>
      </c>
      <c r="E259" s="92" t="s">
        <v>108</v>
      </c>
      <c r="F259" s="277">
        <v>0</v>
      </c>
      <c r="G259" s="278"/>
      <c r="H259" s="32"/>
      <c r="I259" s="46">
        <v>8.75</v>
      </c>
      <c r="J259" s="91" t="s">
        <v>74</v>
      </c>
      <c r="K259" s="92">
        <v>0</v>
      </c>
      <c r="L259" s="92">
        <v>0</v>
      </c>
      <c r="M259" s="277">
        <v>0</v>
      </c>
      <c r="N259" s="278"/>
      <c r="O259" s="32"/>
      <c r="P259" s="46">
        <v>8.75</v>
      </c>
      <c r="Q259" s="91" t="s">
        <v>74</v>
      </c>
      <c r="R259" s="92">
        <v>0</v>
      </c>
      <c r="S259" s="92">
        <v>0</v>
      </c>
      <c r="T259" s="277">
        <v>0</v>
      </c>
      <c r="U259" s="278"/>
      <c r="V259" s="32"/>
      <c r="W259" s="46">
        <v>8.75</v>
      </c>
      <c r="X259" s="91" t="s">
        <v>74</v>
      </c>
      <c r="Y259" s="92">
        <v>0</v>
      </c>
      <c r="Z259" s="92">
        <v>0</v>
      </c>
      <c r="AA259" s="277">
        <v>0</v>
      </c>
      <c r="AB259" s="278"/>
    </row>
    <row r="260" spans="2:28">
      <c r="B260" s="46">
        <v>9</v>
      </c>
      <c r="C260" s="91" t="s">
        <v>60</v>
      </c>
      <c r="D260" s="92" t="s">
        <v>107</v>
      </c>
      <c r="E260" s="92" t="s">
        <v>121</v>
      </c>
      <c r="F260" s="277">
        <v>0</v>
      </c>
      <c r="G260" s="278"/>
      <c r="H260" s="32"/>
      <c r="I260" s="46">
        <v>9</v>
      </c>
      <c r="J260" s="91" t="s">
        <v>74</v>
      </c>
      <c r="K260" s="92">
        <v>0</v>
      </c>
      <c r="L260" s="92">
        <v>0</v>
      </c>
      <c r="M260" s="277">
        <v>0</v>
      </c>
      <c r="N260" s="278"/>
      <c r="O260" s="32"/>
      <c r="P260" s="46">
        <v>9</v>
      </c>
      <c r="Q260" s="91" t="s">
        <v>74</v>
      </c>
      <c r="R260" s="92">
        <v>0</v>
      </c>
      <c r="S260" s="92">
        <v>0</v>
      </c>
      <c r="T260" s="277">
        <v>0</v>
      </c>
      <c r="U260" s="278"/>
      <c r="V260" s="32"/>
      <c r="W260" s="46">
        <v>9</v>
      </c>
      <c r="X260" s="91" t="s">
        <v>74</v>
      </c>
      <c r="Y260" s="92">
        <v>0</v>
      </c>
      <c r="Z260" s="92">
        <v>0</v>
      </c>
      <c r="AA260" s="277">
        <v>0</v>
      </c>
      <c r="AB260" s="278"/>
    </row>
    <row r="261" spans="2:28">
      <c r="B261" s="46">
        <v>9.25</v>
      </c>
      <c r="C261" s="91" t="s">
        <v>60</v>
      </c>
      <c r="D261" s="92" t="s">
        <v>107</v>
      </c>
      <c r="E261" s="92" t="s">
        <v>108</v>
      </c>
      <c r="F261" s="277">
        <v>0</v>
      </c>
      <c r="G261" s="278"/>
      <c r="H261" s="32"/>
      <c r="I261" s="46">
        <v>9.25</v>
      </c>
      <c r="J261" s="91" t="s">
        <v>74</v>
      </c>
      <c r="K261" s="92">
        <v>0</v>
      </c>
      <c r="L261" s="92">
        <v>0</v>
      </c>
      <c r="M261" s="277">
        <v>0</v>
      </c>
      <c r="N261" s="278"/>
      <c r="O261" s="32"/>
      <c r="P261" s="46">
        <v>9.25</v>
      </c>
      <c r="Q261" s="91" t="s">
        <v>74</v>
      </c>
      <c r="R261" s="92">
        <v>0</v>
      </c>
      <c r="S261" s="92">
        <v>0</v>
      </c>
      <c r="T261" s="277">
        <v>0</v>
      </c>
      <c r="U261" s="278"/>
      <c r="V261" s="32"/>
      <c r="W261" s="46">
        <v>9.25</v>
      </c>
      <c r="X261" s="91" t="s">
        <v>74</v>
      </c>
      <c r="Y261" s="92">
        <v>0</v>
      </c>
      <c r="Z261" s="92">
        <v>0</v>
      </c>
      <c r="AA261" s="277">
        <v>0</v>
      </c>
      <c r="AB261" s="278"/>
    </row>
    <row r="262" spans="2:28">
      <c r="B262" s="46">
        <v>9.5</v>
      </c>
      <c r="C262" s="91" t="s">
        <v>60</v>
      </c>
      <c r="D262" s="92" t="s">
        <v>107</v>
      </c>
      <c r="E262" s="92" t="s">
        <v>108</v>
      </c>
      <c r="F262" s="277">
        <v>0</v>
      </c>
      <c r="G262" s="278"/>
      <c r="H262" s="32"/>
      <c r="I262" s="46">
        <v>9.5</v>
      </c>
      <c r="J262" s="91" t="s">
        <v>74</v>
      </c>
      <c r="K262" s="92">
        <v>0</v>
      </c>
      <c r="L262" s="92">
        <v>0</v>
      </c>
      <c r="M262" s="277">
        <v>0</v>
      </c>
      <c r="N262" s="278"/>
      <c r="O262" s="32"/>
      <c r="P262" s="46">
        <v>9.5</v>
      </c>
      <c r="Q262" s="91" t="s">
        <v>74</v>
      </c>
      <c r="R262" s="92">
        <v>0</v>
      </c>
      <c r="S262" s="92">
        <v>0</v>
      </c>
      <c r="T262" s="277">
        <v>0</v>
      </c>
      <c r="U262" s="278"/>
      <c r="V262" s="32"/>
      <c r="W262" s="46">
        <v>9.5</v>
      </c>
      <c r="X262" s="91" t="s">
        <v>74</v>
      </c>
      <c r="Y262" s="92">
        <v>0</v>
      </c>
      <c r="Z262" s="92">
        <v>0</v>
      </c>
      <c r="AA262" s="277">
        <v>0</v>
      </c>
      <c r="AB262" s="278"/>
    </row>
    <row r="263" spans="2:28">
      <c r="B263" s="46">
        <v>9.75</v>
      </c>
      <c r="C263" s="91" t="s">
        <v>60</v>
      </c>
      <c r="D263" s="92" t="s">
        <v>104</v>
      </c>
      <c r="E263" s="92" t="s">
        <v>103</v>
      </c>
      <c r="F263" s="277">
        <v>0</v>
      </c>
      <c r="G263" s="278"/>
      <c r="H263" s="32"/>
      <c r="I263" s="46">
        <v>9.75</v>
      </c>
      <c r="J263" s="91" t="s">
        <v>74</v>
      </c>
      <c r="K263" s="92">
        <v>0</v>
      </c>
      <c r="L263" s="92">
        <v>0</v>
      </c>
      <c r="M263" s="277">
        <v>0</v>
      </c>
      <c r="N263" s="278"/>
      <c r="O263" s="32"/>
      <c r="P263" s="46">
        <v>9.75</v>
      </c>
      <c r="Q263" s="91" t="s">
        <v>74</v>
      </c>
      <c r="R263" s="92">
        <v>0</v>
      </c>
      <c r="S263" s="92">
        <v>0</v>
      </c>
      <c r="T263" s="277">
        <v>0</v>
      </c>
      <c r="U263" s="278"/>
      <c r="V263" s="32"/>
      <c r="W263" s="46">
        <v>9.75</v>
      </c>
      <c r="X263" s="91" t="s">
        <v>74</v>
      </c>
      <c r="Y263" s="92">
        <v>0</v>
      </c>
      <c r="Z263" s="92">
        <v>0</v>
      </c>
      <c r="AA263" s="277">
        <v>0</v>
      </c>
      <c r="AB263" s="278"/>
    </row>
    <row r="264" spans="2:28">
      <c r="B264" s="46">
        <v>10</v>
      </c>
      <c r="C264" s="91" t="s">
        <v>60</v>
      </c>
      <c r="D264" s="92" t="s">
        <v>106</v>
      </c>
      <c r="E264" s="92" t="s">
        <v>103</v>
      </c>
      <c r="F264" s="277">
        <v>0</v>
      </c>
      <c r="G264" s="278"/>
      <c r="H264" s="32"/>
      <c r="I264" s="46">
        <v>10</v>
      </c>
      <c r="J264" s="91" t="s">
        <v>74</v>
      </c>
      <c r="K264" s="92">
        <v>0</v>
      </c>
      <c r="L264" s="92">
        <v>0</v>
      </c>
      <c r="M264" s="277">
        <v>0</v>
      </c>
      <c r="N264" s="278"/>
      <c r="O264" s="32"/>
      <c r="P264" s="46">
        <v>10</v>
      </c>
      <c r="Q264" s="91" t="s">
        <v>74</v>
      </c>
      <c r="R264" s="92">
        <v>0</v>
      </c>
      <c r="S264" s="92">
        <v>0</v>
      </c>
      <c r="T264" s="277">
        <v>0</v>
      </c>
      <c r="U264" s="278"/>
      <c r="V264" s="32"/>
      <c r="W264" s="46">
        <v>10</v>
      </c>
      <c r="X264" s="91" t="s">
        <v>74</v>
      </c>
      <c r="Y264" s="92">
        <v>0</v>
      </c>
      <c r="Z264" s="92">
        <v>0</v>
      </c>
      <c r="AA264" s="277">
        <v>0</v>
      </c>
      <c r="AB264" s="278"/>
    </row>
    <row r="265" spans="2:28">
      <c r="B265" s="46">
        <v>10.25</v>
      </c>
      <c r="C265" s="91" t="s">
        <v>63</v>
      </c>
      <c r="D265" s="92">
        <v>0</v>
      </c>
      <c r="E265" s="92">
        <v>0</v>
      </c>
      <c r="F265" s="277">
        <v>0</v>
      </c>
      <c r="G265" s="278"/>
      <c r="H265" s="32"/>
      <c r="I265" s="46">
        <v>10.25</v>
      </c>
      <c r="J265" s="91" t="s">
        <v>74</v>
      </c>
      <c r="K265" s="92">
        <v>0</v>
      </c>
      <c r="L265" s="92">
        <v>0</v>
      </c>
      <c r="M265" s="277">
        <v>0</v>
      </c>
      <c r="N265" s="278"/>
      <c r="O265" s="32"/>
      <c r="P265" s="46">
        <v>10.25</v>
      </c>
      <c r="Q265" s="91" t="s">
        <v>74</v>
      </c>
      <c r="R265" s="92">
        <v>0</v>
      </c>
      <c r="S265" s="92">
        <v>0</v>
      </c>
      <c r="T265" s="277">
        <v>0</v>
      </c>
      <c r="U265" s="278"/>
      <c r="V265" s="32"/>
      <c r="W265" s="46">
        <v>10.25</v>
      </c>
      <c r="X265" s="91" t="s">
        <v>74</v>
      </c>
      <c r="Y265" s="92">
        <v>0</v>
      </c>
      <c r="Z265" s="92">
        <v>0</v>
      </c>
      <c r="AA265" s="277">
        <v>0</v>
      </c>
      <c r="AB265" s="278"/>
    </row>
    <row r="266" spans="2:28">
      <c r="B266" s="46">
        <v>10.5</v>
      </c>
      <c r="C266" s="91" t="s">
        <v>60</v>
      </c>
      <c r="D266" s="92" t="s">
        <v>106</v>
      </c>
      <c r="E266" s="92" t="s">
        <v>115</v>
      </c>
      <c r="F266" s="277">
        <v>0</v>
      </c>
      <c r="G266" s="278"/>
      <c r="H266" s="32"/>
      <c r="I266" s="46">
        <v>10.5</v>
      </c>
      <c r="J266" s="91" t="s">
        <v>69</v>
      </c>
      <c r="K266" s="92">
        <v>0</v>
      </c>
      <c r="L266" s="92">
        <v>0</v>
      </c>
      <c r="M266" s="277">
        <v>0</v>
      </c>
      <c r="N266" s="278"/>
      <c r="O266" s="32"/>
      <c r="P266" s="46">
        <v>10.5</v>
      </c>
      <c r="Q266" s="91" t="s">
        <v>74</v>
      </c>
      <c r="R266" s="92">
        <v>0</v>
      </c>
      <c r="S266" s="92">
        <v>0</v>
      </c>
      <c r="T266" s="277">
        <v>0</v>
      </c>
      <c r="U266" s="278"/>
      <c r="V266" s="32"/>
      <c r="W266" s="46">
        <v>10.5</v>
      </c>
      <c r="X266" s="91" t="s">
        <v>74</v>
      </c>
      <c r="Y266" s="92">
        <v>0</v>
      </c>
      <c r="Z266" s="92">
        <v>0</v>
      </c>
      <c r="AA266" s="277">
        <v>0</v>
      </c>
      <c r="AB266" s="278"/>
    </row>
    <row r="267" spans="2:28">
      <c r="B267" s="46">
        <v>10.75</v>
      </c>
      <c r="C267" s="91" t="s">
        <v>60</v>
      </c>
      <c r="D267" s="92" t="s">
        <v>107</v>
      </c>
      <c r="E267" s="92" t="s">
        <v>194</v>
      </c>
      <c r="F267" s="277">
        <v>0</v>
      </c>
      <c r="G267" s="278"/>
      <c r="H267" s="32"/>
      <c r="I267" s="46">
        <v>10.75</v>
      </c>
      <c r="J267" s="91" t="s">
        <v>159</v>
      </c>
      <c r="K267" s="92">
        <v>0</v>
      </c>
      <c r="L267" s="92">
        <v>0</v>
      </c>
      <c r="M267" s="277">
        <v>0</v>
      </c>
      <c r="N267" s="278"/>
      <c r="O267" s="32"/>
      <c r="P267" s="46">
        <v>10.75</v>
      </c>
      <c r="Q267" s="91" t="s">
        <v>74</v>
      </c>
      <c r="R267" s="92">
        <v>0</v>
      </c>
      <c r="S267" s="92">
        <v>0</v>
      </c>
      <c r="T267" s="277">
        <v>0</v>
      </c>
      <c r="U267" s="278"/>
      <c r="V267" s="32"/>
      <c r="W267" s="46">
        <v>10.75</v>
      </c>
      <c r="X267" s="91" t="s">
        <v>74</v>
      </c>
      <c r="Y267" s="92">
        <v>0</v>
      </c>
      <c r="Z267" s="92">
        <v>0</v>
      </c>
      <c r="AA267" s="277">
        <v>0</v>
      </c>
      <c r="AB267" s="278"/>
    </row>
    <row r="268" spans="2:28">
      <c r="B268" s="46">
        <v>11</v>
      </c>
      <c r="C268" s="91" t="s">
        <v>60</v>
      </c>
      <c r="D268" s="92" t="s">
        <v>107</v>
      </c>
      <c r="E268" s="92" t="s">
        <v>164</v>
      </c>
      <c r="F268" s="277">
        <v>0</v>
      </c>
      <c r="G268" s="278"/>
      <c r="H268" s="32"/>
      <c r="I268" s="46">
        <v>11</v>
      </c>
      <c r="J268" s="91" t="s">
        <v>71</v>
      </c>
      <c r="K268" s="92">
        <v>0</v>
      </c>
      <c r="L268" s="92">
        <v>0</v>
      </c>
      <c r="M268" s="277">
        <v>0</v>
      </c>
      <c r="N268" s="278"/>
      <c r="O268" s="32"/>
      <c r="P268" s="46">
        <v>11</v>
      </c>
      <c r="Q268" s="91" t="s">
        <v>74</v>
      </c>
      <c r="R268" s="92">
        <v>0</v>
      </c>
      <c r="S268" s="92">
        <v>0</v>
      </c>
      <c r="T268" s="277">
        <v>0</v>
      </c>
      <c r="U268" s="278"/>
      <c r="V268" s="32"/>
      <c r="W268" s="46">
        <v>11</v>
      </c>
      <c r="X268" s="91" t="s">
        <v>74</v>
      </c>
      <c r="Y268" s="92">
        <v>0</v>
      </c>
      <c r="Z268" s="92">
        <v>0</v>
      </c>
      <c r="AA268" s="277">
        <v>0</v>
      </c>
      <c r="AB268" s="278"/>
    </row>
    <row r="269" spans="2:28">
      <c r="B269" s="46">
        <v>11.25</v>
      </c>
      <c r="C269" s="91" t="s">
        <v>60</v>
      </c>
      <c r="D269" s="92" t="s">
        <v>106</v>
      </c>
      <c r="E269" s="92" t="s">
        <v>163</v>
      </c>
      <c r="F269" s="277">
        <v>0</v>
      </c>
      <c r="G269" s="278"/>
      <c r="H269" s="32"/>
      <c r="I269" s="46">
        <v>11.25</v>
      </c>
      <c r="J269" s="91" t="s">
        <v>66</v>
      </c>
      <c r="K269" s="92">
        <v>0</v>
      </c>
      <c r="L269" s="92">
        <v>0</v>
      </c>
      <c r="M269" s="277">
        <v>0</v>
      </c>
      <c r="N269" s="278"/>
      <c r="O269" s="32"/>
      <c r="P269" s="46">
        <v>11.25</v>
      </c>
      <c r="Q269" s="91" t="s">
        <v>74</v>
      </c>
      <c r="R269" s="92">
        <v>0</v>
      </c>
      <c r="S269" s="92">
        <v>0</v>
      </c>
      <c r="T269" s="277">
        <v>0</v>
      </c>
      <c r="U269" s="278"/>
      <c r="V269" s="32"/>
      <c r="W269" s="46">
        <v>11.25</v>
      </c>
      <c r="X269" s="91" t="s">
        <v>74</v>
      </c>
      <c r="Y269" s="92">
        <v>0</v>
      </c>
      <c r="Z269" s="92">
        <v>0</v>
      </c>
      <c r="AA269" s="277">
        <v>0</v>
      </c>
      <c r="AB269" s="278"/>
    </row>
    <row r="270" spans="2:28">
      <c r="B270" s="46">
        <v>11.5</v>
      </c>
      <c r="C270" s="91" t="s">
        <v>60</v>
      </c>
      <c r="D270" s="92" t="s">
        <v>104</v>
      </c>
      <c r="E270" s="92" t="s">
        <v>116</v>
      </c>
      <c r="F270" s="277">
        <v>0</v>
      </c>
      <c r="G270" s="278"/>
      <c r="H270" s="32"/>
      <c r="I270" s="46">
        <v>11.5</v>
      </c>
      <c r="J270" s="91" t="s">
        <v>74</v>
      </c>
      <c r="K270" s="92">
        <v>0</v>
      </c>
      <c r="L270" s="92">
        <v>0</v>
      </c>
      <c r="M270" s="277">
        <v>0</v>
      </c>
      <c r="N270" s="278"/>
      <c r="O270" s="32"/>
      <c r="P270" s="46">
        <v>11.5</v>
      </c>
      <c r="Q270" s="91" t="s">
        <v>74</v>
      </c>
      <c r="R270" s="92">
        <v>0</v>
      </c>
      <c r="S270" s="92">
        <v>0</v>
      </c>
      <c r="T270" s="277">
        <v>0</v>
      </c>
      <c r="U270" s="278"/>
      <c r="V270" s="32"/>
      <c r="W270" s="46">
        <v>11.5</v>
      </c>
      <c r="X270" s="91" t="s">
        <v>74</v>
      </c>
      <c r="Y270" s="92">
        <v>0</v>
      </c>
      <c r="Z270" s="92">
        <v>0</v>
      </c>
      <c r="AA270" s="277">
        <v>0</v>
      </c>
      <c r="AB270" s="278"/>
    </row>
    <row r="271" spans="2:28">
      <c r="B271" s="46">
        <v>11.75</v>
      </c>
      <c r="C271" s="91" t="s">
        <v>60</v>
      </c>
      <c r="D271" s="92" t="s">
        <v>104</v>
      </c>
      <c r="E271" s="92" t="s">
        <v>111</v>
      </c>
      <c r="F271" s="277">
        <v>0</v>
      </c>
      <c r="G271" s="278"/>
      <c r="H271" s="32"/>
      <c r="I271" s="46">
        <v>11.75</v>
      </c>
      <c r="J271" s="91" t="s">
        <v>60</v>
      </c>
      <c r="K271" s="92" t="s">
        <v>104</v>
      </c>
      <c r="L271" s="92" t="s">
        <v>103</v>
      </c>
      <c r="M271" s="277">
        <v>0</v>
      </c>
      <c r="N271" s="278"/>
      <c r="O271" s="32"/>
      <c r="P271" s="46">
        <v>11.75</v>
      </c>
      <c r="Q271" s="91" t="s">
        <v>74</v>
      </c>
      <c r="R271" s="92">
        <v>0</v>
      </c>
      <c r="S271" s="92">
        <v>0</v>
      </c>
      <c r="T271" s="277">
        <v>0</v>
      </c>
      <c r="U271" s="278"/>
      <c r="V271" s="32"/>
      <c r="W271" s="46">
        <v>11.75</v>
      </c>
      <c r="X271" s="91" t="s">
        <v>74</v>
      </c>
      <c r="Y271" s="92">
        <v>0</v>
      </c>
      <c r="Z271" s="92">
        <v>0</v>
      </c>
      <c r="AA271" s="277">
        <v>0</v>
      </c>
      <c r="AB271" s="278"/>
    </row>
    <row r="272" spans="2:28">
      <c r="B272" s="46">
        <v>12</v>
      </c>
      <c r="C272" s="91" t="s">
        <v>60</v>
      </c>
      <c r="D272" s="92" t="s">
        <v>104</v>
      </c>
      <c r="E272" s="92" t="s">
        <v>116</v>
      </c>
      <c r="F272" s="277">
        <v>0</v>
      </c>
      <c r="G272" s="278"/>
      <c r="H272" s="32"/>
      <c r="I272" s="46">
        <v>12</v>
      </c>
      <c r="J272" s="91" t="s">
        <v>60</v>
      </c>
      <c r="K272" s="92" t="s">
        <v>104</v>
      </c>
      <c r="L272" s="92" t="s">
        <v>103</v>
      </c>
      <c r="M272" s="277">
        <v>0</v>
      </c>
      <c r="N272" s="278"/>
      <c r="O272" s="32"/>
      <c r="P272" s="46">
        <v>12</v>
      </c>
      <c r="Q272" s="91" t="s">
        <v>74</v>
      </c>
      <c r="R272" s="92">
        <v>0</v>
      </c>
      <c r="S272" s="92">
        <v>0</v>
      </c>
      <c r="T272" s="277">
        <v>0</v>
      </c>
      <c r="U272" s="278"/>
      <c r="V272" s="32"/>
      <c r="W272" s="46">
        <v>12</v>
      </c>
      <c r="X272" s="91" t="s">
        <v>74</v>
      </c>
      <c r="Y272" s="92">
        <v>0</v>
      </c>
      <c r="Z272" s="92">
        <v>0</v>
      </c>
      <c r="AA272" s="277">
        <v>0</v>
      </c>
      <c r="AB272" s="278"/>
    </row>
    <row r="273" spans="2:28">
      <c r="B273" s="46">
        <v>12.25</v>
      </c>
      <c r="C273" s="91" t="s">
        <v>60</v>
      </c>
      <c r="D273" s="92" t="s">
        <v>104</v>
      </c>
      <c r="E273" s="92" t="s">
        <v>116</v>
      </c>
      <c r="F273" s="277">
        <v>0</v>
      </c>
      <c r="G273" s="278"/>
      <c r="H273" s="32"/>
      <c r="I273" s="46">
        <v>12.25</v>
      </c>
      <c r="J273" s="91" t="s">
        <v>74</v>
      </c>
      <c r="K273" s="92">
        <v>0</v>
      </c>
      <c r="L273" s="92">
        <v>0</v>
      </c>
      <c r="M273" s="277">
        <v>0</v>
      </c>
      <c r="N273" s="278"/>
      <c r="O273" s="32"/>
      <c r="P273" s="46">
        <v>12.25</v>
      </c>
      <c r="Q273" s="91" t="s">
        <v>74</v>
      </c>
      <c r="R273" s="92">
        <v>0</v>
      </c>
      <c r="S273" s="92">
        <v>0</v>
      </c>
      <c r="T273" s="277">
        <v>0</v>
      </c>
      <c r="U273" s="278"/>
      <c r="V273" s="32"/>
      <c r="W273" s="46">
        <v>12.25</v>
      </c>
      <c r="X273" s="91" t="s">
        <v>74</v>
      </c>
      <c r="Y273" s="92">
        <v>0</v>
      </c>
      <c r="Z273" s="92">
        <v>0</v>
      </c>
      <c r="AA273" s="277">
        <v>0</v>
      </c>
      <c r="AB273" s="278"/>
    </row>
    <row r="274" spans="2:28">
      <c r="B274" s="46">
        <v>12.5</v>
      </c>
      <c r="C274" s="91" t="s">
        <v>60</v>
      </c>
      <c r="D274" s="92" t="s">
        <v>104</v>
      </c>
      <c r="E274" s="92" t="s">
        <v>116</v>
      </c>
      <c r="F274" s="277">
        <v>0</v>
      </c>
      <c r="G274" s="278"/>
      <c r="H274" s="32"/>
      <c r="I274" s="46">
        <v>12.5</v>
      </c>
      <c r="J274" s="91" t="s">
        <v>60</v>
      </c>
      <c r="K274" s="92" t="s">
        <v>106</v>
      </c>
      <c r="L274" s="92" t="s">
        <v>109</v>
      </c>
      <c r="M274" s="277">
        <v>0</v>
      </c>
      <c r="N274" s="278"/>
      <c r="O274" s="32"/>
      <c r="P274" s="46">
        <v>12.5</v>
      </c>
      <c r="Q274" s="91" t="s">
        <v>74</v>
      </c>
      <c r="R274" s="92">
        <v>0</v>
      </c>
      <c r="S274" s="92">
        <v>0</v>
      </c>
      <c r="T274" s="277">
        <v>0</v>
      </c>
      <c r="U274" s="278"/>
      <c r="V274" s="32"/>
      <c r="W274" s="46">
        <v>12.5</v>
      </c>
      <c r="X274" s="91" t="s">
        <v>74</v>
      </c>
      <c r="Y274" s="92">
        <v>0</v>
      </c>
      <c r="Z274" s="92">
        <v>0</v>
      </c>
      <c r="AA274" s="277">
        <v>0</v>
      </c>
      <c r="AB274" s="278"/>
    </row>
    <row r="275" spans="2:28">
      <c r="B275" s="46">
        <v>12.75</v>
      </c>
      <c r="C275" s="91" t="s">
        <v>60</v>
      </c>
      <c r="D275" s="92" t="s">
        <v>104</v>
      </c>
      <c r="E275" s="92" t="s">
        <v>116</v>
      </c>
      <c r="F275" s="277">
        <v>0</v>
      </c>
      <c r="G275" s="278"/>
      <c r="H275" s="32"/>
      <c r="I275" s="46">
        <v>12.75</v>
      </c>
      <c r="J275" s="91" t="s">
        <v>60</v>
      </c>
      <c r="K275" s="92" t="s">
        <v>106</v>
      </c>
      <c r="L275" s="92" t="s">
        <v>109</v>
      </c>
      <c r="M275" s="277">
        <v>0</v>
      </c>
      <c r="N275" s="278"/>
      <c r="O275" s="32"/>
      <c r="P275" s="46">
        <v>12.75</v>
      </c>
      <c r="Q275" s="91" t="s">
        <v>74</v>
      </c>
      <c r="R275" s="92">
        <v>0</v>
      </c>
      <c r="S275" s="92">
        <v>0</v>
      </c>
      <c r="T275" s="277">
        <v>0</v>
      </c>
      <c r="U275" s="278"/>
      <c r="V275" s="32"/>
      <c r="W275" s="46">
        <v>12.75</v>
      </c>
      <c r="X275" s="91" t="s">
        <v>74</v>
      </c>
      <c r="Y275" s="92">
        <v>0</v>
      </c>
      <c r="Z275" s="92">
        <v>0</v>
      </c>
      <c r="AA275" s="277">
        <v>0</v>
      </c>
      <c r="AB275" s="278"/>
    </row>
    <row r="276" spans="2:28">
      <c r="B276" s="46">
        <v>13</v>
      </c>
      <c r="C276" s="91" t="s">
        <v>60</v>
      </c>
      <c r="D276" s="92" t="s">
        <v>104</v>
      </c>
      <c r="E276" s="92" t="s">
        <v>116</v>
      </c>
      <c r="F276" s="277">
        <v>0</v>
      </c>
      <c r="G276" s="278"/>
      <c r="H276" s="32"/>
      <c r="I276" s="46">
        <v>13</v>
      </c>
      <c r="J276" s="91" t="s">
        <v>60</v>
      </c>
      <c r="K276" s="92" t="s">
        <v>106</v>
      </c>
      <c r="L276" s="92" t="s">
        <v>109</v>
      </c>
      <c r="M276" s="277">
        <v>0</v>
      </c>
      <c r="N276" s="278"/>
      <c r="O276" s="32"/>
      <c r="P276" s="46">
        <v>13</v>
      </c>
      <c r="Q276" s="91" t="s">
        <v>74</v>
      </c>
      <c r="R276" s="92">
        <v>0</v>
      </c>
      <c r="S276" s="92">
        <v>0</v>
      </c>
      <c r="T276" s="277">
        <v>0</v>
      </c>
      <c r="U276" s="278"/>
      <c r="V276" s="32"/>
      <c r="W276" s="46">
        <v>13</v>
      </c>
      <c r="X276" s="91" t="s">
        <v>74</v>
      </c>
      <c r="Y276" s="92">
        <v>0</v>
      </c>
      <c r="Z276" s="92">
        <v>0</v>
      </c>
      <c r="AA276" s="277">
        <v>0</v>
      </c>
      <c r="AB276" s="278"/>
    </row>
    <row r="277" spans="2:28">
      <c r="B277" s="46">
        <v>13.25</v>
      </c>
      <c r="C277" s="91" t="s">
        <v>60</v>
      </c>
      <c r="D277" s="92" t="s">
        <v>104</v>
      </c>
      <c r="E277" s="92" t="s">
        <v>116</v>
      </c>
      <c r="F277" s="277">
        <v>0</v>
      </c>
      <c r="G277" s="278"/>
      <c r="H277" s="32"/>
      <c r="I277" s="46">
        <v>13.25</v>
      </c>
      <c r="J277" s="91" t="s">
        <v>74</v>
      </c>
      <c r="K277" s="92">
        <v>0</v>
      </c>
      <c r="L277" s="92">
        <v>0</v>
      </c>
      <c r="M277" s="277">
        <v>0</v>
      </c>
      <c r="N277" s="278"/>
      <c r="O277" s="32"/>
      <c r="P277" s="46">
        <v>13.25</v>
      </c>
      <c r="Q277" s="91" t="s">
        <v>74</v>
      </c>
      <c r="R277" s="92">
        <v>0</v>
      </c>
      <c r="S277" s="92">
        <v>0</v>
      </c>
      <c r="T277" s="277">
        <v>0</v>
      </c>
      <c r="U277" s="278"/>
      <c r="V277" s="32"/>
      <c r="W277" s="46">
        <v>13.25</v>
      </c>
      <c r="X277" s="91" t="s">
        <v>74</v>
      </c>
      <c r="Y277" s="92">
        <v>0</v>
      </c>
      <c r="Z277" s="92">
        <v>0</v>
      </c>
      <c r="AA277" s="277">
        <v>0</v>
      </c>
      <c r="AB277" s="278"/>
    </row>
    <row r="278" spans="2:28">
      <c r="B278" s="46">
        <v>13.5</v>
      </c>
      <c r="C278" s="91" t="s">
        <v>60</v>
      </c>
      <c r="D278" s="92" t="s">
        <v>106</v>
      </c>
      <c r="E278" s="92" t="s">
        <v>115</v>
      </c>
      <c r="F278" s="277">
        <v>0</v>
      </c>
      <c r="G278" s="278"/>
      <c r="H278" s="32"/>
      <c r="I278" s="46">
        <v>13.5</v>
      </c>
      <c r="J278" s="91" t="s">
        <v>74</v>
      </c>
      <c r="K278" s="92">
        <v>0</v>
      </c>
      <c r="L278" s="92">
        <v>0</v>
      </c>
      <c r="M278" s="277">
        <v>0</v>
      </c>
      <c r="N278" s="278"/>
      <c r="O278" s="32"/>
      <c r="P278" s="46">
        <v>13.5</v>
      </c>
      <c r="Q278" s="91" t="s">
        <v>74</v>
      </c>
      <c r="R278" s="92">
        <v>0</v>
      </c>
      <c r="S278" s="92">
        <v>0</v>
      </c>
      <c r="T278" s="277">
        <v>0</v>
      </c>
      <c r="U278" s="278"/>
      <c r="V278" s="32"/>
      <c r="W278" s="46">
        <v>13.5</v>
      </c>
      <c r="X278" s="91" t="s">
        <v>74</v>
      </c>
      <c r="Y278" s="92">
        <v>0</v>
      </c>
      <c r="Z278" s="92">
        <v>0</v>
      </c>
      <c r="AA278" s="277">
        <v>0</v>
      </c>
      <c r="AB278" s="278"/>
    </row>
    <row r="279" spans="2:28">
      <c r="B279" s="46">
        <v>13.75</v>
      </c>
      <c r="C279" s="91" t="s">
        <v>60</v>
      </c>
      <c r="D279" s="92" t="s">
        <v>106</v>
      </c>
      <c r="E279" s="92" t="s">
        <v>115</v>
      </c>
      <c r="F279" s="277">
        <v>0</v>
      </c>
      <c r="G279" s="278"/>
      <c r="H279" s="32"/>
      <c r="I279" s="46">
        <v>13.75</v>
      </c>
      <c r="J279" s="91" t="s">
        <v>74</v>
      </c>
      <c r="K279" s="92">
        <v>0</v>
      </c>
      <c r="L279" s="92">
        <v>0</v>
      </c>
      <c r="M279" s="277">
        <v>0</v>
      </c>
      <c r="N279" s="278"/>
      <c r="O279" s="32"/>
      <c r="P279" s="46">
        <v>13.75</v>
      </c>
      <c r="Q279" s="91" t="s">
        <v>74</v>
      </c>
      <c r="R279" s="92">
        <v>0</v>
      </c>
      <c r="S279" s="92">
        <v>0</v>
      </c>
      <c r="T279" s="277">
        <v>0</v>
      </c>
      <c r="U279" s="278"/>
      <c r="V279" s="32"/>
      <c r="W279" s="46">
        <v>13.75</v>
      </c>
      <c r="X279" s="91" t="s">
        <v>74</v>
      </c>
      <c r="Y279" s="92">
        <v>0</v>
      </c>
      <c r="Z279" s="92">
        <v>0</v>
      </c>
      <c r="AA279" s="277">
        <v>0</v>
      </c>
      <c r="AB279" s="278"/>
    </row>
    <row r="280" spans="2:28">
      <c r="B280" s="46">
        <v>14</v>
      </c>
      <c r="C280" s="91" t="s">
        <v>60</v>
      </c>
      <c r="D280" s="92" t="s">
        <v>106</v>
      </c>
      <c r="E280" s="92" t="s">
        <v>115</v>
      </c>
      <c r="F280" s="277">
        <v>0</v>
      </c>
      <c r="G280" s="278"/>
      <c r="H280" s="32"/>
      <c r="I280" s="46">
        <v>14</v>
      </c>
      <c r="J280" s="91" t="s">
        <v>74</v>
      </c>
      <c r="K280" s="92">
        <v>0</v>
      </c>
      <c r="L280" s="92">
        <v>0</v>
      </c>
      <c r="M280" s="277">
        <v>0</v>
      </c>
      <c r="N280" s="278"/>
      <c r="O280" s="32"/>
      <c r="P280" s="46">
        <v>14</v>
      </c>
      <c r="Q280" s="91" t="s">
        <v>74</v>
      </c>
      <c r="R280" s="92">
        <v>0</v>
      </c>
      <c r="S280" s="92">
        <v>0</v>
      </c>
      <c r="T280" s="277">
        <v>0</v>
      </c>
      <c r="U280" s="278"/>
      <c r="V280" s="32"/>
      <c r="W280" s="46">
        <v>14</v>
      </c>
      <c r="X280" s="91" t="s">
        <v>74</v>
      </c>
      <c r="Y280" s="92">
        <v>0</v>
      </c>
      <c r="Z280" s="92">
        <v>0</v>
      </c>
      <c r="AA280" s="277">
        <v>0</v>
      </c>
      <c r="AB280" s="278"/>
    </row>
    <row r="281" spans="2:28">
      <c r="B281" s="46">
        <v>14.25</v>
      </c>
      <c r="C281" s="91" t="s">
        <v>60</v>
      </c>
      <c r="D281" s="92" t="s">
        <v>106</v>
      </c>
      <c r="E281" s="92" t="s">
        <v>163</v>
      </c>
      <c r="F281" s="277">
        <v>0</v>
      </c>
      <c r="G281" s="278"/>
      <c r="H281" s="32"/>
      <c r="I281" s="46">
        <v>14.25</v>
      </c>
      <c r="J281" s="91" t="s">
        <v>74</v>
      </c>
      <c r="K281" s="92">
        <v>0</v>
      </c>
      <c r="L281" s="92">
        <v>0</v>
      </c>
      <c r="M281" s="277">
        <v>0</v>
      </c>
      <c r="N281" s="278"/>
      <c r="O281" s="32"/>
      <c r="P281" s="46">
        <v>14.25</v>
      </c>
      <c r="Q281" s="91" t="s">
        <v>74</v>
      </c>
      <c r="R281" s="92">
        <v>0</v>
      </c>
      <c r="S281" s="92">
        <v>0</v>
      </c>
      <c r="T281" s="277">
        <v>0</v>
      </c>
      <c r="U281" s="278"/>
      <c r="V281" s="32"/>
      <c r="W281" s="46">
        <v>14.25</v>
      </c>
      <c r="X281" s="91" t="s">
        <v>74</v>
      </c>
      <c r="Y281" s="92">
        <v>0</v>
      </c>
      <c r="Z281" s="92">
        <v>0</v>
      </c>
      <c r="AA281" s="277">
        <v>0</v>
      </c>
      <c r="AB281" s="278"/>
    </row>
    <row r="282" spans="2:28">
      <c r="B282" s="46">
        <v>14.5</v>
      </c>
      <c r="C282" s="91" t="s">
        <v>60</v>
      </c>
      <c r="D282" s="92" t="s">
        <v>107</v>
      </c>
      <c r="E282" s="92" t="s">
        <v>108</v>
      </c>
      <c r="F282" s="277">
        <v>0</v>
      </c>
      <c r="G282" s="278"/>
      <c r="H282" s="32"/>
      <c r="I282" s="46">
        <v>14.5</v>
      </c>
      <c r="J282" s="91" t="s">
        <v>74</v>
      </c>
      <c r="K282" s="92">
        <v>0</v>
      </c>
      <c r="L282" s="92">
        <v>0</v>
      </c>
      <c r="M282" s="277">
        <v>0</v>
      </c>
      <c r="N282" s="278"/>
      <c r="O282" s="32"/>
      <c r="P282" s="46">
        <v>14.5</v>
      </c>
      <c r="Q282" s="91" t="s">
        <v>74</v>
      </c>
      <c r="R282" s="92">
        <v>0</v>
      </c>
      <c r="S282" s="92">
        <v>0</v>
      </c>
      <c r="T282" s="277">
        <v>0</v>
      </c>
      <c r="U282" s="278"/>
      <c r="V282" s="32"/>
      <c r="W282" s="46">
        <v>14.5</v>
      </c>
      <c r="X282" s="91" t="s">
        <v>74</v>
      </c>
      <c r="Y282" s="92">
        <v>0</v>
      </c>
      <c r="Z282" s="92">
        <v>0</v>
      </c>
      <c r="AA282" s="277">
        <v>0</v>
      </c>
      <c r="AB282" s="278"/>
    </row>
    <row r="283" spans="2:28">
      <c r="B283" s="46">
        <v>14.75</v>
      </c>
      <c r="C283" s="91" t="s">
        <v>60</v>
      </c>
      <c r="D283" s="92" t="s">
        <v>106</v>
      </c>
      <c r="E283" s="92" t="s">
        <v>163</v>
      </c>
      <c r="F283" s="277">
        <v>0</v>
      </c>
      <c r="G283" s="278"/>
      <c r="H283" s="32"/>
      <c r="I283" s="46">
        <v>14.75</v>
      </c>
      <c r="J283" s="91" t="s">
        <v>74</v>
      </c>
      <c r="K283" s="92">
        <v>0</v>
      </c>
      <c r="L283" s="92">
        <v>0</v>
      </c>
      <c r="M283" s="277">
        <v>0</v>
      </c>
      <c r="N283" s="278"/>
      <c r="O283" s="32"/>
      <c r="P283" s="46">
        <v>14.75</v>
      </c>
      <c r="Q283" s="91" t="s">
        <v>74</v>
      </c>
      <c r="R283" s="92">
        <v>0</v>
      </c>
      <c r="S283" s="92">
        <v>0</v>
      </c>
      <c r="T283" s="277">
        <v>0</v>
      </c>
      <c r="U283" s="278"/>
      <c r="V283" s="32"/>
      <c r="W283" s="46">
        <v>14.75</v>
      </c>
      <c r="X283" s="91" t="s">
        <v>74</v>
      </c>
      <c r="Y283" s="92">
        <v>0</v>
      </c>
      <c r="Z283" s="92">
        <v>0</v>
      </c>
      <c r="AA283" s="277">
        <v>0</v>
      </c>
      <c r="AB283" s="278"/>
    </row>
    <row r="284" spans="2:28">
      <c r="B284" s="46">
        <v>15</v>
      </c>
      <c r="C284" s="91" t="s">
        <v>60</v>
      </c>
      <c r="D284" s="92" t="s">
        <v>106</v>
      </c>
      <c r="E284" s="92" t="s">
        <v>115</v>
      </c>
      <c r="F284" s="277">
        <v>0</v>
      </c>
      <c r="G284" s="278"/>
      <c r="H284" s="32"/>
      <c r="I284" s="46">
        <v>15</v>
      </c>
      <c r="J284" s="91" t="s">
        <v>74</v>
      </c>
      <c r="K284" s="92">
        <v>0</v>
      </c>
      <c r="L284" s="92">
        <v>0</v>
      </c>
      <c r="M284" s="277">
        <v>0</v>
      </c>
      <c r="N284" s="278"/>
      <c r="O284" s="32"/>
      <c r="P284" s="46">
        <v>15</v>
      </c>
      <c r="Q284" s="91" t="s">
        <v>74</v>
      </c>
      <c r="R284" s="92">
        <v>0</v>
      </c>
      <c r="S284" s="92">
        <v>0</v>
      </c>
      <c r="T284" s="277">
        <v>0</v>
      </c>
      <c r="U284" s="278"/>
      <c r="V284" s="32"/>
      <c r="W284" s="46">
        <v>15</v>
      </c>
      <c r="X284" s="91" t="s">
        <v>74</v>
      </c>
      <c r="Y284" s="92">
        <v>0</v>
      </c>
      <c r="Z284" s="92">
        <v>0</v>
      </c>
      <c r="AA284" s="277">
        <v>0</v>
      </c>
      <c r="AB284" s="278"/>
    </row>
    <row r="285" spans="2:28">
      <c r="B285" s="46">
        <v>15.25</v>
      </c>
      <c r="C285" s="91" t="s">
        <v>69</v>
      </c>
      <c r="D285" s="92">
        <v>0</v>
      </c>
      <c r="E285" s="92">
        <v>0</v>
      </c>
      <c r="F285" s="277">
        <v>0</v>
      </c>
      <c r="G285" s="278"/>
      <c r="H285" s="32"/>
      <c r="I285" s="46">
        <v>15.25</v>
      </c>
      <c r="J285" s="91" t="s">
        <v>74</v>
      </c>
      <c r="K285" s="92">
        <v>0</v>
      </c>
      <c r="L285" s="92">
        <v>0</v>
      </c>
      <c r="M285" s="277">
        <v>0</v>
      </c>
      <c r="N285" s="278"/>
      <c r="O285" s="32"/>
      <c r="P285" s="46">
        <v>15.25</v>
      </c>
      <c r="Q285" s="91" t="s">
        <v>74</v>
      </c>
      <c r="R285" s="92">
        <v>0</v>
      </c>
      <c r="S285" s="92">
        <v>0</v>
      </c>
      <c r="T285" s="277">
        <v>0</v>
      </c>
      <c r="U285" s="278"/>
      <c r="V285" s="32"/>
      <c r="W285" s="46">
        <v>15.25</v>
      </c>
      <c r="X285" s="91" t="s">
        <v>74</v>
      </c>
      <c r="Y285" s="92">
        <v>0</v>
      </c>
      <c r="Z285" s="92">
        <v>0</v>
      </c>
      <c r="AA285" s="277">
        <v>0</v>
      </c>
      <c r="AB285" s="278"/>
    </row>
    <row r="286" spans="2:28">
      <c r="B286" s="46">
        <v>15.5</v>
      </c>
      <c r="C286" s="91" t="s">
        <v>69</v>
      </c>
      <c r="D286" s="92">
        <v>0</v>
      </c>
      <c r="E286" s="92">
        <v>0</v>
      </c>
      <c r="F286" s="277">
        <v>0</v>
      </c>
      <c r="G286" s="278"/>
      <c r="H286" s="32"/>
      <c r="I286" s="46">
        <v>15.5</v>
      </c>
      <c r="J286" s="91" t="s">
        <v>74</v>
      </c>
      <c r="K286" s="92">
        <v>0</v>
      </c>
      <c r="L286" s="92">
        <v>0</v>
      </c>
      <c r="M286" s="277">
        <v>0</v>
      </c>
      <c r="N286" s="278"/>
      <c r="O286" s="32"/>
      <c r="P286" s="46">
        <v>15.5</v>
      </c>
      <c r="Q286" s="91" t="s">
        <v>74</v>
      </c>
      <c r="R286" s="92">
        <v>0</v>
      </c>
      <c r="S286" s="92">
        <v>0</v>
      </c>
      <c r="T286" s="277">
        <v>0</v>
      </c>
      <c r="U286" s="278"/>
      <c r="V286" s="32"/>
      <c r="W286" s="46">
        <v>15.5</v>
      </c>
      <c r="X286" s="91" t="s">
        <v>74</v>
      </c>
      <c r="Y286" s="92">
        <v>0</v>
      </c>
      <c r="Z286" s="92">
        <v>0</v>
      </c>
      <c r="AA286" s="277">
        <v>0</v>
      </c>
      <c r="AB286" s="278"/>
    </row>
    <row r="287" spans="2:28">
      <c r="B287" s="46">
        <v>15.75</v>
      </c>
      <c r="C287" s="91" t="s">
        <v>60</v>
      </c>
      <c r="D287" s="92" t="s">
        <v>106</v>
      </c>
      <c r="E287" s="92" t="s">
        <v>163</v>
      </c>
      <c r="F287" s="277">
        <v>0</v>
      </c>
      <c r="G287" s="278"/>
      <c r="H287" s="32"/>
      <c r="I287" s="46">
        <v>15.75</v>
      </c>
      <c r="J287" s="91" t="s">
        <v>159</v>
      </c>
      <c r="K287" s="92">
        <v>0</v>
      </c>
      <c r="L287" s="92">
        <v>0</v>
      </c>
      <c r="M287" s="277">
        <v>0</v>
      </c>
      <c r="N287" s="278"/>
      <c r="O287" s="32"/>
      <c r="P287" s="46">
        <v>15.75</v>
      </c>
      <c r="Q287" s="91" t="s">
        <v>74</v>
      </c>
      <c r="R287" s="92">
        <v>0</v>
      </c>
      <c r="S287" s="92">
        <v>0</v>
      </c>
      <c r="T287" s="277">
        <v>0</v>
      </c>
      <c r="U287" s="278"/>
      <c r="V287" s="32"/>
      <c r="W287" s="46">
        <v>15.75</v>
      </c>
      <c r="X287" s="91" t="s">
        <v>74</v>
      </c>
      <c r="Y287" s="92">
        <v>0</v>
      </c>
      <c r="Z287" s="92">
        <v>0</v>
      </c>
      <c r="AA287" s="277">
        <v>0</v>
      </c>
      <c r="AB287" s="278"/>
    </row>
    <row r="288" spans="2:28">
      <c r="B288" s="46">
        <v>16</v>
      </c>
      <c r="C288" s="91" t="s">
        <v>69</v>
      </c>
      <c r="D288" s="92">
        <v>0</v>
      </c>
      <c r="E288" s="92">
        <v>0</v>
      </c>
      <c r="F288" s="277">
        <v>0</v>
      </c>
      <c r="G288" s="278"/>
      <c r="H288" s="32"/>
      <c r="I288" s="46">
        <v>16</v>
      </c>
      <c r="J288" s="91" t="s">
        <v>74</v>
      </c>
      <c r="K288" s="92">
        <v>0</v>
      </c>
      <c r="L288" s="92">
        <v>0</v>
      </c>
      <c r="M288" s="277">
        <v>0</v>
      </c>
      <c r="N288" s="278"/>
      <c r="O288" s="32"/>
      <c r="P288" s="46">
        <v>16</v>
      </c>
      <c r="Q288" s="91" t="s">
        <v>74</v>
      </c>
      <c r="R288" s="92">
        <v>0</v>
      </c>
      <c r="S288" s="92">
        <v>0</v>
      </c>
      <c r="T288" s="277">
        <v>0</v>
      </c>
      <c r="U288" s="278"/>
      <c r="V288" s="32"/>
      <c r="W288" s="46">
        <v>16</v>
      </c>
      <c r="X288" s="91" t="s">
        <v>74</v>
      </c>
      <c r="Y288" s="92">
        <v>0</v>
      </c>
      <c r="Z288" s="92">
        <v>0</v>
      </c>
      <c r="AA288" s="277">
        <v>0</v>
      </c>
      <c r="AB288" s="278"/>
    </row>
    <row r="289" spans="2:28">
      <c r="B289" s="46">
        <v>16.25</v>
      </c>
      <c r="C289" s="91" t="s">
        <v>60</v>
      </c>
      <c r="D289" s="92" t="s">
        <v>187</v>
      </c>
      <c r="E289" s="92" t="s">
        <v>208</v>
      </c>
      <c r="F289" s="277">
        <v>0</v>
      </c>
      <c r="G289" s="278"/>
      <c r="H289" s="32"/>
      <c r="I289" s="46">
        <v>16.25</v>
      </c>
      <c r="J289" s="91" t="s">
        <v>74</v>
      </c>
      <c r="K289" s="92">
        <v>0</v>
      </c>
      <c r="L289" s="92">
        <v>0</v>
      </c>
      <c r="M289" s="277">
        <v>0</v>
      </c>
      <c r="N289" s="278"/>
      <c r="O289" s="32"/>
      <c r="P289" s="46">
        <v>16.25</v>
      </c>
      <c r="Q289" s="91" t="s">
        <v>74</v>
      </c>
      <c r="R289" s="92">
        <v>0</v>
      </c>
      <c r="S289" s="92">
        <v>0</v>
      </c>
      <c r="T289" s="277">
        <v>0</v>
      </c>
      <c r="U289" s="278"/>
      <c r="V289" s="32"/>
      <c r="W289" s="46">
        <v>16.25</v>
      </c>
      <c r="X289" s="91" t="s">
        <v>74</v>
      </c>
      <c r="Y289" s="92">
        <v>0</v>
      </c>
      <c r="Z289" s="92">
        <v>0</v>
      </c>
      <c r="AA289" s="277">
        <v>0</v>
      </c>
      <c r="AB289" s="278"/>
    </row>
    <row r="290" spans="2:28">
      <c r="B290" s="46">
        <v>16.5</v>
      </c>
      <c r="C290" s="91" t="s">
        <v>158</v>
      </c>
      <c r="D290" s="92">
        <v>0</v>
      </c>
      <c r="E290" s="92">
        <v>0</v>
      </c>
      <c r="F290" s="277">
        <v>0</v>
      </c>
      <c r="G290" s="278"/>
      <c r="H290" s="32"/>
      <c r="I290" s="46">
        <v>16.5</v>
      </c>
      <c r="J290" s="91" t="s">
        <v>74</v>
      </c>
      <c r="K290" s="92">
        <v>0</v>
      </c>
      <c r="L290" s="92">
        <v>0</v>
      </c>
      <c r="M290" s="277">
        <v>0</v>
      </c>
      <c r="N290" s="278"/>
      <c r="O290" s="32"/>
      <c r="P290" s="46">
        <v>16.5</v>
      </c>
      <c r="Q290" s="91" t="s">
        <v>74</v>
      </c>
      <c r="R290" s="92">
        <v>0</v>
      </c>
      <c r="S290" s="92">
        <v>0</v>
      </c>
      <c r="T290" s="277">
        <v>0</v>
      </c>
      <c r="U290" s="278"/>
      <c r="V290" s="32"/>
      <c r="W290" s="46">
        <v>16.5</v>
      </c>
      <c r="X290" s="91" t="s">
        <v>74</v>
      </c>
      <c r="Y290" s="92">
        <v>0</v>
      </c>
      <c r="Z290" s="92">
        <v>0</v>
      </c>
      <c r="AA290" s="277">
        <v>0</v>
      </c>
      <c r="AB290" s="278"/>
    </row>
    <row r="291" spans="2:28">
      <c r="B291" s="46">
        <v>16.75</v>
      </c>
      <c r="C291" s="91" t="s">
        <v>60</v>
      </c>
      <c r="D291" s="92" t="s">
        <v>106</v>
      </c>
      <c r="E291" s="92" t="s">
        <v>163</v>
      </c>
      <c r="F291" s="277">
        <v>0</v>
      </c>
      <c r="G291" s="278"/>
      <c r="H291" s="32"/>
      <c r="I291" s="46">
        <v>16.75</v>
      </c>
      <c r="J291" s="91" t="s">
        <v>159</v>
      </c>
      <c r="K291" s="92">
        <v>0</v>
      </c>
      <c r="L291" s="92">
        <v>0</v>
      </c>
      <c r="M291" s="277">
        <v>0</v>
      </c>
      <c r="N291" s="278"/>
      <c r="O291" s="32"/>
      <c r="P291" s="46">
        <v>16.75</v>
      </c>
      <c r="Q291" s="91" t="s">
        <v>74</v>
      </c>
      <c r="R291" s="92">
        <v>0</v>
      </c>
      <c r="S291" s="92">
        <v>0</v>
      </c>
      <c r="T291" s="277">
        <v>0</v>
      </c>
      <c r="U291" s="278"/>
      <c r="V291" s="32"/>
      <c r="W291" s="46">
        <v>16.75</v>
      </c>
      <c r="X291" s="91" t="s">
        <v>74</v>
      </c>
      <c r="Y291" s="92">
        <v>0</v>
      </c>
      <c r="Z291" s="92">
        <v>0</v>
      </c>
      <c r="AA291" s="277">
        <v>0</v>
      </c>
      <c r="AB291" s="278"/>
    </row>
    <row r="292" spans="2:28">
      <c r="B292" s="46">
        <v>17</v>
      </c>
      <c r="C292" s="91" t="s">
        <v>71</v>
      </c>
      <c r="D292" s="92">
        <v>0</v>
      </c>
      <c r="E292" s="92">
        <v>0</v>
      </c>
      <c r="F292" s="277">
        <v>0</v>
      </c>
      <c r="G292" s="278"/>
      <c r="H292" s="32"/>
      <c r="I292" s="46">
        <v>17</v>
      </c>
      <c r="J292" s="91" t="s">
        <v>159</v>
      </c>
      <c r="K292" s="92">
        <v>0</v>
      </c>
      <c r="L292" s="92">
        <v>0</v>
      </c>
      <c r="M292" s="277">
        <v>0</v>
      </c>
      <c r="N292" s="278"/>
      <c r="O292" s="32"/>
      <c r="P292" s="46">
        <v>17</v>
      </c>
      <c r="Q292" s="91" t="s">
        <v>74</v>
      </c>
      <c r="R292" s="92">
        <v>0</v>
      </c>
      <c r="S292" s="92">
        <v>0</v>
      </c>
      <c r="T292" s="277">
        <v>0</v>
      </c>
      <c r="U292" s="278"/>
      <c r="V292" s="32"/>
      <c r="W292" s="46">
        <v>17</v>
      </c>
      <c r="X292" s="91" t="s">
        <v>74</v>
      </c>
      <c r="Y292" s="92">
        <v>0</v>
      </c>
      <c r="Z292" s="92">
        <v>0</v>
      </c>
      <c r="AA292" s="277">
        <v>0</v>
      </c>
      <c r="AB292" s="278"/>
    </row>
    <row r="293" spans="2:28">
      <c r="B293" s="46">
        <v>17.25</v>
      </c>
      <c r="C293" s="91" t="s">
        <v>71</v>
      </c>
      <c r="D293" s="92">
        <v>0</v>
      </c>
      <c r="E293" s="92">
        <v>0</v>
      </c>
      <c r="F293" s="277">
        <v>0</v>
      </c>
      <c r="G293" s="278"/>
      <c r="H293" s="32"/>
      <c r="I293" s="46">
        <v>17.25</v>
      </c>
      <c r="J293" s="91" t="s">
        <v>74</v>
      </c>
      <c r="K293" s="92">
        <v>0</v>
      </c>
      <c r="L293" s="92">
        <v>0</v>
      </c>
      <c r="M293" s="277">
        <v>0</v>
      </c>
      <c r="N293" s="278"/>
      <c r="O293" s="32"/>
      <c r="P293" s="46">
        <v>17.25</v>
      </c>
      <c r="Q293" s="91" t="s">
        <v>74</v>
      </c>
      <c r="R293" s="92">
        <v>0</v>
      </c>
      <c r="S293" s="92">
        <v>0</v>
      </c>
      <c r="T293" s="277">
        <v>0</v>
      </c>
      <c r="U293" s="278"/>
      <c r="V293" s="32"/>
      <c r="W293" s="46">
        <v>17.25</v>
      </c>
      <c r="X293" s="91" t="s">
        <v>74</v>
      </c>
      <c r="Y293" s="92">
        <v>0</v>
      </c>
      <c r="Z293" s="92">
        <v>0</v>
      </c>
      <c r="AA293" s="277">
        <v>0</v>
      </c>
      <c r="AB293" s="278"/>
    </row>
    <row r="294" spans="2:28">
      <c r="B294" s="46">
        <v>17.5</v>
      </c>
      <c r="C294" s="91" t="s">
        <v>71</v>
      </c>
      <c r="D294" s="92">
        <v>0</v>
      </c>
      <c r="E294" s="92">
        <v>0</v>
      </c>
      <c r="F294" s="277">
        <v>0</v>
      </c>
      <c r="G294" s="278"/>
      <c r="H294" s="32"/>
      <c r="I294" s="46">
        <v>17.5</v>
      </c>
      <c r="J294" s="91" t="s">
        <v>74</v>
      </c>
      <c r="K294" s="92">
        <v>0</v>
      </c>
      <c r="L294" s="92">
        <v>0</v>
      </c>
      <c r="M294" s="277">
        <v>0</v>
      </c>
      <c r="N294" s="278"/>
      <c r="O294" s="32"/>
      <c r="P294" s="46">
        <v>17.5</v>
      </c>
      <c r="Q294" s="91" t="s">
        <v>74</v>
      </c>
      <c r="R294" s="92">
        <v>0</v>
      </c>
      <c r="S294" s="92">
        <v>0</v>
      </c>
      <c r="T294" s="277">
        <v>0</v>
      </c>
      <c r="U294" s="278"/>
      <c r="V294" s="32"/>
      <c r="W294" s="46">
        <v>17.5</v>
      </c>
      <c r="X294" s="91" t="s">
        <v>74</v>
      </c>
      <c r="Y294" s="92">
        <v>0</v>
      </c>
      <c r="Z294" s="92">
        <v>0</v>
      </c>
      <c r="AA294" s="277">
        <v>0</v>
      </c>
      <c r="AB294" s="278"/>
    </row>
    <row r="295" spans="2:28">
      <c r="B295" s="46">
        <v>17.75</v>
      </c>
      <c r="C295" s="91" t="s">
        <v>71</v>
      </c>
      <c r="D295" s="92">
        <v>0</v>
      </c>
      <c r="E295" s="92">
        <v>0</v>
      </c>
      <c r="F295" s="277">
        <v>0</v>
      </c>
      <c r="G295" s="278"/>
      <c r="H295" s="32"/>
      <c r="I295" s="46">
        <v>17.75</v>
      </c>
      <c r="J295" s="91" t="s">
        <v>74</v>
      </c>
      <c r="K295" s="92">
        <v>0</v>
      </c>
      <c r="L295" s="92">
        <v>0</v>
      </c>
      <c r="M295" s="277">
        <v>0</v>
      </c>
      <c r="N295" s="278"/>
      <c r="O295" s="32"/>
      <c r="P295" s="46">
        <v>17.75</v>
      </c>
      <c r="Q295" s="91" t="s">
        <v>74</v>
      </c>
      <c r="R295" s="92">
        <v>0</v>
      </c>
      <c r="S295" s="92">
        <v>0</v>
      </c>
      <c r="T295" s="277">
        <v>0</v>
      </c>
      <c r="U295" s="278"/>
      <c r="V295" s="32"/>
      <c r="W295" s="46">
        <v>17.75</v>
      </c>
      <c r="X295" s="91" t="s">
        <v>74</v>
      </c>
      <c r="Y295" s="92">
        <v>0</v>
      </c>
      <c r="Z295" s="92">
        <v>0</v>
      </c>
      <c r="AA295" s="277">
        <v>0</v>
      </c>
      <c r="AB295" s="278"/>
    </row>
    <row r="296" spans="2:28">
      <c r="B296" s="46">
        <v>18</v>
      </c>
      <c r="C296" s="91" t="s">
        <v>71</v>
      </c>
      <c r="D296" s="92">
        <v>0</v>
      </c>
      <c r="E296" s="92">
        <v>0</v>
      </c>
      <c r="F296" s="277">
        <v>0</v>
      </c>
      <c r="G296" s="278"/>
      <c r="H296" s="32"/>
      <c r="I296" s="46">
        <v>18</v>
      </c>
      <c r="J296" s="91" t="s">
        <v>69</v>
      </c>
      <c r="K296" s="92">
        <v>0</v>
      </c>
      <c r="L296" s="92">
        <v>0</v>
      </c>
      <c r="M296" s="277">
        <v>0</v>
      </c>
      <c r="N296" s="278"/>
      <c r="O296" s="32"/>
      <c r="P296" s="46">
        <v>18</v>
      </c>
      <c r="Q296" s="91" t="s">
        <v>74</v>
      </c>
      <c r="R296" s="92">
        <v>0</v>
      </c>
      <c r="S296" s="92">
        <v>0</v>
      </c>
      <c r="T296" s="277">
        <v>0</v>
      </c>
      <c r="U296" s="278"/>
      <c r="V296" s="32"/>
      <c r="W296" s="46">
        <v>18</v>
      </c>
      <c r="X296" s="91" t="s">
        <v>74</v>
      </c>
      <c r="Y296" s="92">
        <v>0</v>
      </c>
      <c r="Z296" s="92">
        <v>0</v>
      </c>
      <c r="AA296" s="277">
        <v>0</v>
      </c>
      <c r="AB296" s="278"/>
    </row>
    <row r="297" spans="2:28">
      <c r="B297" s="46">
        <v>18.25</v>
      </c>
      <c r="C297" s="91" t="s">
        <v>71</v>
      </c>
      <c r="D297" s="92">
        <v>0</v>
      </c>
      <c r="E297" s="92">
        <v>0</v>
      </c>
      <c r="F297" s="277">
        <v>0</v>
      </c>
      <c r="G297" s="278"/>
      <c r="H297" s="32"/>
      <c r="I297" s="46">
        <v>18.25</v>
      </c>
      <c r="J297" s="91" t="s">
        <v>74</v>
      </c>
      <c r="K297" s="92">
        <v>0</v>
      </c>
      <c r="L297" s="92">
        <v>0</v>
      </c>
      <c r="M297" s="277">
        <v>0</v>
      </c>
      <c r="N297" s="278"/>
      <c r="O297" s="32"/>
      <c r="P297" s="46">
        <v>18.25</v>
      </c>
      <c r="Q297" s="91" t="s">
        <v>74</v>
      </c>
      <c r="R297" s="92">
        <v>0</v>
      </c>
      <c r="S297" s="92">
        <v>0</v>
      </c>
      <c r="T297" s="277">
        <v>0</v>
      </c>
      <c r="U297" s="278"/>
      <c r="V297" s="32"/>
      <c r="W297" s="46">
        <v>18.25</v>
      </c>
      <c r="X297" s="91" t="s">
        <v>74</v>
      </c>
      <c r="Y297" s="92">
        <v>0</v>
      </c>
      <c r="Z297" s="92">
        <v>0</v>
      </c>
      <c r="AA297" s="277">
        <v>0</v>
      </c>
      <c r="AB297" s="278"/>
    </row>
    <row r="298" spans="2:28">
      <c r="B298" s="46">
        <v>18.5</v>
      </c>
      <c r="C298" s="91" t="s">
        <v>60</v>
      </c>
      <c r="D298" s="92" t="s">
        <v>106</v>
      </c>
      <c r="E298" s="92" t="s">
        <v>163</v>
      </c>
      <c r="F298" s="277">
        <v>0</v>
      </c>
      <c r="G298" s="278"/>
      <c r="H298" s="32"/>
      <c r="I298" s="46">
        <v>18.5</v>
      </c>
      <c r="J298" s="91" t="s">
        <v>74</v>
      </c>
      <c r="K298" s="92">
        <v>0</v>
      </c>
      <c r="L298" s="92">
        <v>0</v>
      </c>
      <c r="M298" s="277">
        <v>0</v>
      </c>
      <c r="N298" s="278"/>
      <c r="O298" s="32"/>
      <c r="P298" s="46">
        <v>18.5</v>
      </c>
      <c r="Q298" s="91" t="s">
        <v>74</v>
      </c>
      <c r="R298" s="92">
        <v>0</v>
      </c>
      <c r="S298" s="92">
        <v>0</v>
      </c>
      <c r="T298" s="277">
        <v>0</v>
      </c>
      <c r="U298" s="278"/>
      <c r="V298" s="32"/>
      <c r="W298" s="46">
        <v>18.5</v>
      </c>
      <c r="X298" s="91" t="s">
        <v>74</v>
      </c>
      <c r="Y298" s="92">
        <v>0</v>
      </c>
      <c r="Z298" s="92">
        <v>0</v>
      </c>
      <c r="AA298" s="277">
        <v>0</v>
      </c>
      <c r="AB298" s="278"/>
    </row>
    <row r="299" spans="2:28">
      <c r="B299" s="46">
        <v>18.75</v>
      </c>
      <c r="C299" s="91" t="s">
        <v>60</v>
      </c>
      <c r="D299" s="92" t="s">
        <v>104</v>
      </c>
      <c r="E299" s="92" t="s">
        <v>103</v>
      </c>
      <c r="F299" s="277">
        <v>0</v>
      </c>
      <c r="G299" s="278"/>
      <c r="H299" s="32"/>
      <c r="I299" s="46">
        <v>18.75</v>
      </c>
      <c r="J299" s="91" t="s">
        <v>74</v>
      </c>
      <c r="K299" s="92">
        <v>0</v>
      </c>
      <c r="L299" s="92">
        <v>0</v>
      </c>
      <c r="M299" s="277">
        <v>0</v>
      </c>
      <c r="N299" s="278"/>
      <c r="O299" s="32"/>
      <c r="P299" s="46">
        <v>18.75</v>
      </c>
      <c r="Q299" s="91" t="s">
        <v>74</v>
      </c>
      <c r="R299" s="92">
        <v>0</v>
      </c>
      <c r="S299" s="92">
        <v>0</v>
      </c>
      <c r="T299" s="277">
        <v>0</v>
      </c>
      <c r="U299" s="278"/>
      <c r="V299" s="32"/>
      <c r="W299" s="46">
        <v>18.75</v>
      </c>
      <c r="X299" s="91" t="s">
        <v>74</v>
      </c>
      <c r="Y299" s="92">
        <v>0</v>
      </c>
      <c r="Z299" s="92">
        <v>0</v>
      </c>
      <c r="AA299" s="277">
        <v>0</v>
      </c>
      <c r="AB299" s="278"/>
    </row>
    <row r="300" spans="2:28">
      <c r="B300" s="46">
        <v>19</v>
      </c>
      <c r="C300" s="91" t="s">
        <v>60</v>
      </c>
      <c r="D300" s="92" t="s">
        <v>104</v>
      </c>
      <c r="E300" s="92" t="s">
        <v>103</v>
      </c>
      <c r="F300" s="277">
        <v>0</v>
      </c>
      <c r="G300" s="278"/>
      <c r="H300" s="32"/>
      <c r="I300" s="46">
        <v>19</v>
      </c>
      <c r="J300" s="91" t="s">
        <v>74</v>
      </c>
      <c r="K300" s="92">
        <v>0</v>
      </c>
      <c r="L300" s="92">
        <v>0</v>
      </c>
      <c r="M300" s="277">
        <v>0</v>
      </c>
      <c r="N300" s="278"/>
      <c r="O300" s="32"/>
      <c r="P300" s="46">
        <v>19</v>
      </c>
      <c r="Q300" s="91" t="s">
        <v>74</v>
      </c>
      <c r="R300" s="92">
        <v>0</v>
      </c>
      <c r="S300" s="92">
        <v>0</v>
      </c>
      <c r="T300" s="277">
        <v>0</v>
      </c>
      <c r="U300" s="278"/>
      <c r="V300" s="32"/>
      <c r="W300" s="46">
        <v>19</v>
      </c>
      <c r="X300" s="91" t="s">
        <v>74</v>
      </c>
      <c r="Y300" s="92">
        <v>0</v>
      </c>
      <c r="Z300" s="92">
        <v>0</v>
      </c>
      <c r="AA300" s="277">
        <v>0</v>
      </c>
      <c r="AB300" s="278"/>
    </row>
    <row r="301" spans="2:28">
      <c r="B301" s="46">
        <v>19.25</v>
      </c>
      <c r="C301" s="91" t="s">
        <v>71</v>
      </c>
      <c r="D301" s="92">
        <v>0</v>
      </c>
      <c r="E301" s="92">
        <v>0</v>
      </c>
      <c r="F301" s="277">
        <v>0</v>
      </c>
      <c r="G301" s="278"/>
      <c r="H301" s="32"/>
      <c r="I301" s="46">
        <v>19.25</v>
      </c>
      <c r="J301" s="91" t="s">
        <v>74</v>
      </c>
      <c r="K301" s="92">
        <v>0</v>
      </c>
      <c r="L301" s="92">
        <v>0</v>
      </c>
      <c r="M301" s="277">
        <v>0</v>
      </c>
      <c r="N301" s="278"/>
      <c r="O301" s="32"/>
      <c r="P301" s="46">
        <v>19.25</v>
      </c>
      <c r="Q301" s="91" t="s">
        <v>74</v>
      </c>
      <c r="R301" s="92">
        <v>0</v>
      </c>
      <c r="S301" s="92">
        <v>0</v>
      </c>
      <c r="T301" s="277">
        <v>0</v>
      </c>
      <c r="U301" s="278"/>
      <c r="V301" s="32"/>
      <c r="W301" s="46">
        <v>19.25</v>
      </c>
      <c r="X301" s="91" t="s">
        <v>74</v>
      </c>
      <c r="Y301" s="92">
        <v>0</v>
      </c>
      <c r="Z301" s="92">
        <v>0</v>
      </c>
      <c r="AA301" s="277">
        <v>0</v>
      </c>
      <c r="AB301" s="278"/>
    </row>
    <row r="302" spans="2:28">
      <c r="B302" s="46">
        <v>19.5</v>
      </c>
      <c r="C302" s="91" t="s">
        <v>71</v>
      </c>
      <c r="D302" s="92">
        <v>0</v>
      </c>
      <c r="E302" s="92">
        <v>0</v>
      </c>
      <c r="F302" s="277">
        <v>0</v>
      </c>
      <c r="G302" s="278"/>
      <c r="H302" s="32"/>
      <c r="I302" s="46">
        <v>19.5</v>
      </c>
      <c r="J302" s="91" t="s">
        <v>74</v>
      </c>
      <c r="K302" s="92">
        <v>0</v>
      </c>
      <c r="L302" s="92">
        <v>0</v>
      </c>
      <c r="M302" s="277">
        <v>0</v>
      </c>
      <c r="N302" s="278"/>
      <c r="O302" s="32"/>
      <c r="P302" s="46">
        <v>19.5</v>
      </c>
      <c r="Q302" s="91" t="s">
        <v>74</v>
      </c>
      <c r="R302" s="92">
        <v>0</v>
      </c>
      <c r="S302" s="92">
        <v>0</v>
      </c>
      <c r="T302" s="277">
        <v>0</v>
      </c>
      <c r="U302" s="278"/>
      <c r="V302" s="32"/>
      <c r="W302" s="46">
        <v>19.5</v>
      </c>
      <c r="X302" s="91" t="s">
        <v>74</v>
      </c>
      <c r="Y302" s="92">
        <v>0</v>
      </c>
      <c r="Z302" s="92">
        <v>0</v>
      </c>
      <c r="AA302" s="277">
        <v>0</v>
      </c>
      <c r="AB302" s="278"/>
    </row>
    <row r="303" spans="2:28">
      <c r="B303" s="46">
        <v>19.75</v>
      </c>
      <c r="C303" s="91" t="s">
        <v>60</v>
      </c>
      <c r="D303" s="92" t="s">
        <v>106</v>
      </c>
      <c r="E303" s="92" t="s">
        <v>163</v>
      </c>
      <c r="F303" s="277">
        <v>0</v>
      </c>
      <c r="G303" s="278"/>
      <c r="H303" s="32"/>
      <c r="I303" s="46">
        <v>19.75</v>
      </c>
      <c r="J303" s="91" t="s">
        <v>74</v>
      </c>
      <c r="K303" s="92">
        <v>0</v>
      </c>
      <c r="L303" s="92">
        <v>0</v>
      </c>
      <c r="M303" s="277">
        <v>0</v>
      </c>
      <c r="N303" s="278"/>
      <c r="O303" s="32"/>
      <c r="P303" s="46">
        <v>19.75</v>
      </c>
      <c r="Q303" s="91" t="s">
        <v>74</v>
      </c>
      <c r="R303" s="92">
        <v>0</v>
      </c>
      <c r="S303" s="92">
        <v>0</v>
      </c>
      <c r="T303" s="277">
        <v>0</v>
      </c>
      <c r="U303" s="278"/>
      <c r="V303" s="32"/>
      <c r="W303" s="46">
        <v>19.75</v>
      </c>
      <c r="X303" s="91" t="s">
        <v>74</v>
      </c>
      <c r="Y303" s="92">
        <v>0</v>
      </c>
      <c r="Z303" s="92">
        <v>0</v>
      </c>
      <c r="AA303" s="277">
        <v>0</v>
      </c>
      <c r="AB303" s="278"/>
    </row>
    <row r="304" spans="2:28">
      <c r="B304" s="46">
        <v>20</v>
      </c>
      <c r="C304" s="91" t="s">
        <v>60</v>
      </c>
      <c r="D304" s="92" t="s">
        <v>106</v>
      </c>
      <c r="E304" s="92" t="s">
        <v>163</v>
      </c>
      <c r="F304" s="277">
        <v>0</v>
      </c>
      <c r="G304" s="278"/>
      <c r="H304" s="32"/>
      <c r="I304" s="46">
        <v>20</v>
      </c>
      <c r="J304" s="91" t="s">
        <v>74</v>
      </c>
      <c r="K304" s="92">
        <v>0</v>
      </c>
      <c r="L304" s="92">
        <v>0</v>
      </c>
      <c r="M304" s="277">
        <v>0</v>
      </c>
      <c r="N304" s="278"/>
      <c r="O304" s="32"/>
      <c r="P304" s="46">
        <v>20</v>
      </c>
      <c r="Q304" s="91" t="s">
        <v>74</v>
      </c>
      <c r="R304" s="92">
        <v>0</v>
      </c>
      <c r="S304" s="92">
        <v>0</v>
      </c>
      <c r="T304" s="277">
        <v>0</v>
      </c>
      <c r="U304" s="278"/>
      <c r="V304" s="32"/>
      <c r="W304" s="46">
        <v>20</v>
      </c>
      <c r="X304" s="91" t="s">
        <v>74</v>
      </c>
      <c r="Y304" s="92">
        <v>0</v>
      </c>
      <c r="Z304" s="92">
        <v>0</v>
      </c>
      <c r="AA304" s="277">
        <v>0</v>
      </c>
      <c r="AB304" s="278"/>
    </row>
    <row r="305" spans="2:28">
      <c r="B305" s="46">
        <v>20.25</v>
      </c>
      <c r="C305" s="91" t="s">
        <v>60</v>
      </c>
      <c r="D305" s="92" t="s">
        <v>104</v>
      </c>
      <c r="E305" s="92" t="s">
        <v>103</v>
      </c>
      <c r="F305" s="277">
        <v>0</v>
      </c>
      <c r="G305" s="278"/>
      <c r="H305" s="32"/>
      <c r="I305" s="46">
        <v>20.25</v>
      </c>
      <c r="J305" s="91" t="s">
        <v>60</v>
      </c>
      <c r="K305" s="92" t="s">
        <v>106</v>
      </c>
      <c r="L305" s="92" t="s">
        <v>115</v>
      </c>
      <c r="M305" s="277">
        <v>0</v>
      </c>
      <c r="N305" s="278"/>
      <c r="O305" s="32"/>
      <c r="P305" s="46">
        <v>20.25</v>
      </c>
      <c r="Q305" s="91" t="s">
        <v>74</v>
      </c>
      <c r="R305" s="92">
        <v>0</v>
      </c>
      <c r="S305" s="92">
        <v>0</v>
      </c>
      <c r="T305" s="277">
        <v>0</v>
      </c>
      <c r="U305" s="278"/>
      <c r="V305" s="32"/>
      <c r="W305" s="46">
        <v>20.25</v>
      </c>
      <c r="X305" s="91" t="s">
        <v>74</v>
      </c>
      <c r="Y305" s="92">
        <v>0</v>
      </c>
      <c r="Z305" s="92">
        <v>0</v>
      </c>
      <c r="AA305" s="277">
        <v>0</v>
      </c>
      <c r="AB305" s="278"/>
    </row>
    <row r="306" spans="2:28">
      <c r="B306" s="46">
        <v>20.5</v>
      </c>
      <c r="C306" s="91" t="s">
        <v>60</v>
      </c>
      <c r="D306" s="92" t="s">
        <v>104</v>
      </c>
      <c r="E306" s="92" t="s">
        <v>103</v>
      </c>
      <c r="F306" s="277">
        <v>0</v>
      </c>
      <c r="G306" s="278"/>
      <c r="H306" s="32"/>
      <c r="I306" s="46">
        <v>20.5</v>
      </c>
      <c r="J306" s="91" t="s">
        <v>69</v>
      </c>
      <c r="K306" s="92">
        <v>0</v>
      </c>
      <c r="L306" s="92">
        <v>0</v>
      </c>
      <c r="M306" s="277">
        <v>0</v>
      </c>
      <c r="N306" s="278"/>
      <c r="O306" s="32"/>
      <c r="P306" s="46">
        <v>20.5</v>
      </c>
      <c r="Q306" s="91" t="s">
        <v>74</v>
      </c>
      <c r="R306" s="92">
        <v>0</v>
      </c>
      <c r="S306" s="92">
        <v>0</v>
      </c>
      <c r="T306" s="277">
        <v>0</v>
      </c>
      <c r="U306" s="278"/>
      <c r="V306" s="32"/>
      <c r="W306" s="46">
        <v>20.5</v>
      </c>
      <c r="X306" s="91" t="s">
        <v>74</v>
      </c>
      <c r="Y306" s="92">
        <v>0</v>
      </c>
      <c r="Z306" s="92">
        <v>0</v>
      </c>
      <c r="AA306" s="277">
        <v>0</v>
      </c>
      <c r="AB306" s="278"/>
    </row>
    <row r="307" spans="2:28">
      <c r="B307" s="46">
        <v>20.75</v>
      </c>
      <c r="C307" s="91" t="s">
        <v>60</v>
      </c>
      <c r="D307" s="92" t="s">
        <v>104</v>
      </c>
      <c r="E307" s="92" t="s">
        <v>103</v>
      </c>
      <c r="F307" s="277">
        <v>0</v>
      </c>
      <c r="G307" s="278"/>
      <c r="H307" s="32"/>
      <c r="I307" s="46">
        <v>20.75</v>
      </c>
      <c r="J307" s="91" t="s">
        <v>74</v>
      </c>
      <c r="K307" s="92">
        <v>0</v>
      </c>
      <c r="L307" s="92">
        <v>0</v>
      </c>
      <c r="M307" s="277">
        <v>0</v>
      </c>
      <c r="N307" s="278"/>
      <c r="O307" s="32"/>
      <c r="P307" s="46">
        <v>20.75</v>
      </c>
      <c r="Q307" s="91" t="s">
        <v>74</v>
      </c>
      <c r="R307" s="92">
        <v>0</v>
      </c>
      <c r="S307" s="92">
        <v>0</v>
      </c>
      <c r="T307" s="277">
        <v>0</v>
      </c>
      <c r="U307" s="278"/>
      <c r="V307" s="32"/>
      <c r="W307" s="46">
        <v>20.75</v>
      </c>
      <c r="X307" s="91" t="s">
        <v>74</v>
      </c>
      <c r="Y307" s="92">
        <v>0</v>
      </c>
      <c r="Z307" s="92">
        <v>0</v>
      </c>
      <c r="AA307" s="277">
        <v>0</v>
      </c>
      <c r="AB307" s="278"/>
    </row>
    <row r="308" spans="2:28">
      <c r="B308" s="46">
        <v>21</v>
      </c>
      <c r="C308" s="91" t="s">
        <v>60</v>
      </c>
      <c r="D308" s="92" t="s">
        <v>104</v>
      </c>
      <c r="E308" s="92" t="s">
        <v>103</v>
      </c>
      <c r="F308" s="277">
        <v>0</v>
      </c>
      <c r="G308" s="278"/>
      <c r="H308" s="32"/>
      <c r="I308" s="46">
        <v>21</v>
      </c>
      <c r="J308" s="91" t="s">
        <v>74</v>
      </c>
      <c r="K308" s="92">
        <v>0</v>
      </c>
      <c r="L308" s="92">
        <v>0</v>
      </c>
      <c r="M308" s="277">
        <v>0</v>
      </c>
      <c r="N308" s="278"/>
      <c r="O308" s="32"/>
      <c r="P308" s="46">
        <v>21</v>
      </c>
      <c r="Q308" s="91" t="s">
        <v>74</v>
      </c>
      <c r="R308" s="92">
        <v>0</v>
      </c>
      <c r="S308" s="92">
        <v>0</v>
      </c>
      <c r="T308" s="277">
        <v>0</v>
      </c>
      <c r="U308" s="278"/>
      <c r="V308" s="32"/>
      <c r="W308" s="46">
        <v>21</v>
      </c>
      <c r="X308" s="91" t="s">
        <v>74</v>
      </c>
      <c r="Y308" s="92">
        <v>0</v>
      </c>
      <c r="Z308" s="92">
        <v>0</v>
      </c>
      <c r="AA308" s="277">
        <v>0</v>
      </c>
      <c r="AB308" s="278"/>
    </row>
    <row r="309" spans="2:28">
      <c r="B309" s="46">
        <v>21.25</v>
      </c>
      <c r="C309" s="91" t="s">
        <v>69</v>
      </c>
      <c r="D309" s="92">
        <v>0</v>
      </c>
      <c r="E309" s="92">
        <v>0</v>
      </c>
      <c r="F309" s="277">
        <v>0</v>
      </c>
      <c r="G309" s="278"/>
      <c r="H309" s="32"/>
      <c r="I309" s="46">
        <v>21.25</v>
      </c>
      <c r="J309" s="91" t="s">
        <v>74</v>
      </c>
      <c r="K309" s="92">
        <v>0</v>
      </c>
      <c r="L309" s="92">
        <v>0</v>
      </c>
      <c r="M309" s="277">
        <v>0</v>
      </c>
      <c r="N309" s="278"/>
      <c r="O309" s="32"/>
      <c r="P309" s="46">
        <v>21.25</v>
      </c>
      <c r="Q309" s="91" t="s">
        <v>74</v>
      </c>
      <c r="R309" s="92">
        <v>0</v>
      </c>
      <c r="S309" s="92">
        <v>0</v>
      </c>
      <c r="T309" s="277">
        <v>0</v>
      </c>
      <c r="U309" s="278"/>
      <c r="V309" s="32"/>
      <c r="W309" s="46">
        <v>21.25</v>
      </c>
      <c r="X309" s="91" t="s">
        <v>74</v>
      </c>
      <c r="Y309" s="92">
        <v>0</v>
      </c>
      <c r="Z309" s="92">
        <v>0</v>
      </c>
      <c r="AA309" s="277">
        <v>0</v>
      </c>
      <c r="AB309" s="278"/>
    </row>
    <row r="310" spans="2:28">
      <c r="B310" s="46">
        <v>21.5</v>
      </c>
      <c r="C310" s="91" t="s">
        <v>60</v>
      </c>
      <c r="D310" s="92" t="s">
        <v>104</v>
      </c>
      <c r="E310" s="92" t="s">
        <v>111</v>
      </c>
      <c r="F310" s="277">
        <v>0</v>
      </c>
      <c r="G310" s="278"/>
      <c r="H310" s="32"/>
      <c r="I310" s="46">
        <v>21.5</v>
      </c>
      <c r="J310" s="91" t="s">
        <v>74</v>
      </c>
      <c r="K310" s="92">
        <v>0</v>
      </c>
      <c r="L310" s="92">
        <v>0</v>
      </c>
      <c r="M310" s="277">
        <v>0</v>
      </c>
      <c r="N310" s="278"/>
      <c r="O310" s="32"/>
      <c r="P310" s="46">
        <v>21.5</v>
      </c>
      <c r="Q310" s="91" t="s">
        <v>74</v>
      </c>
      <c r="R310" s="92">
        <v>0</v>
      </c>
      <c r="S310" s="92">
        <v>0</v>
      </c>
      <c r="T310" s="277">
        <v>0</v>
      </c>
      <c r="U310" s="278"/>
      <c r="V310" s="32"/>
      <c r="W310" s="46">
        <v>21.5</v>
      </c>
      <c r="X310" s="91" t="s">
        <v>74</v>
      </c>
      <c r="Y310" s="92">
        <v>0</v>
      </c>
      <c r="Z310" s="92">
        <v>0</v>
      </c>
      <c r="AA310" s="277">
        <v>0</v>
      </c>
      <c r="AB310" s="278"/>
    </row>
    <row r="311" spans="2:28">
      <c r="B311" s="46">
        <v>21.75</v>
      </c>
      <c r="C311" s="91" t="s">
        <v>60</v>
      </c>
      <c r="D311" s="92" t="s">
        <v>104</v>
      </c>
      <c r="E311" s="92" t="s">
        <v>110</v>
      </c>
      <c r="F311" s="277">
        <v>0</v>
      </c>
      <c r="G311" s="278"/>
      <c r="H311" s="32"/>
      <c r="I311" s="46">
        <v>21.75</v>
      </c>
      <c r="J311" s="91" t="s">
        <v>74</v>
      </c>
      <c r="K311" s="92">
        <v>0</v>
      </c>
      <c r="L311" s="92">
        <v>0</v>
      </c>
      <c r="M311" s="277">
        <v>0</v>
      </c>
      <c r="N311" s="278"/>
      <c r="O311" s="32"/>
      <c r="P311" s="46">
        <v>21.75</v>
      </c>
      <c r="Q311" s="91" t="s">
        <v>74</v>
      </c>
      <c r="R311" s="92">
        <v>0</v>
      </c>
      <c r="S311" s="92">
        <v>0</v>
      </c>
      <c r="T311" s="277">
        <v>0</v>
      </c>
      <c r="U311" s="278"/>
      <c r="V311" s="32"/>
      <c r="W311" s="46">
        <v>21.75</v>
      </c>
      <c r="X311" s="91" t="s">
        <v>74</v>
      </c>
      <c r="Y311" s="92">
        <v>0</v>
      </c>
      <c r="Z311" s="92">
        <v>0</v>
      </c>
      <c r="AA311" s="277">
        <v>0</v>
      </c>
      <c r="AB311" s="278"/>
    </row>
    <row r="312" spans="2:28">
      <c r="B312" s="46">
        <v>22</v>
      </c>
      <c r="C312" s="91" t="s">
        <v>71</v>
      </c>
      <c r="D312" s="92">
        <v>0</v>
      </c>
      <c r="E312" s="92">
        <v>0</v>
      </c>
      <c r="F312" s="277">
        <v>0</v>
      </c>
      <c r="G312" s="278"/>
      <c r="H312" s="32"/>
      <c r="I312" s="46">
        <v>22</v>
      </c>
      <c r="J312" s="91" t="s">
        <v>74</v>
      </c>
      <c r="K312" s="92">
        <v>0</v>
      </c>
      <c r="L312" s="92">
        <v>0</v>
      </c>
      <c r="M312" s="277">
        <v>0</v>
      </c>
      <c r="N312" s="278"/>
      <c r="O312" s="32"/>
      <c r="P312" s="46">
        <v>22</v>
      </c>
      <c r="Q312" s="91" t="s">
        <v>74</v>
      </c>
      <c r="R312" s="92">
        <v>0</v>
      </c>
      <c r="S312" s="92">
        <v>0</v>
      </c>
      <c r="T312" s="277">
        <v>0</v>
      </c>
      <c r="U312" s="278"/>
      <c r="V312" s="32"/>
      <c r="W312" s="46">
        <v>22</v>
      </c>
      <c r="X312" s="91" t="s">
        <v>74</v>
      </c>
      <c r="Y312" s="92">
        <v>0</v>
      </c>
      <c r="Z312" s="92">
        <v>0</v>
      </c>
      <c r="AA312" s="277">
        <v>0</v>
      </c>
      <c r="AB312" s="278"/>
    </row>
    <row r="313" spans="2:28">
      <c r="B313" s="46">
        <v>22.25</v>
      </c>
      <c r="C313" s="91" t="s">
        <v>66</v>
      </c>
      <c r="D313" s="92">
        <v>0</v>
      </c>
      <c r="E313" s="92">
        <v>0</v>
      </c>
      <c r="F313" s="277">
        <v>0</v>
      </c>
      <c r="G313" s="278"/>
      <c r="H313" s="32"/>
      <c r="I313" s="46">
        <v>22.25</v>
      </c>
      <c r="J313" s="91" t="s">
        <v>74</v>
      </c>
      <c r="K313" s="92">
        <v>0</v>
      </c>
      <c r="L313" s="92">
        <v>0</v>
      </c>
      <c r="M313" s="277">
        <v>0</v>
      </c>
      <c r="N313" s="278"/>
      <c r="O313" s="32"/>
      <c r="P313" s="46">
        <v>22.25</v>
      </c>
      <c r="Q313" s="91" t="s">
        <v>74</v>
      </c>
      <c r="R313" s="92">
        <v>0</v>
      </c>
      <c r="S313" s="92">
        <v>0</v>
      </c>
      <c r="T313" s="277">
        <v>0</v>
      </c>
      <c r="U313" s="278"/>
      <c r="V313" s="32"/>
      <c r="W313" s="46">
        <v>22.25</v>
      </c>
      <c r="X313" s="91" t="s">
        <v>74</v>
      </c>
      <c r="Y313" s="92">
        <v>0</v>
      </c>
      <c r="Z313" s="92">
        <v>0</v>
      </c>
      <c r="AA313" s="277">
        <v>0</v>
      </c>
      <c r="AB313" s="278"/>
    </row>
    <row r="314" spans="2:28">
      <c r="B314" s="46">
        <v>22.5</v>
      </c>
      <c r="C314" s="91" t="s">
        <v>74</v>
      </c>
      <c r="D314" s="92">
        <v>0</v>
      </c>
      <c r="E314" s="92">
        <v>0</v>
      </c>
      <c r="F314" s="277">
        <v>0</v>
      </c>
      <c r="G314" s="278"/>
      <c r="H314" s="32"/>
      <c r="I314" s="46">
        <v>22.5</v>
      </c>
      <c r="J314" s="91" t="s">
        <v>74</v>
      </c>
      <c r="K314" s="92">
        <v>0</v>
      </c>
      <c r="L314" s="92">
        <v>0</v>
      </c>
      <c r="M314" s="277">
        <v>0</v>
      </c>
      <c r="N314" s="278"/>
      <c r="O314" s="32"/>
      <c r="P314" s="46">
        <v>22.5</v>
      </c>
      <c r="Q314" s="91" t="s">
        <v>74</v>
      </c>
      <c r="R314" s="92">
        <v>0</v>
      </c>
      <c r="S314" s="92">
        <v>0</v>
      </c>
      <c r="T314" s="277">
        <v>0</v>
      </c>
      <c r="U314" s="278"/>
      <c r="V314" s="32"/>
      <c r="W314" s="46">
        <v>22.5</v>
      </c>
      <c r="X314" s="91" t="s">
        <v>74</v>
      </c>
      <c r="Y314" s="92">
        <v>0</v>
      </c>
      <c r="Z314" s="92">
        <v>0</v>
      </c>
      <c r="AA314" s="277">
        <v>0</v>
      </c>
      <c r="AB314" s="278"/>
    </row>
    <row r="315" spans="2:28">
      <c r="B315" s="46">
        <v>22.75</v>
      </c>
      <c r="C315" s="91" t="s">
        <v>69</v>
      </c>
      <c r="D315" s="92">
        <v>0</v>
      </c>
      <c r="E315" s="92">
        <v>0</v>
      </c>
      <c r="F315" s="277">
        <v>0</v>
      </c>
      <c r="G315" s="278"/>
      <c r="H315" s="32"/>
      <c r="I315" s="46">
        <v>22.75</v>
      </c>
      <c r="J315" s="91" t="s">
        <v>74</v>
      </c>
      <c r="K315" s="92">
        <v>0</v>
      </c>
      <c r="L315" s="92">
        <v>0</v>
      </c>
      <c r="M315" s="277">
        <v>0</v>
      </c>
      <c r="N315" s="278"/>
      <c r="O315" s="32"/>
      <c r="P315" s="46">
        <v>22.75</v>
      </c>
      <c r="Q315" s="91" t="s">
        <v>74</v>
      </c>
      <c r="R315" s="92">
        <v>0</v>
      </c>
      <c r="S315" s="92">
        <v>0</v>
      </c>
      <c r="T315" s="277">
        <v>0</v>
      </c>
      <c r="U315" s="278"/>
      <c r="V315" s="32"/>
      <c r="W315" s="46">
        <v>22.75</v>
      </c>
      <c r="X315" s="91" t="s">
        <v>74</v>
      </c>
      <c r="Y315" s="92">
        <v>0</v>
      </c>
      <c r="Z315" s="92">
        <v>0</v>
      </c>
      <c r="AA315" s="277">
        <v>0</v>
      </c>
      <c r="AB315" s="278"/>
    </row>
    <row r="316" spans="2:28">
      <c r="B316" s="46">
        <v>23</v>
      </c>
      <c r="C316" s="91" t="s">
        <v>74</v>
      </c>
      <c r="D316" s="92">
        <v>0</v>
      </c>
      <c r="E316" s="92">
        <v>0</v>
      </c>
      <c r="F316" s="277">
        <v>0</v>
      </c>
      <c r="G316" s="278"/>
      <c r="H316" s="32"/>
      <c r="I316" s="46">
        <v>23</v>
      </c>
      <c r="J316" s="91" t="s">
        <v>74</v>
      </c>
      <c r="K316" s="92">
        <v>0</v>
      </c>
      <c r="L316" s="92">
        <v>0</v>
      </c>
      <c r="M316" s="277">
        <v>0</v>
      </c>
      <c r="N316" s="278"/>
      <c r="O316" s="32"/>
      <c r="P316" s="46">
        <v>23</v>
      </c>
      <c r="Q316" s="91" t="s">
        <v>74</v>
      </c>
      <c r="R316" s="92">
        <v>0</v>
      </c>
      <c r="S316" s="92">
        <v>0</v>
      </c>
      <c r="T316" s="277">
        <v>0</v>
      </c>
      <c r="U316" s="278"/>
      <c r="V316" s="32"/>
      <c r="W316" s="46">
        <v>23</v>
      </c>
      <c r="X316" s="91" t="s">
        <v>74</v>
      </c>
      <c r="Y316" s="92">
        <v>0</v>
      </c>
      <c r="Z316" s="92">
        <v>0</v>
      </c>
      <c r="AA316" s="277">
        <v>0</v>
      </c>
      <c r="AB316" s="278"/>
    </row>
    <row r="317" spans="2:28">
      <c r="B317" s="46">
        <v>23.25</v>
      </c>
      <c r="C317" s="91" t="s">
        <v>63</v>
      </c>
      <c r="D317" s="92">
        <v>0</v>
      </c>
      <c r="E317" s="92">
        <v>0</v>
      </c>
      <c r="F317" s="277">
        <v>0</v>
      </c>
      <c r="G317" s="278"/>
      <c r="H317" s="32"/>
      <c r="I317" s="46">
        <v>23.25</v>
      </c>
      <c r="J317" s="91" t="s">
        <v>74</v>
      </c>
      <c r="K317" s="92">
        <v>0</v>
      </c>
      <c r="L317" s="92">
        <v>0</v>
      </c>
      <c r="M317" s="277">
        <v>0</v>
      </c>
      <c r="N317" s="278"/>
      <c r="O317" s="32"/>
      <c r="P317" s="46">
        <v>23.25</v>
      </c>
      <c r="Q317" s="91" t="s">
        <v>74</v>
      </c>
      <c r="R317" s="92">
        <v>0</v>
      </c>
      <c r="S317" s="92">
        <v>0</v>
      </c>
      <c r="T317" s="277">
        <v>0</v>
      </c>
      <c r="U317" s="278"/>
      <c r="V317" s="32"/>
      <c r="W317" s="46">
        <v>23.25</v>
      </c>
      <c r="X317" s="91" t="s">
        <v>74</v>
      </c>
      <c r="Y317" s="92">
        <v>0</v>
      </c>
      <c r="Z317" s="92">
        <v>0</v>
      </c>
      <c r="AA317" s="277">
        <v>0</v>
      </c>
      <c r="AB317" s="278"/>
    </row>
    <row r="318" spans="2:28">
      <c r="B318" s="46">
        <v>23.5</v>
      </c>
      <c r="C318" s="91" t="s">
        <v>69</v>
      </c>
      <c r="D318" s="92">
        <v>0</v>
      </c>
      <c r="E318" s="92">
        <v>0</v>
      </c>
      <c r="F318" s="277">
        <v>0</v>
      </c>
      <c r="G318" s="278"/>
      <c r="H318" s="32"/>
      <c r="I318" s="46">
        <v>23.5</v>
      </c>
      <c r="J318" s="91" t="s">
        <v>74</v>
      </c>
      <c r="K318" s="92">
        <v>0</v>
      </c>
      <c r="L318" s="92">
        <v>0</v>
      </c>
      <c r="M318" s="277">
        <v>0</v>
      </c>
      <c r="N318" s="278"/>
      <c r="O318" s="32"/>
      <c r="P318" s="46">
        <v>23.5</v>
      </c>
      <c r="Q318" s="91" t="s">
        <v>74</v>
      </c>
      <c r="R318" s="92">
        <v>0</v>
      </c>
      <c r="S318" s="92">
        <v>0</v>
      </c>
      <c r="T318" s="277">
        <v>0</v>
      </c>
      <c r="U318" s="278"/>
      <c r="V318" s="32"/>
      <c r="W318" s="46">
        <v>23.5</v>
      </c>
      <c r="X318" s="91" t="s">
        <v>74</v>
      </c>
      <c r="Y318" s="92">
        <v>0</v>
      </c>
      <c r="Z318" s="92">
        <v>0</v>
      </c>
      <c r="AA318" s="277">
        <v>0</v>
      </c>
      <c r="AB318" s="278"/>
    </row>
    <row r="319" spans="2:28">
      <c r="B319" s="46">
        <v>23.75</v>
      </c>
      <c r="C319" s="91" t="s">
        <v>60</v>
      </c>
      <c r="D319" s="92" t="s">
        <v>150</v>
      </c>
      <c r="E319" s="92" t="s">
        <v>195</v>
      </c>
      <c r="F319" s="277">
        <v>0</v>
      </c>
      <c r="G319" s="278"/>
      <c r="H319" s="32"/>
      <c r="I319" s="46">
        <v>23.75</v>
      </c>
      <c r="J319" s="91" t="s">
        <v>74</v>
      </c>
      <c r="K319" s="92">
        <v>0</v>
      </c>
      <c r="L319" s="92">
        <v>0</v>
      </c>
      <c r="M319" s="277">
        <v>0</v>
      </c>
      <c r="N319" s="278"/>
      <c r="O319" s="32"/>
      <c r="P319" s="46">
        <v>23.75</v>
      </c>
      <c r="Q319" s="91" t="s">
        <v>74</v>
      </c>
      <c r="R319" s="92">
        <v>0</v>
      </c>
      <c r="S319" s="92">
        <v>0</v>
      </c>
      <c r="T319" s="277">
        <v>0</v>
      </c>
      <c r="U319" s="278"/>
      <c r="V319" s="32"/>
      <c r="W319" s="46">
        <v>23.75</v>
      </c>
      <c r="X319" s="91" t="s">
        <v>74</v>
      </c>
      <c r="Y319" s="92">
        <v>0</v>
      </c>
      <c r="Z319" s="92">
        <v>0</v>
      </c>
      <c r="AA319" s="277">
        <v>0</v>
      </c>
      <c r="AB319" s="278"/>
    </row>
    <row r="320" spans="2:28">
      <c r="B320" s="46">
        <v>24</v>
      </c>
      <c r="C320" s="91" t="s">
        <v>71</v>
      </c>
      <c r="D320" s="92">
        <v>0</v>
      </c>
      <c r="E320" s="92">
        <v>0</v>
      </c>
      <c r="F320" s="277">
        <v>0</v>
      </c>
      <c r="G320" s="278"/>
      <c r="H320" s="32"/>
      <c r="I320" s="46">
        <v>24</v>
      </c>
      <c r="J320" s="91" t="s">
        <v>74</v>
      </c>
      <c r="K320" s="92">
        <v>0</v>
      </c>
      <c r="L320" s="92">
        <v>0</v>
      </c>
      <c r="M320" s="277">
        <v>0</v>
      </c>
      <c r="N320" s="278"/>
      <c r="O320" s="32"/>
      <c r="P320" s="46">
        <v>24</v>
      </c>
      <c r="Q320" s="91" t="s">
        <v>74</v>
      </c>
      <c r="R320" s="92">
        <v>0</v>
      </c>
      <c r="S320" s="92">
        <v>0</v>
      </c>
      <c r="T320" s="277">
        <v>0</v>
      </c>
      <c r="U320" s="278"/>
      <c r="V320" s="32"/>
      <c r="W320" s="46">
        <v>24</v>
      </c>
      <c r="X320" s="91" t="s">
        <v>74</v>
      </c>
      <c r="Y320" s="92">
        <v>0</v>
      </c>
      <c r="Z320" s="92">
        <v>0</v>
      </c>
      <c r="AA320" s="277">
        <v>0</v>
      </c>
      <c r="AB320" s="278"/>
    </row>
    <row r="321" spans="2:28">
      <c r="B321" s="46">
        <v>24.25</v>
      </c>
      <c r="C321" s="91" t="s">
        <v>74</v>
      </c>
      <c r="D321" s="92">
        <v>0</v>
      </c>
      <c r="E321" s="92">
        <v>0</v>
      </c>
      <c r="F321" s="277">
        <v>0</v>
      </c>
      <c r="G321" s="278"/>
      <c r="H321" s="32"/>
      <c r="I321" s="46">
        <v>24.25</v>
      </c>
      <c r="J321" s="91" t="s">
        <v>74</v>
      </c>
      <c r="K321" s="92">
        <v>0</v>
      </c>
      <c r="L321" s="92">
        <v>0</v>
      </c>
      <c r="M321" s="277">
        <v>0</v>
      </c>
      <c r="N321" s="278"/>
      <c r="O321" s="32"/>
      <c r="P321" s="46">
        <v>24.25</v>
      </c>
      <c r="Q321" s="91" t="s">
        <v>74</v>
      </c>
      <c r="R321" s="92">
        <v>0</v>
      </c>
      <c r="S321" s="92">
        <v>0</v>
      </c>
      <c r="T321" s="277">
        <v>0</v>
      </c>
      <c r="U321" s="278"/>
      <c r="V321" s="32"/>
      <c r="W321" s="46">
        <v>24.25</v>
      </c>
      <c r="X321" s="91" t="s">
        <v>74</v>
      </c>
      <c r="Y321" s="92">
        <v>0</v>
      </c>
      <c r="Z321" s="92">
        <v>0</v>
      </c>
      <c r="AA321" s="277">
        <v>0</v>
      </c>
      <c r="AB321" s="278"/>
    </row>
    <row r="322" spans="2:28">
      <c r="B322" s="46">
        <v>24.5</v>
      </c>
      <c r="C322" s="91" t="s">
        <v>71</v>
      </c>
      <c r="D322" s="92">
        <v>0</v>
      </c>
      <c r="E322" s="92">
        <v>0</v>
      </c>
      <c r="F322" s="277">
        <v>0</v>
      </c>
      <c r="G322" s="278"/>
      <c r="H322" s="32"/>
      <c r="I322" s="46">
        <v>24.5</v>
      </c>
      <c r="J322" s="91" t="s">
        <v>74</v>
      </c>
      <c r="K322" s="92">
        <v>0</v>
      </c>
      <c r="L322" s="92">
        <v>0</v>
      </c>
      <c r="M322" s="277">
        <v>0</v>
      </c>
      <c r="N322" s="278"/>
      <c r="O322" s="32"/>
      <c r="P322" s="46">
        <v>24.5</v>
      </c>
      <c r="Q322" s="91" t="s">
        <v>74</v>
      </c>
      <c r="R322" s="92">
        <v>0</v>
      </c>
      <c r="S322" s="92">
        <v>0</v>
      </c>
      <c r="T322" s="277">
        <v>0</v>
      </c>
      <c r="U322" s="278"/>
      <c r="V322" s="32"/>
      <c r="W322" s="46">
        <v>24.5</v>
      </c>
      <c r="X322" s="91" t="s">
        <v>74</v>
      </c>
      <c r="Y322" s="92">
        <v>0</v>
      </c>
      <c r="Z322" s="92">
        <v>0</v>
      </c>
      <c r="AA322" s="277">
        <v>0</v>
      </c>
      <c r="AB322" s="278"/>
    </row>
    <row r="323" spans="2:28">
      <c r="B323" s="46">
        <v>24.75</v>
      </c>
      <c r="C323" s="91" t="s">
        <v>71</v>
      </c>
      <c r="D323" s="92">
        <v>0</v>
      </c>
      <c r="E323" s="92">
        <v>0</v>
      </c>
      <c r="F323" s="277">
        <v>0</v>
      </c>
      <c r="G323" s="278"/>
      <c r="H323" s="32"/>
      <c r="I323" s="46">
        <v>24.75</v>
      </c>
      <c r="J323" s="91" t="s">
        <v>74</v>
      </c>
      <c r="K323" s="92">
        <v>0</v>
      </c>
      <c r="L323" s="92">
        <v>0</v>
      </c>
      <c r="M323" s="277">
        <v>0</v>
      </c>
      <c r="N323" s="278"/>
      <c r="O323" s="32"/>
      <c r="P323" s="46">
        <v>24.75</v>
      </c>
      <c r="Q323" s="91" t="s">
        <v>74</v>
      </c>
      <c r="R323" s="92">
        <v>0</v>
      </c>
      <c r="S323" s="92">
        <v>0</v>
      </c>
      <c r="T323" s="277">
        <v>0</v>
      </c>
      <c r="U323" s="278"/>
      <c r="V323" s="32"/>
      <c r="W323" s="46">
        <v>24.75</v>
      </c>
      <c r="X323" s="91" t="s">
        <v>74</v>
      </c>
      <c r="Y323" s="92">
        <v>0</v>
      </c>
      <c r="Z323" s="92">
        <v>0</v>
      </c>
      <c r="AA323" s="277">
        <v>0</v>
      </c>
      <c r="AB323" s="278"/>
    </row>
    <row r="324" spans="2:28">
      <c r="B324" s="46">
        <v>25</v>
      </c>
      <c r="C324" s="91" t="s">
        <v>71</v>
      </c>
      <c r="D324" s="92">
        <v>0</v>
      </c>
      <c r="E324" s="92">
        <v>0</v>
      </c>
      <c r="F324" s="277">
        <v>0</v>
      </c>
      <c r="G324" s="278"/>
      <c r="H324" s="32"/>
      <c r="I324" s="46">
        <v>25</v>
      </c>
      <c r="J324" s="91" t="s">
        <v>74</v>
      </c>
      <c r="K324" s="92">
        <v>0</v>
      </c>
      <c r="L324" s="92">
        <v>0</v>
      </c>
      <c r="M324" s="277">
        <v>0</v>
      </c>
      <c r="N324" s="278"/>
      <c r="O324" s="32"/>
      <c r="P324" s="46">
        <v>25</v>
      </c>
      <c r="Q324" s="91" t="s">
        <v>74</v>
      </c>
      <c r="R324" s="92">
        <v>0</v>
      </c>
      <c r="S324" s="92">
        <v>0</v>
      </c>
      <c r="T324" s="277">
        <v>0</v>
      </c>
      <c r="U324" s="278"/>
      <c r="V324" s="32"/>
      <c r="W324" s="46">
        <v>25</v>
      </c>
      <c r="X324" s="91" t="s">
        <v>74</v>
      </c>
      <c r="Y324" s="92">
        <v>0</v>
      </c>
      <c r="Z324" s="92">
        <v>0</v>
      </c>
      <c r="AA324" s="277">
        <v>0</v>
      </c>
      <c r="AB324" s="278"/>
    </row>
    <row r="325" spans="2:28">
      <c r="B325" s="46">
        <v>25.25</v>
      </c>
      <c r="C325" s="91" t="s">
        <v>71</v>
      </c>
      <c r="D325" s="92">
        <v>0</v>
      </c>
      <c r="E325" s="92">
        <v>0</v>
      </c>
      <c r="F325" s="277">
        <v>0</v>
      </c>
      <c r="G325" s="278"/>
      <c r="H325" s="32"/>
      <c r="I325" s="46">
        <v>25.25</v>
      </c>
      <c r="J325" s="91" t="s">
        <v>74</v>
      </c>
      <c r="K325" s="92">
        <v>0</v>
      </c>
      <c r="L325" s="92">
        <v>0</v>
      </c>
      <c r="M325" s="277">
        <v>0</v>
      </c>
      <c r="N325" s="278"/>
      <c r="O325" s="32"/>
      <c r="P325" s="46">
        <v>25.25</v>
      </c>
      <c r="Q325" s="91" t="s">
        <v>74</v>
      </c>
      <c r="R325" s="92">
        <v>0</v>
      </c>
      <c r="S325" s="92">
        <v>0</v>
      </c>
      <c r="T325" s="277">
        <v>0</v>
      </c>
      <c r="U325" s="278"/>
      <c r="V325" s="32"/>
      <c r="W325" s="46">
        <v>25.25</v>
      </c>
      <c r="X325" s="91" t="s">
        <v>74</v>
      </c>
      <c r="Y325" s="92">
        <v>0</v>
      </c>
      <c r="Z325" s="92">
        <v>0</v>
      </c>
      <c r="AA325" s="277">
        <v>0</v>
      </c>
      <c r="AB325" s="278"/>
    </row>
    <row r="326" spans="2:28">
      <c r="B326" s="46">
        <v>25.5</v>
      </c>
      <c r="C326" s="91" t="s">
        <v>71</v>
      </c>
      <c r="D326" s="92">
        <v>0</v>
      </c>
      <c r="E326" s="92">
        <v>0</v>
      </c>
      <c r="F326" s="277">
        <v>0</v>
      </c>
      <c r="G326" s="278"/>
      <c r="H326" s="32"/>
      <c r="I326" s="46">
        <v>25.5</v>
      </c>
      <c r="J326" s="91" t="s">
        <v>74</v>
      </c>
      <c r="K326" s="92">
        <v>0</v>
      </c>
      <c r="L326" s="92">
        <v>0</v>
      </c>
      <c r="M326" s="277">
        <v>0</v>
      </c>
      <c r="N326" s="278"/>
      <c r="O326" s="32"/>
      <c r="P326" s="46">
        <v>25.5</v>
      </c>
      <c r="Q326" s="91" t="s">
        <v>74</v>
      </c>
      <c r="R326" s="92">
        <v>0</v>
      </c>
      <c r="S326" s="92">
        <v>0</v>
      </c>
      <c r="T326" s="277">
        <v>0</v>
      </c>
      <c r="U326" s="278"/>
      <c r="V326" s="32"/>
      <c r="W326" s="46">
        <v>25.5</v>
      </c>
      <c r="X326" s="91" t="s">
        <v>74</v>
      </c>
      <c r="Y326" s="92">
        <v>0</v>
      </c>
      <c r="Z326" s="92">
        <v>0</v>
      </c>
      <c r="AA326" s="277">
        <v>0</v>
      </c>
      <c r="AB326" s="278"/>
    </row>
    <row r="327" spans="2:28">
      <c r="B327" s="46">
        <v>25.75</v>
      </c>
      <c r="C327" s="91" t="s">
        <v>71</v>
      </c>
      <c r="D327" s="92">
        <v>0</v>
      </c>
      <c r="E327" s="92">
        <v>0</v>
      </c>
      <c r="F327" s="277">
        <v>0</v>
      </c>
      <c r="G327" s="278"/>
      <c r="H327" s="32"/>
      <c r="I327" s="46">
        <v>25.75</v>
      </c>
      <c r="J327" s="91" t="s">
        <v>74</v>
      </c>
      <c r="K327" s="92">
        <v>0</v>
      </c>
      <c r="L327" s="92">
        <v>0</v>
      </c>
      <c r="M327" s="277">
        <v>0</v>
      </c>
      <c r="N327" s="278"/>
      <c r="O327" s="32"/>
      <c r="P327" s="46">
        <v>25.75</v>
      </c>
      <c r="Q327" s="91" t="s">
        <v>74</v>
      </c>
      <c r="R327" s="92">
        <v>0</v>
      </c>
      <c r="S327" s="92">
        <v>0</v>
      </c>
      <c r="T327" s="277">
        <v>0</v>
      </c>
      <c r="U327" s="278"/>
      <c r="V327" s="32"/>
      <c r="W327" s="46">
        <v>25.75</v>
      </c>
      <c r="X327" s="91" t="s">
        <v>74</v>
      </c>
      <c r="Y327" s="92">
        <v>0</v>
      </c>
      <c r="Z327" s="92">
        <v>0</v>
      </c>
      <c r="AA327" s="277">
        <v>0</v>
      </c>
      <c r="AB327" s="278"/>
    </row>
    <row r="328" spans="2:28">
      <c r="B328" s="46">
        <v>26</v>
      </c>
      <c r="C328" s="91" t="s">
        <v>71</v>
      </c>
      <c r="D328" s="92">
        <v>0</v>
      </c>
      <c r="E328" s="92">
        <v>0</v>
      </c>
      <c r="F328" s="277">
        <v>0</v>
      </c>
      <c r="G328" s="278"/>
      <c r="H328" s="32"/>
      <c r="I328" s="46">
        <v>26</v>
      </c>
      <c r="J328" s="91" t="s">
        <v>74</v>
      </c>
      <c r="K328" s="92">
        <v>0</v>
      </c>
      <c r="L328" s="92">
        <v>0</v>
      </c>
      <c r="M328" s="277">
        <v>0</v>
      </c>
      <c r="N328" s="278"/>
      <c r="O328" s="32"/>
      <c r="P328" s="46">
        <v>26</v>
      </c>
      <c r="Q328" s="91" t="s">
        <v>74</v>
      </c>
      <c r="R328" s="92">
        <v>0</v>
      </c>
      <c r="S328" s="92">
        <v>0</v>
      </c>
      <c r="T328" s="277">
        <v>0</v>
      </c>
      <c r="U328" s="278"/>
      <c r="V328" s="32"/>
      <c r="W328" s="46">
        <v>26</v>
      </c>
      <c r="X328" s="91" t="s">
        <v>74</v>
      </c>
      <c r="Y328" s="92">
        <v>0</v>
      </c>
      <c r="Z328" s="92">
        <v>0</v>
      </c>
      <c r="AA328" s="277">
        <v>0</v>
      </c>
      <c r="AB328" s="278"/>
    </row>
    <row r="329" spans="2:28">
      <c r="B329" s="46">
        <v>26.25</v>
      </c>
      <c r="C329" s="91" t="s">
        <v>71</v>
      </c>
      <c r="D329" s="92">
        <v>0</v>
      </c>
      <c r="E329" s="92">
        <v>0</v>
      </c>
      <c r="F329" s="277">
        <v>0</v>
      </c>
      <c r="G329" s="278"/>
      <c r="H329" s="32"/>
      <c r="I329" s="46">
        <v>26.25</v>
      </c>
      <c r="J329" s="91" t="s">
        <v>74</v>
      </c>
      <c r="K329" s="92">
        <v>0</v>
      </c>
      <c r="L329" s="92">
        <v>0</v>
      </c>
      <c r="M329" s="277">
        <v>0</v>
      </c>
      <c r="N329" s="278"/>
      <c r="O329" s="32"/>
      <c r="P329" s="46">
        <v>26.25</v>
      </c>
      <c r="Q329" s="91" t="s">
        <v>74</v>
      </c>
      <c r="R329" s="92">
        <v>0</v>
      </c>
      <c r="S329" s="92">
        <v>0</v>
      </c>
      <c r="T329" s="277">
        <v>0</v>
      </c>
      <c r="U329" s="278"/>
      <c r="V329" s="32"/>
      <c r="W329" s="46">
        <v>26.25</v>
      </c>
      <c r="X329" s="91" t="s">
        <v>74</v>
      </c>
      <c r="Y329" s="92">
        <v>0</v>
      </c>
      <c r="Z329" s="92">
        <v>0</v>
      </c>
      <c r="AA329" s="277">
        <v>0</v>
      </c>
      <c r="AB329" s="278"/>
    </row>
    <row r="330" spans="2:28">
      <c r="B330" s="46">
        <v>26.5</v>
      </c>
      <c r="C330" s="91" t="s">
        <v>74</v>
      </c>
      <c r="D330" s="92">
        <v>0</v>
      </c>
      <c r="E330" s="92">
        <v>0</v>
      </c>
      <c r="F330" s="277">
        <v>0</v>
      </c>
      <c r="G330" s="278"/>
      <c r="H330" s="32"/>
      <c r="I330" s="46">
        <v>26.5</v>
      </c>
      <c r="J330" s="91" t="s">
        <v>74</v>
      </c>
      <c r="K330" s="92">
        <v>0</v>
      </c>
      <c r="L330" s="92">
        <v>0</v>
      </c>
      <c r="M330" s="277">
        <v>0</v>
      </c>
      <c r="N330" s="278"/>
      <c r="O330" s="32"/>
      <c r="P330" s="46">
        <v>26.5</v>
      </c>
      <c r="Q330" s="91" t="s">
        <v>74</v>
      </c>
      <c r="R330" s="92">
        <v>0</v>
      </c>
      <c r="S330" s="92">
        <v>0</v>
      </c>
      <c r="T330" s="277">
        <v>0</v>
      </c>
      <c r="U330" s="278"/>
      <c r="V330" s="32"/>
      <c r="W330" s="46">
        <v>26.5</v>
      </c>
      <c r="X330" s="91" t="s">
        <v>74</v>
      </c>
      <c r="Y330" s="92">
        <v>0</v>
      </c>
      <c r="Z330" s="92">
        <v>0</v>
      </c>
      <c r="AA330" s="277">
        <v>0</v>
      </c>
      <c r="AB330" s="278"/>
    </row>
    <row r="331" spans="2:28">
      <c r="B331" s="46">
        <v>26.75</v>
      </c>
      <c r="C331" s="91" t="s">
        <v>71</v>
      </c>
      <c r="D331" s="92">
        <v>0</v>
      </c>
      <c r="E331" s="92">
        <v>0</v>
      </c>
      <c r="F331" s="277">
        <v>0</v>
      </c>
      <c r="G331" s="278"/>
      <c r="H331" s="32"/>
      <c r="I331" s="46">
        <v>26.75</v>
      </c>
      <c r="J331" s="91" t="s">
        <v>74</v>
      </c>
      <c r="K331" s="92">
        <v>0</v>
      </c>
      <c r="L331" s="92">
        <v>0</v>
      </c>
      <c r="M331" s="277">
        <v>0</v>
      </c>
      <c r="N331" s="278"/>
      <c r="O331" s="32"/>
      <c r="P331" s="46">
        <v>26.75</v>
      </c>
      <c r="Q331" s="91" t="s">
        <v>74</v>
      </c>
      <c r="R331" s="92">
        <v>0</v>
      </c>
      <c r="S331" s="92">
        <v>0</v>
      </c>
      <c r="T331" s="277">
        <v>0</v>
      </c>
      <c r="U331" s="278"/>
      <c r="V331" s="32"/>
      <c r="W331" s="46">
        <v>26.75</v>
      </c>
      <c r="X331" s="91" t="s">
        <v>74</v>
      </c>
      <c r="Y331" s="92">
        <v>0</v>
      </c>
      <c r="Z331" s="92">
        <v>0</v>
      </c>
      <c r="AA331" s="277">
        <v>0</v>
      </c>
      <c r="AB331" s="278"/>
    </row>
    <row r="332" spans="2:28">
      <c r="B332" s="46">
        <v>27</v>
      </c>
      <c r="C332" s="91" t="s">
        <v>71</v>
      </c>
      <c r="D332" s="92">
        <v>0</v>
      </c>
      <c r="E332" s="92">
        <v>0</v>
      </c>
      <c r="F332" s="277">
        <v>0</v>
      </c>
      <c r="G332" s="278"/>
      <c r="H332" s="32"/>
      <c r="I332" s="46">
        <v>27</v>
      </c>
      <c r="J332" s="91" t="s">
        <v>74</v>
      </c>
      <c r="K332" s="92">
        <v>0</v>
      </c>
      <c r="L332" s="92">
        <v>0</v>
      </c>
      <c r="M332" s="277">
        <v>0</v>
      </c>
      <c r="N332" s="278"/>
      <c r="O332" s="32"/>
      <c r="P332" s="46">
        <v>27</v>
      </c>
      <c r="Q332" s="91" t="s">
        <v>74</v>
      </c>
      <c r="R332" s="92">
        <v>0</v>
      </c>
      <c r="S332" s="92">
        <v>0</v>
      </c>
      <c r="T332" s="277">
        <v>0</v>
      </c>
      <c r="U332" s="278"/>
      <c r="V332" s="32"/>
      <c r="W332" s="46">
        <v>27</v>
      </c>
      <c r="X332" s="91" t="s">
        <v>74</v>
      </c>
      <c r="Y332" s="92">
        <v>0</v>
      </c>
      <c r="Z332" s="92">
        <v>0</v>
      </c>
      <c r="AA332" s="277">
        <v>0</v>
      </c>
      <c r="AB332" s="278"/>
    </row>
    <row r="333" spans="2:28">
      <c r="B333" s="46">
        <v>27.25</v>
      </c>
      <c r="C333" s="91" t="s">
        <v>74</v>
      </c>
      <c r="D333" s="92">
        <v>0</v>
      </c>
      <c r="E333" s="92">
        <v>0</v>
      </c>
      <c r="F333" s="277">
        <v>0</v>
      </c>
      <c r="G333" s="278"/>
      <c r="H333" s="32"/>
      <c r="I333" s="46">
        <v>27.25</v>
      </c>
      <c r="J333" s="91" t="s">
        <v>74</v>
      </c>
      <c r="K333" s="92">
        <v>0</v>
      </c>
      <c r="L333" s="92">
        <v>0</v>
      </c>
      <c r="M333" s="277">
        <v>0</v>
      </c>
      <c r="N333" s="278"/>
      <c r="O333" s="32"/>
      <c r="P333" s="46">
        <v>27.25</v>
      </c>
      <c r="Q333" s="91" t="s">
        <v>74</v>
      </c>
      <c r="R333" s="92">
        <v>0</v>
      </c>
      <c r="S333" s="92">
        <v>0</v>
      </c>
      <c r="T333" s="277">
        <v>0</v>
      </c>
      <c r="U333" s="278"/>
      <c r="V333" s="32"/>
      <c r="W333" s="46">
        <v>27.25</v>
      </c>
      <c r="X333" s="91" t="s">
        <v>74</v>
      </c>
      <c r="Y333" s="92">
        <v>0</v>
      </c>
      <c r="Z333" s="92">
        <v>0</v>
      </c>
      <c r="AA333" s="277">
        <v>0</v>
      </c>
      <c r="AB333" s="278"/>
    </row>
    <row r="334" spans="2:28">
      <c r="B334" s="46">
        <v>27.5</v>
      </c>
      <c r="C334" s="91" t="s">
        <v>74</v>
      </c>
      <c r="D334" s="92">
        <v>0</v>
      </c>
      <c r="E334" s="92">
        <v>0</v>
      </c>
      <c r="F334" s="277">
        <v>0</v>
      </c>
      <c r="G334" s="278"/>
      <c r="H334" s="32"/>
      <c r="I334" s="46">
        <v>27.5</v>
      </c>
      <c r="J334" s="91" t="s">
        <v>74</v>
      </c>
      <c r="K334" s="92">
        <v>0</v>
      </c>
      <c r="L334" s="92">
        <v>0</v>
      </c>
      <c r="M334" s="277">
        <v>0</v>
      </c>
      <c r="N334" s="278"/>
      <c r="O334" s="32"/>
      <c r="P334" s="46">
        <v>27.5</v>
      </c>
      <c r="Q334" s="91" t="s">
        <v>74</v>
      </c>
      <c r="R334" s="92">
        <v>0</v>
      </c>
      <c r="S334" s="92">
        <v>0</v>
      </c>
      <c r="T334" s="277">
        <v>0</v>
      </c>
      <c r="U334" s="278"/>
      <c r="V334" s="32"/>
      <c r="W334" s="46">
        <v>27.5</v>
      </c>
      <c r="X334" s="91" t="s">
        <v>74</v>
      </c>
      <c r="Y334" s="92">
        <v>0</v>
      </c>
      <c r="Z334" s="92">
        <v>0</v>
      </c>
      <c r="AA334" s="277">
        <v>0</v>
      </c>
      <c r="AB334" s="278"/>
    </row>
    <row r="335" spans="2:28">
      <c r="B335" s="46">
        <v>27.75</v>
      </c>
      <c r="C335" s="91" t="s">
        <v>74</v>
      </c>
      <c r="D335" s="92">
        <v>0</v>
      </c>
      <c r="E335" s="92">
        <v>0</v>
      </c>
      <c r="F335" s="277">
        <v>0</v>
      </c>
      <c r="G335" s="278"/>
      <c r="H335" s="32"/>
      <c r="I335" s="46">
        <v>27.75</v>
      </c>
      <c r="J335" s="91" t="s">
        <v>74</v>
      </c>
      <c r="K335" s="92">
        <v>0</v>
      </c>
      <c r="L335" s="92">
        <v>0</v>
      </c>
      <c r="M335" s="277">
        <v>0</v>
      </c>
      <c r="N335" s="278"/>
      <c r="O335" s="32"/>
      <c r="P335" s="46">
        <v>27.75</v>
      </c>
      <c r="Q335" s="91" t="s">
        <v>74</v>
      </c>
      <c r="R335" s="92">
        <v>0</v>
      </c>
      <c r="S335" s="92">
        <v>0</v>
      </c>
      <c r="T335" s="277">
        <v>0</v>
      </c>
      <c r="U335" s="278"/>
      <c r="V335" s="32"/>
      <c r="W335" s="46">
        <v>27.75</v>
      </c>
      <c r="X335" s="91" t="s">
        <v>74</v>
      </c>
      <c r="Y335" s="92">
        <v>0</v>
      </c>
      <c r="Z335" s="92">
        <v>0</v>
      </c>
      <c r="AA335" s="277">
        <v>0</v>
      </c>
      <c r="AB335" s="278"/>
    </row>
    <row r="336" spans="2:28">
      <c r="B336" s="46">
        <v>28</v>
      </c>
      <c r="C336" s="91" t="s">
        <v>74</v>
      </c>
      <c r="D336" s="92">
        <v>0</v>
      </c>
      <c r="E336" s="92">
        <v>0</v>
      </c>
      <c r="F336" s="277">
        <v>0</v>
      </c>
      <c r="G336" s="278"/>
      <c r="H336" s="32"/>
      <c r="I336" s="46">
        <v>28</v>
      </c>
      <c r="J336" s="91" t="s">
        <v>74</v>
      </c>
      <c r="K336" s="92">
        <v>0</v>
      </c>
      <c r="L336" s="92">
        <v>0</v>
      </c>
      <c r="M336" s="277">
        <v>0</v>
      </c>
      <c r="N336" s="278"/>
      <c r="O336" s="32"/>
      <c r="P336" s="46">
        <v>28</v>
      </c>
      <c r="Q336" s="91" t="s">
        <v>74</v>
      </c>
      <c r="R336" s="92">
        <v>0</v>
      </c>
      <c r="S336" s="92">
        <v>0</v>
      </c>
      <c r="T336" s="277">
        <v>0</v>
      </c>
      <c r="U336" s="278"/>
      <c r="V336" s="32"/>
      <c r="W336" s="46">
        <v>28</v>
      </c>
      <c r="X336" s="91" t="s">
        <v>74</v>
      </c>
      <c r="Y336" s="92">
        <v>0</v>
      </c>
      <c r="Z336" s="92">
        <v>0</v>
      </c>
      <c r="AA336" s="277">
        <v>0</v>
      </c>
      <c r="AB336" s="278"/>
    </row>
    <row r="337" spans="2:28">
      <c r="B337" s="46">
        <v>28.25</v>
      </c>
      <c r="C337" s="91" t="s">
        <v>60</v>
      </c>
      <c r="D337" s="92" t="s">
        <v>104</v>
      </c>
      <c r="E337" s="92" t="s">
        <v>103</v>
      </c>
      <c r="F337" s="277">
        <v>0</v>
      </c>
      <c r="G337" s="278"/>
      <c r="H337" s="32"/>
      <c r="I337" s="46">
        <v>28.25</v>
      </c>
      <c r="J337" s="91" t="s">
        <v>74</v>
      </c>
      <c r="K337" s="92">
        <v>0</v>
      </c>
      <c r="L337" s="92">
        <v>0</v>
      </c>
      <c r="M337" s="277">
        <v>0</v>
      </c>
      <c r="N337" s="278"/>
      <c r="O337" s="32"/>
      <c r="P337" s="46">
        <v>28.25</v>
      </c>
      <c r="Q337" s="91" t="s">
        <v>74</v>
      </c>
      <c r="R337" s="92">
        <v>0</v>
      </c>
      <c r="S337" s="92">
        <v>0</v>
      </c>
      <c r="T337" s="277">
        <v>0</v>
      </c>
      <c r="U337" s="278"/>
      <c r="V337" s="32"/>
      <c r="W337" s="46">
        <v>28.25</v>
      </c>
      <c r="X337" s="91" t="s">
        <v>74</v>
      </c>
      <c r="Y337" s="92">
        <v>0</v>
      </c>
      <c r="Z337" s="92">
        <v>0</v>
      </c>
      <c r="AA337" s="277">
        <v>0</v>
      </c>
      <c r="AB337" s="278"/>
    </row>
    <row r="338" spans="2:28">
      <c r="B338" s="46">
        <v>28.5</v>
      </c>
      <c r="C338" s="91" t="s">
        <v>69</v>
      </c>
      <c r="D338" s="92">
        <v>0</v>
      </c>
      <c r="E338" s="92">
        <v>0</v>
      </c>
      <c r="F338" s="277">
        <v>0</v>
      </c>
      <c r="G338" s="278"/>
      <c r="H338" s="32"/>
      <c r="I338" s="46">
        <v>28.5</v>
      </c>
      <c r="J338" s="91" t="s">
        <v>74</v>
      </c>
      <c r="K338" s="92">
        <v>0</v>
      </c>
      <c r="L338" s="92">
        <v>0</v>
      </c>
      <c r="M338" s="277">
        <v>0</v>
      </c>
      <c r="N338" s="278"/>
      <c r="O338" s="32"/>
      <c r="P338" s="46">
        <v>28.5</v>
      </c>
      <c r="Q338" s="91" t="s">
        <v>74</v>
      </c>
      <c r="R338" s="92">
        <v>0</v>
      </c>
      <c r="S338" s="92">
        <v>0</v>
      </c>
      <c r="T338" s="277">
        <v>0</v>
      </c>
      <c r="U338" s="278"/>
      <c r="V338" s="32"/>
      <c r="W338" s="46">
        <v>28.5</v>
      </c>
      <c r="X338" s="91" t="s">
        <v>74</v>
      </c>
      <c r="Y338" s="92">
        <v>0</v>
      </c>
      <c r="Z338" s="92">
        <v>0</v>
      </c>
      <c r="AA338" s="277">
        <v>0</v>
      </c>
      <c r="AB338" s="278"/>
    </row>
    <row r="339" spans="2:28">
      <c r="B339" s="46">
        <v>28.75</v>
      </c>
      <c r="C339" s="91" t="s">
        <v>71</v>
      </c>
      <c r="D339" s="92">
        <v>0</v>
      </c>
      <c r="E339" s="92">
        <v>0</v>
      </c>
      <c r="F339" s="277">
        <v>0</v>
      </c>
      <c r="G339" s="278"/>
      <c r="H339" s="32"/>
      <c r="I339" s="46">
        <v>28.75</v>
      </c>
      <c r="J339" s="91" t="s">
        <v>74</v>
      </c>
      <c r="K339" s="92">
        <v>0</v>
      </c>
      <c r="L339" s="92">
        <v>0</v>
      </c>
      <c r="M339" s="277">
        <v>0</v>
      </c>
      <c r="N339" s="278"/>
      <c r="O339" s="32"/>
      <c r="P339" s="46">
        <v>28.75</v>
      </c>
      <c r="Q339" s="91" t="s">
        <v>74</v>
      </c>
      <c r="R339" s="92">
        <v>0</v>
      </c>
      <c r="S339" s="92">
        <v>0</v>
      </c>
      <c r="T339" s="277">
        <v>0</v>
      </c>
      <c r="U339" s="278"/>
      <c r="V339" s="32"/>
      <c r="W339" s="46">
        <v>28.75</v>
      </c>
      <c r="X339" s="91" t="s">
        <v>74</v>
      </c>
      <c r="Y339" s="92">
        <v>0</v>
      </c>
      <c r="Z339" s="92">
        <v>0</v>
      </c>
      <c r="AA339" s="277">
        <v>0</v>
      </c>
      <c r="AB339" s="278"/>
    </row>
    <row r="340" spans="2:28">
      <c r="B340" s="46">
        <v>29</v>
      </c>
      <c r="C340" s="91" t="s">
        <v>74</v>
      </c>
      <c r="D340" s="92">
        <v>0</v>
      </c>
      <c r="E340" s="92">
        <v>0</v>
      </c>
      <c r="F340" s="277">
        <v>0</v>
      </c>
      <c r="G340" s="278"/>
      <c r="H340" s="32"/>
      <c r="I340" s="46">
        <v>29</v>
      </c>
      <c r="J340" s="91" t="s">
        <v>74</v>
      </c>
      <c r="K340" s="92">
        <v>0</v>
      </c>
      <c r="L340" s="92">
        <v>0</v>
      </c>
      <c r="M340" s="277">
        <v>0</v>
      </c>
      <c r="N340" s="278"/>
      <c r="O340" s="32"/>
      <c r="P340" s="46">
        <v>29</v>
      </c>
      <c r="Q340" s="91" t="s">
        <v>74</v>
      </c>
      <c r="R340" s="92">
        <v>0</v>
      </c>
      <c r="S340" s="92">
        <v>0</v>
      </c>
      <c r="T340" s="277">
        <v>0</v>
      </c>
      <c r="U340" s="278"/>
      <c r="V340" s="32"/>
      <c r="W340" s="46">
        <v>29</v>
      </c>
      <c r="X340" s="91" t="s">
        <v>74</v>
      </c>
      <c r="Y340" s="92">
        <v>0</v>
      </c>
      <c r="Z340" s="92">
        <v>0</v>
      </c>
      <c r="AA340" s="277">
        <v>0</v>
      </c>
      <c r="AB340" s="278"/>
    </row>
    <row r="341" spans="2:28">
      <c r="B341" s="46">
        <v>29.25</v>
      </c>
      <c r="C341" s="91" t="s">
        <v>74</v>
      </c>
      <c r="D341" s="92">
        <v>0</v>
      </c>
      <c r="E341" s="92">
        <v>0</v>
      </c>
      <c r="F341" s="277">
        <v>0</v>
      </c>
      <c r="G341" s="278"/>
      <c r="H341" s="32"/>
      <c r="I341" s="46">
        <v>29.25</v>
      </c>
      <c r="J341" s="91" t="s">
        <v>74</v>
      </c>
      <c r="K341" s="92">
        <v>0</v>
      </c>
      <c r="L341" s="92">
        <v>0</v>
      </c>
      <c r="M341" s="277">
        <v>0</v>
      </c>
      <c r="N341" s="278"/>
      <c r="O341" s="32"/>
      <c r="P341" s="46">
        <v>29.25</v>
      </c>
      <c r="Q341" s="91" t="s">
        <v>74</v>
      </c>
      <c r="R341" s="92">
        <v>0</v>
      </c>
      <c r="S341" s="92">
        <v>0</v>
      </c>
      <c r="T341" s="277">
        <v>0</v>
      </c>
      <c r="U341" s="278"/>
      <c r="V341" s="32"/>
      <c r="W341" s="46">
        <v>29.25</v>
      </c>
      <c r="X341" s="91" t="s">
        <v>74</v>
      </c>
      <c r="Y341" s="92">
        <v>0</v>
      </c>
      <c r="Z341" s="92">
        <v>0</v>
      </c>
      <c r="AA341" s="277">
        <v>0</v>
      </c>
      <c r="AB341" s="278"/>
    </row>
    <row r="342" spans="2:28">
      <c r="B342" s="46">
        <v>29.5</v>
      </c>
      <c r="C342" s="91" t="s">
        <v>74</v>
      </c>
      <c r="D342" s="92">
        <v>0</v>
      </c>
      <c r="E342" s="92">
        <v>0</v>
      </c>
      <c r="F342" s="277">
        <v>0</v>
      </c>
      <c r="G342" s="278"/>
      <c r="H342" s="32"/>
      <c r="I342" s="46">
        <v>29.5</v>
      </c>
      <c r="J342" s="91" t="s">
        <v>74</v>
      </c>
      <c r="K342" s="92">
        <v>0</v>
      </c>
      <c r="L342" s="92">
        <v>0</v>
      </c>
      <c r="M342" s="277">
        <v>0</v>
      </c>
      <c r="N342" s="278"/>
      <c r="O342" s="32"/>
      <c r="P342" s="46">
        <v>29.5</v>
      </c>
      <c r="Q342" s="91" t="s">
        <v>74</v>
      </c>
      <c r="R342" s="92">
        <v>0</v>
      </c>
      <c r="S342" s="92">
        <v>0</v>
      </c>
      <c r="T342" s="277">
        <v>0</v>
      </c>
      <c r="U342" s="278"/>
      <c r="V342" s="32"/>
      <c r="W342" s="46">
        <v>29.5</v>
      </c>
      <c r="X342" s="91" t="s">
        <v>74</v>
      </c>
      <c r="Y342" s="92">
        <v>0</v>
      </c>
      <c r="Z342" s="92">
        <v>0</v>
      </c>
      <c r="AA342" s="277">
        <v>0</v>
      </c>
      <c r="AB342" s="278"/>
    </row>
    <row r="343" spans="2:28">
      <c r="B343" s="46">
        <v>29.75</v>
      </c>
      <c r="C343" s="91" t="s">
        <v>74</v>
      </c>
      <c r="D343" s="92">
        <v>0</v>
      </c>
      <c r="E343" s="92">
        <v>0</v>
      </c>
      <c r="F343" s="277">
        <v>0</v>
      </c>
      <c r="G343" s="278"/>
      <c r="H343" s="32"/>
      <c r="I343" s="46">
        <v>29.75</v>
      </c>
      <c r="J343" s="91" t="s">
        <v>74</v>
      </c>
      <c r="K343" s="92">
        <v>0</v>
      </c>
      <c r="L343" s="92">
        <v>0</v>
      </c>
      <c r="M343" s="277">
        <v>0</v>
      </c>
      <c r="N343" s="278"/>
      <c r="O343" s="32"/>
      <c r="P343" s="46">
        <v>29.75</v>
      </c>
      <c r="Q343" s="91" t="s">
        <v>74</v>
      </c>
      <c r="R343" s="92">
        <v>0</v>
      </c>
      <c r="S343" s="92">
        <v>0</v>
      </c>
      <c r="T343" s="277">
        <v>0</v>
      </c>
      <c r="U343" s="278"/>
      <c r="V343" s="32"/>
      <c r="W343" s="46">
        <v>29.75</v>
      </c>
      <c r="X343" s="91" t="s">
        <v>74</v>
      </c>
      <c r="Y343" s="92">
        <v>0</v>
      </c>
      <c r="Z343" s="92">
        <v>0</v>
      </c>
      <c r="AA343" s="277">
        <v>0</v>
      </c>
      <c r="AB343" s="278"/>
    </row>
    <row r="344" spans="2:28">
      <c r="B344" s="46">
        <v>30</v>
      </c>
      <c r="C344" s="91" t="s">
        <v>74</v>
      </c>
      <c r="D344" s="92">
        <v>0</v>
      </c>
      <c r="E344" s="92">
        <v>0</v>
      </c>
      <c r="F344" s="277">
        <v>0</v>
      </c>
      <c r="G344" s="278"/>
      <c r="H344" s="32"/>
      <c r="I344" s="46">
        <v>30</v>
      </c>
      <c r="J344" s="91" t="s">
        <v>74</v>
      </c>
      <c r="K344" s="92">
        <v>0</v>
      </c>
      <c r="L344" s="92">
        <v>0</v>
      </c>
      <c r="M344" s="277">
        <v>0</v>
      </c>
      <c r="N344" s="278"/>
      <c r="O344" s="32"/>
      <c r="P344" s="46">
        <v>30</v>
      </c>
      <c r="Q344" s="91" t="s">
        <v>74</v>
      </c>
      <c r="R344" s="92">
        <v>0</v>
      </c>
      <c r="S344" s="92">
        <v>0</v>
      </c>
      <c r="T344" s="277">
        <v>0</v>
      </c>
      <c r="U344" s="278"/>
      <c r="V344" s="32"/>
      <c r="W344" s="46">
        <v>30</v>
      </c>
      <c r="X344" s="91" t="s">
        <v>74</v>
      </c>
      <c r="Y344" s="92">
        <v>0</v>
      </c>
      <c r="Z344" s="92">
        <v>0</v>
      </c>
      <c r="AA344" s="277">
        <v>0</v>
      </c>
      <c r="AB344" s="278"/>
    </row>
    <row r="345" spans="2:28">
      <c r="B345" s="46">
        <v>30.25</v>
      </c>
      <c r="C345" s="91" t="s">
        <v>60</v>
      </c>
      <c r="D345" s="92" t="s">
        <v>113</v>
      </c>
      <c r="E345" s="92" t="s">
        <v>193</v>
      </c>
      <c r="F345" s="277">
        <v>0</v>
      </c>
      <c r="G345" s="278"/>
      <c r="H345" s="32"/>
      <c r="I345" s="46">
        <v>30.25</v>
      </c>
      <c r="J345" s="91" t="s">
        <v>74</v>
      </c>
      <c r="K345" s="92">
        <v>0</v>
      </c>
      <c r="L345" s="92">
        <v>0</v>
      </c>
      <c r="M345" s="277">
        <v>0</v>
      </c>
      <c r="N345" s="278"/>
      <c r="O345" s="32"/>
      <c r="P345" s="46">
        <v>30.25</v>
      </c>
      <c r="Q345" s="91" t="s">
        <v>74</v>
      </c>
      <c r="R345" s="92">
        <v>0</v>
      </c>
      <c r="S345" s="92">
        <v>0</v>
      </c>
      <c r="T345" s="277">
        <v>0</v>
      </c>
      <c r="U345" s="278"/>
      <c r="V345" s="32"/>
      <c r="W345" s="46">
        <v>30.25</v>
      </c>
      <c r="X345" s="91" t="s">
        <v>74</v>
      </c>
      <c r="Y345" s="92">
        <v>0</v>
      </c>
      <c r="Z345" s="92">
        <v>0</v>
      </c>
      <c r="AA345" s="277">
        <v>0</v>
      </c>
      <c r="AB345" s="278"/>
    </row>
    <row r="346" spans="2:28">
      <c r="B346" s="46">
        <v>30.5</v>
      </c>
      <c r="C346" s="91" t="s">
        <v>74</v>
      </c>
      <c r="D346" s="92">
        <v>0</v>
      </c>
      <c r="E346" s="92">
        <v>0</v>
      </c>
      <c r="F346" s="277">
        <v>0</v>
      </c>
      <c r="G346" s="278"/>
      <c r="H346" s="32"/>
      <c r="I346" s="46">
        <v>30.5</v>
      </c>
      <c r="J346" s="91" t="s">
        <v>74</v>
      </c>
      <c r="K346" s="92">
        <v>0</v>
      </c>
      <c r="L346" s="92">
        <v>0</v>
      </c>
      <c r="M346" s="277">
        <v>0</v>
      </c>
      <c r="N346" s="278"/>
      <c r="O346" s="32"/>
      <c r="P346" s="46">
        <v>30.5</v>
      </c>
      <c r="Q346" s="91" t="s">
        <v>74</v>
      </c>
      <c r="R346" s="92">
        <v>0</v>
      </c>
      <c r="S346" s="92">
        <v>0</v>
      </c>
      <c r="T346" s="277">
        <v>0</v>
      </c>
      <c r="U346" s="278"/>
      <c r="V346" s="32"/>
      <c r="W346" s="46">
        <v>30.5</v>
      </c>
      <c r="X346" s="91" t="s">
        <v>74</v>
      </c>
      <c r="Y346" s="92">
        <v>0</v>
      </c>
      <c r="Z346" s="92">
        <v>0</v>
      </c>
      <c r="AA346" s="277">
        <v>0</v>
      </c>
      <c r="AB346" s="278"/>
    </row>
    <row r="347" spans="2:28">
      <c r="B347" s="46">
        <v>30.75</v>
      </c>
      <c r="C347" s="91" t="s">
        <v>74</v>
      </c>
      <c r="D347" s="92">
        <v>0</v>
      </c>
      <c r="E347" s="92">
        <v>0</v>
      </c>
      <c r="F347" s="277">
        <v>0</v>
      </c>
      <c r="G347" s="278"/>
      <c r="H347" s="32"/>
      <c r="I347" s="46">
        <v>30.75</v>
      </c>
      <c r="J347" s="91" t="s">
        <v>74</v>
      </c>
      <c r="K347" s="92">
        <v>0</v>
      </c>
      <c r="L347" s="92">
        <v>0</v>
      </c>
      <c r="M347" s="277">
        <v>0</v>
      </c>
      <c r="N347" s="278"/>
      <c r="O347" s="32"/>
      <c r="P347" s="46">
        <v>30.75</v>
      </c>
      <c r="Q347" s="91" t="s">
        <v>74</v>
      </c>
      <c r="R347" s="92">
        <v>0</v>
      </c>
      <c r="S347" s="92">
        <v>0</v>
      </c>
      <c r="T347" s="277">
        <v>0</v>
      </c>
      <c r="U347" s="278"/>
      <c r="V347" s="32"/>
      <c r="W347" s="46">
        <v>30.75</v>
      </c>
      <c r="X347" s="91" t="s">
        <v>74</v>
      </c>
      <c r="Y347" s="92">
        <v>0</v>
      </c>
      <c r="Z347" s="92">
        <v>0</v>
      </c>
      <c r="AA347" s="277">
        <v>0</v>
      </c>
      <c r="AB347" s="278"/>
    </row>
    <row r="348" spans="2:28">
      <c r="B348" s="46">
        <v>31</v>
      </c>
      <c r="C348" s="91" t="s">
        <v>74</v>
      </c>
      <c r="D348" s="92">
        <v>0</v>
      </c>
      <c r="E348" s="92">
        <v>0</v>
      </c>
      <c r="F348" s="277">
        <v>0</v>
      </c>
      <c r="G348" s="278"/>
      <c r="H348" s="32"/>
      <c r="I348" s="46">
        <v>31</v>
      </c>
      <c r="J348" s="91" t="s">
        <v>74</v>
      </c>
      <c r="K348" s="92">
        <v>0</v>
      </c>
      <c r="L348" s="92">
        <v>0</v>
      </c>
      <c r="M348" s="277">
        <v>0</v>
      </c>
      <c r="N348" s="278"/>
      <c r="O348" s="32"/>
      <c r="P348" s="46">
        <v>31</v>
      </c>
      <c r="Q348" s="91" t="s">
        <v>74</v>
      </c>
      <c r="R348" s="92">
        <v>0</v>
      </c>
      <c r="S348" s="92">
        <v>0</v>
      </c>
      <c r="T348" s="277">
        <v>0</v>
      </c>
      <c r="U348" s="278"/>
      <c r="V348" s="32"/>
      <c r="W348" s="46">
        <v>31</v>
      </c>
      <c r="X348" s="91" t="s">
        <v>74</v>
      </c>
      <c r="Y348" s="92">
        <v>0</v>
      </c>
      <c r="Z348" s="92">
        <v>0</v>
      </c>
      <c r="AA348" s="277">
        <v>0</v>
      </c>
      <c r="AB348" s="278"/>
    </row>
    <row r="349" spans="2:28">
      <c r="B349" s="46">
        <v>31.25</v>
      </c>
      <c r="C349" s="91" t="s">
        <v>74</v>
      </c>
      <c r="D349" s="92">
        <v>0</v>
      </c>
      <c r="E349" s="92">
        <v>0</v>
      </c>
      <c r="F349" s="277">
        <v>0</v>
      </c>
      <c r="G349" s="278"/>
      <c r="H349" s="32"/>
      <c r="I349" s="46">
        <v>31.25</v>
      </c>
      <c r="J349" s="91" t="s">
        <v>74</v>
      </c>
      <c r="K349" s="92">
        <v>0</v>
      </c>
      <c r="L349" s="92">
        <v>0</v>
      </c>
      <c r="M349" s="277">
        <v>0</v>
      </c>
      <c r="N349" s="278"/>
      <c r="O349" s="32"/>
      <c r="P349" s="46">
        <v>31.25</v>
      </c>
      <c r="Q349" s="91" t="s">
        <v>74</v>
      </c>
      <c r="R349" s="92">
        <v>0</v>
      </c>
      <c r="S349" s="92">
        <v>0</v>
      </c>
      <c r="T349" s="277">
        <v>0</v>
      </c>
      <c r="U349" s="278"/>
      <c r="V349" s="32"/>
      <c r="W349" s="46">
        <v>31.25</v>
      </c>
      <c r="X349" s="91" t="s">
        <v>74</v>
      </c>
      <c r="Y349" s="92">
        <v>0</v>
      </c>
      <c r="Z349" s="92">
        <v>0</v>
      </c>
      <c r="AA349" s="277">
        <v>0</v>
      </c>
      <c r="AB349" s="278"/>
    </row>
    <row r="350" spans="2:28">
      <c r="B350" s="46">
        <v>31.5</v>
      </c>
      <c r="C350" s="91" t="s">
        <v>74</v>
      </c>
      <c r="D350" s="92">
        <v>0</v>
      </c>
      <c r="E350" s="92">
        <v>0</v>
      </c>
      <c r="F350" s="277">
        <v>0</v>
      </c>
      <c r="G350" s="278"/>
      <c r="H350" s="32"/>
      <c r="I350" s="46">
        <v>31.5</v>
      </c>
      <c r="J350" s="91" t="s">
        <v>74</v>
      </c>
      <c r="K350" s="92">
        <v>0</v>
      </c>
      <c r="L350" s="92">
        <v>0</v>
      </c>
      <c r="M350" s="277">
        <v>0</v>
      </c>
      <c r="N350" s="278"/>
      <c r="O350" s="32"/>
      <c r="P350" s="46">
        <v>31.5</v>
      </c>
      <c r="Q350" s="91" t="s">
        <v>74</v>
      </c>
      <c r="R350" s="92">
        <v>0</v>
      </c>
      <c r="S350" s="92">
        <v>0</v>
      </c>
      <c r="T350" s="277">
        <v>0</v>
      </c>
      <c r="U350" s="278"/>
      <c r="V350" s="32"/>
      <c r="W350" s="46">
        <v>31.5</v>
      </c>
      <c r="X350" s="91" t="s">
        <v>74</v>
      </c>
      <c r="Y350" s="92">
        <v>0</v>
      </c>
      <c r="Z350" s="92">
        <v>0</v>
      </c>
      <c r="AA350" s="277">
        <v>0</v>
      </c>
      <c r="AB350" s="278"/>
    </row>
    <row r="351" spans="2:28">
      <c r="B351" s="46">
        <v>31.75</v>
      </c>
      <c r="C351" s="91" t="s">
        <v>74</v>
      </c>
      <c r="D351" s="92">
        <v>0</v>
      </c>
      <c r="E351" s="92">
        <v>0</v>
      </c>
      <c r="F351" s="277">
        <v>0</v>
      </c>
      <c r="G351" s="278"/>
      <c r="H351" s="32"/>
      <c r="I351" s="46">
        <v>31.75</v>
      </c>
      <c r="J351" s="91" t="s">
        <v>74</v>
      </c>
      <c r="K351" s="92">
        <v>0</v>
      </c>
      <c r="L351" s="92">
        <v>0</v>
      </c>
      <c r="M351" s="277">
        <v>0</v>
      </c>
      <c r="N351" s="278"/>
      <c r="O351" s="32"/>
      <c r="P351" s="46">
        <v>31.75</v>
      </c>
      <c r="Q351" s="91" t="s">
        <v>74</v>
      </c>
      <c r="R351" s="92">
        <v>0</v>
      </c>
      <c r="S351" s="92">
        <v>0</v>
      </c>
      <c r="T351" s="277">
        <v>0</v>
      </c>
      <c r="U351" s="278"/>
      <c r="V351" s="32"/>
      <c r="W351" s="46">
        <v>31.75</v>
      </c>
      <c r="X351" s="91" t="s">
        <v>74</v>
      </c>
      <c r="Y351" s="92">
        <v>0</v>
      </c>
      <c r="Z351" s="92">
        <v>0</v>
      </c>
      <c r="AA351" s="277">
        <v>0</v>
      </c>
      <c r="AB351" s="278"/>
    </row>
    <row r="352" spans="2:28">
      <c r="B352" s="46">
        <v>32</v>
      </c>
      <c r="C352" s="91" t="s">
        <v>77</v>
      </c>
      <c r="D352" s="92">
        <v>0</v>
      </c>
      <c r="E352" s="92">
        <v>0</v>
      </c>
      <c r="F352" s="277" t="s">
        <v>199</v>
      </c>
      <c r="G352" s="278"/>
      <c r="H352" s="32"/>
      <c r="I352" s="46">
        <v>32</v>
      </c>
      <c r="J352" s="91" t="s">
        <v>74</v>
      </c>
      <c r="K352" s="92">
        <v>0</v>
      </c>
      <c r="L352" s="92">
        <v>0</v>
      </c>
      <c r="M352" s="277">
        <v>0</v>
      </c>
      <c r="N352" s="278"/>
      <c r="O352" s="32"/>
      <c r="P352" s="46">
        <v>32</v>
      </c>
      <c r="Q352" s="91" t="s">
        <v>74</v>
      </c>
      <c r="R352" s="92">
        <v>0</v>
      </c>
      <c r="S352" s="92">
        <v>0</v>
      </c>
      <c r="T352" s="277">
        <v>0</v>
      </c>
      <c r="U352" s="278"/>
      <c r="V352" s="32"/>
      <c r="W352" s="46">
        <v>32</v>
      </c>
      <c r="X352" s="91" t="s">
        <v>74</v>
      </c>
      <c r="Y352" s="92">
        <v>0</v>
      </c>
      <c r="Z352" s="92">
        <v>0</v>
      </c>
      <c r="AA352" s="277">
        <v>0</v>
      </c>
      <c r="AB352" s="278"/>
    </row>
    <row r="353" spans="2:28">
      <c r="B353" s="46">
        <v>32.25</v>
      </c>
      <c r="C353" s="91" t="s">
        <v>71</v>
      </c>
      <c r="D353" s="92">
        <v>0</v>
      </c>
      <c r="E353" s="92">
        <v>0</v>
      </c>
      <c r="F353" s="277">
        <v>0</v>
      </c>
      <c r="G353" s="278"/>
      <c r="H353" s="32"/>
      <c r="I353" s="46">
        <v>32.25</v>
      </c>
      <c r="J353" s="91" t="s">
        <v>74</v>
      </c>
      <c r="K353" s="92">
        <v>0</v>
      </c>
      <c r="L353" s="92">
        <v>0</v>
      </c>
      <c r="M353" s="277">
        <v>0</v>
      </c>
      <c r="N353" s="278"/>
      <c r="O353" s="32"/>
      <c r="P353" s="46">
        <v>32.25</v>
      </c>
      <c r="Q353" s="91" t="s">
        <v>74</v>
      </c>
      <c r="R353" s="92">
        <v>0</v>
      </c>
      <c r="S353" s="92">
        <v>0</v>
      </c>
      <c r="T353" s="277">
        <v>0</v>
      </c>
      <c r="U353" s="278"/>
      <c r="V353" s="32"/>
      <c r="W353" s="46">
        <v>32.25</v>
      </c>
      <c r="X353" s="91" t="s">
        <v>74</v>
      </c>
      <c r="Y353" s="92">
        <v>0</v>
      </c>
      <c r="Z353" s="92">
        <v>0</v>
      </c>
      <c r="AA353" s="277">
        <v>0</v>
      </c>
      <c r="AB353" s="278"/>
    </row>
    <row r="354" spans="2:28">
      <c r="B354" s="46">
        <v>32.5</v>
      </c>
      <c r="C354" s="91" t="s">
        <v>71</v>
      </c>
      <c r="D354" s="92">
        <v>0</v>
      </c>
      <c r="E354" s="92">
        <v>0</v>
      </c>
      <c r="F354" s="277">
        <v>0</v>
      </c>
      <c r="G354" s="278"/>
      <c r="H354" s="32"/>
      <c r="I354" s="46">
        <v>32.5</v>
      </c>
      <c r="J354" s="91" t="s">
        <v>74</v>
      </c>
      <c r="K354" s="92">
        <v>0</v>
      </c>
      <c r="L354" s="92">
        <v>0</v>
      </c>
      <c r="M354" s="277">
        <v>0</v>
      </c>
      <c r="N354" s="278"/>
      <c r="O354" s="32"/>
      <c r="P354" s="46">
        <v>32.5</v>
      </c>
      <c r="Q354" s="91" t="s">
        <v>74</v>
      </c>
      <c r="R354" s="92">
        <v>0</v>
      </c>
      <c r="S354" s="92">
        <v>0</v>
      </c>
      <c r="T354" s="277">
        <v>0</v>
      </c>
      <c r="U354" s="278"/>
      <c r="V354" s="32"/>
      <c r="W354" s="46">
        <v>32.5</v>
      </c>
      <c r="X354" s="91" t="s">
        <v>74</v>
      </c>
      <c r="Y354" s="92">
        <v>0</v>
      </c>
      <c r="Z354" s="92">
        <v>0</v>
      </c>
      <c r="AA354" s="277">
        <v>0</v>
      </c>
      <c r="AB354" s="278"/>
    </row>
    <row r="355" spans="2:28">
      <c r="B355" s="46">
        <v>32.75</v>
      </c>
      <c r="C355" s="91" t="s">
        <v>71</v>
      </c>
      <c r="D355" s="92">
        <v>0</v>
      </c>
      <c r="E355" s="92">
        <v>0</v>
      </c>
      <c r="F355" s="277">
        <v>0</v>
      </c>
      <c r="G355" s="278"/>
      <c r="H355" s="32"/>
      <c r="I355" s="46">
        <v>32.75</v>
      </c>
      <c r="J355" s="91" t="s">
        <v>74</v>
      </c>
      <c r="K355" s="92">
        <v>0</v>
      </c>
      <c r="L355" s="92">
        <v>0</v>
      </c>
      <c r="M355" s="277">
        <v>0</v>
      </c>
      <c r="N355" s="278"/>
      <c r="O355" s="32"/>
      <c r="P355" s="46">
        <v>32.75</v>
      </c>
      <c r="Q355" s="91" t="s">
        <v>74</v>
      </c>
      <c r="R355" s="92">
        <v>0</v>
      </c>
      <c r="S355" s="92">
        <v>0</v>
      </c>
      <c r="T355" s="277">
        <v>0</v>
      </c>
      <c r="U355" s="278"/>
      <c r="V355" s="32"/>
      <c r="W355" s="46">
        <v>32.75</v>
      </c>
      <c r="X355" s="91" t="s">
        <v>74</v>
      </c>
      <c r="Y355" s="92">
        <v>0</v>
      </c>
      <c r="Z355" s="92">
        <v>0</v>
      </c>
      <c r="AA355" s="277">
        <v>0</v>
      </c>
      <c r="AB355" s="278"/>
    </row>
    <row r="356" spans="2:28">
      <c r="B356" s="46">
        <v>33</v>
      </c>
      <c r="C356" s="91" t="s">
        <v>71</v>
      </c>
      <c r="D356" s="92">
        <v>0</v>
      </c>
      <c r="E356" s="92">
        <v>0</v>
      </c>
      <c r="F356" s="277">
        <v>0</v>
      </c>
      <c r="G356" s="278"/>
      <c r="H356" s="32"/>
      <c r="I356" s="46">
        <v>33</v>
      </c>
      <c r="J356" s="91" t="s">
        <v>74</v>
      </c>
      <c r="K356" s="92">
        <v>0</v>
      </c>
      <c r="L356" s="92">
        <v>0</v>
      </c>
      <c r="M356" s="277">
        <v>0</v>
      </c>
      <c r="N356" s="278"/>
      <c r="O356" s="32"/>
      <c r="P356" s="46">
        <v>33</v>
      </c>
      <c r="Q356" s="91" t="s">
        <v>71</v>
      </c>
      <c r="R356" s="92">
        <v>0</v>
      </c>
      <c r="S356" s="92">
        <v>0</v>
      </c>
      <c r="T356" s="277">
        <v>0</v>
      </c>
      <c r="U356" s="278"/>
      <c r="V356" s="32"/>
      <c r="W356" s="46">
        <v>33</v>
      </c>
      <c r="X356" s="91" t="s">
        <v>74</v>
      </c>
      <c r="Y356" s="92">
        <v>0</v>
      </c>
      <c r="Z356" s="92">
        <v>0</v>
      </c>
      <c r="AA356" s="277">
        <v>0</v>
      </c>
      <c r="AB356" s="278"/>
    </row>
    <row r="357" spans="2:28">
      <c r="B357" s="46">
        <v>33.25</v>
      </c>
      <c r="C357" s="91" t="s">
        <v>71</v>
      </c>
      <c r="D357" s="92">
        <v>0</v>
      </c>
      <c r="E357" s="92">
        <v>0</v>
      </c>
      <c r="F357" s="277">
        <v>0</v>
      </c>
      <c r="G357" s="278"/>
      <c r="H357" s="32"/>
      <c r="I357" s="46">
        <v>33.25</v>
      </c>
      <c r="J357" s="91" t="s">
        <v>74</v>
      </c>
      <c r="K357" s="92">
        <v>0</v>
      </c>
      <c r="L357" s="92">
        <v>0</v>
      </c>
      <c r="M357" s="277">
        <v>0</v>
      </c>
      <c r="N357" s="278"/>
      <c r="O357" s="32"/>
      <c r="P357" s="46">
        <v>33.25</v>
      </c>
      <c r="Q357" s="91" t="s">
        <v>74</v>
      </c>
      <c r="R357" s="92">
        <v>0</v>
      </c>
      <c r="S357" s="92">
        <v>0</v>
      </c>
      <c r="T357" s="277">
        <v>0</v>
      </c>
      <c r="U357" s="278"/>
      <c r="V357" s="32"/>
      <c r="W357" s="46">
        <v>33.25</v>
      </c>
      <c r="X357" s="91" t="s">
        <v>74</v>
      </c>
      <c r="Y357" s="92">
        <v>0</v>
      </c>
      <c r="Z357" s="92">
        <v>0</v>
      </c>
      <c r="AA357" s="277">
        <v>0</v>
      </c>
      <c r="AB357" s="278"/>
    </row>
    <row r="358" spans="2:28">
      <c r="B358" s="46">
        <v>33.5</v>
      </c>
      <c r="C358" s="91" t="s">
        <v>71</v>
      </c>
      <c r="D358" s="92">
        <v>0</v>
      </c>
      <c r="E358" s="92">
        <v>0</v>
      </c>
      <c r="F358" s="277">
        <v>0</v>
      </c>
      <c r="G358" s="278"/>
      <c r="H358" s="32"/>
      <c r="I358" s="46">
        <v>33.5</v>
      </c>
      <c r="J358" s="91" t="s">
        <v>74</v>
      </c>
      <c r="K358" s="92">
        <v>0</v>
      </c>
      <c r="L358" s="92">
        <v>0</v>
      </c>
      <c r="M358" s="277">
        <v>0</v>
      </c>
      <c r="N358" s="278"/>
      <c r="O358" s="32"/>
      <c r="P358" s="46">
        <v>33.5</v>
      </c>
      <c r="Q358" s="91" t="s">
        <v>71</v>
      </c>
      <c r="R358" s="92">
        <v>0</v>
      </c>
      <c r="S358" s="92">
        <v>0</v>
      </c>
      <c r="T358" s="277">
        <v>0</v>
      </c>
      <c r="U358" s="278"/>
      <c r="V358" s="32"/>
      <c r="W358" s="46">
        <v>33.5</v>
      </c>
      <c r="X358" s="91" t="s">
        <v>74</v>
      </c>
      <c r="Y358" s="92">
        <v>0</v>
      </c>
      <c r="Z358" s="92">
        <v>0</v>
      </c>
      <c r="AA358" s="277">
        <v>0</v>
      </c>
      <c r="AB358" s="278"/>
    </row>
    <row r="359" spans="2:28">
      <c r="B359" s="46">
        <v>33.75</v>
      </c>
      <c r="C359" s="91" t="s">
        <v>71</v>
      </c>
      <c r="D359" s="92">
        <v>0</v>
      </c>
      <c r="E359" s="92">
        <v>0</v>
      </c>
      <c r="F359" s="277">
        <v>0</v>
      </c>
      <c r="G359" s="278"/>
      <c r="H359" s="32"/>
      <c r="I359" s="46">
        <v>33.75</v>
      </c>
      <c r="J359" s="91" t="s">
        <v>74</v>
      </c>
      <c r="K359" s="92">
        <v>0</v>
      </c>
      <c r="L359" s="92">
        <v>0</v>
      </c>
      <c r="M359" s="277">
        <v>0</v>
      </c>
      <c r="N359" s="278"/>
      <c r="O359" s="32"/>
      <c r="P359" s="46">
        <v>33.75</v>
      </c>
      <c r="Q359" s="91" t="s">
        <v>60</v>
      </c>
      <c r="R359" s="92" t="s">
        <v>106</v>
      </c>
      <c r="S359" s="92" t="s">
        <v>103</v>
      </c>
      <c r="T359" s="277">
        <v>0</v>
      </c>
      <c r="U359" s="278"/>
      <c r="V359" s="32"/>
      <c r="W359" s="46">
        <v>33.75</v>
      </c>
      <c r="X359" s="91" t="s">
        <v>74</v>
      </c>
      <c r="Y359" s="92">
        <v>0</v>
      </c>
      <c r="Z359" s="92">
        <v>0</v>
      </c>
      <c r="AA359" s="277">
        <v>0</v>
      </c>
      <c r="AB359" s="278"/>
    </row>
    <row r="360" spans="2:28">
      <c r="B360" s="46">
        <v>34</v>
      </c>
      <c r="C360" s="91" t="s">
        <v>71</v>
      </c>
      <c r="D360" s="92">
        <v>0</v>
      </c>
      <c r="E360" s="92">
        <v>0</v>
      </c>
      <c r="F360" s="277">
        <v>0</v>
      </c>
      <c r="G360" s="278"/>
      <c r="H360" s="32"/>
      <c r="I360" s="46">
        <v>34</v>
      </c>
      <c r="J360" s="91" t="s">
        <v>74</v>
      </c>
      <c r="K360" s="92">
        <v>0</v>
      </c>
      <c r="L360" s="92">
        <v>0</v>
      </c>
      <c r="M360" s="277">
        <v>0</v>
      </c>
      <c r="N360" s="278"/>
      <c r="O360" s="32"/>
      <c r="P360" s="46">
        <v>34</v>
      </c>
      <c r="Q360" s="91" t="s">
        <v>60</v>
      </c>
      <c r="R360" s="92" t="s">
        <v>150</v>
      </c>
      <c r="S360" s="92" t="s">
        <v>103</v>
      </c>
      <c r="T360" s="277">
        <v>0</v>
      </c>
      <c r="U360" s="278"/>
      <c r="V360" s="32"/>
      <c r="W360" s="46">
        <v>34</v>
      </c>
      <c r="X360" s="91" t="s">
        <v>74</v>
      </c>
      <c r="Y360" s="92">
        <v>0</v>
      </c>
      <c r="Z360" s="92">
        <v>0</v>
      </c>
      <c r="AA360" s="277">
        <v>0</v>
      </c>
      <c r="AB360" s="278"/>
    </row>
    <row r="361" spans="2:28">
      <c r="B361" s="46">
        <v>34.25</v>
      </c>
      <c r="C361" s="91" t="s">
        <v>71</v>
      </c>
      <c r="D361" s="92">
        <v>0</v>
      </c>
      <c r="E361" s="92">
        <v>0</v>
      </c>
      <c r="F361" s="277">
        <v>0</v>
      </c>
      <c r="G361" s="278"/>
      <c r="H361" s="32"/>
      <c r="I361" s="46">
        <v>34.25</v>
      </c>
      <c r="J361" s="91" t="s">
        <v>74</v>
      </c>
      <c r="K361" s="92">
        <v>0</v>
      </c>
      <c r="L361" s="92">
        <v>0</v>
      </c>
      <c r="M361" s="277">
        <v>0</v>
      </c>
      <c r="N361" s="278"/>
      <c r="O361" s="32"/>
      <c r="P361" s="46">
        <v>34.25</v>
      </c>
      <c r="Q361" s="91" t="s">
        <v>60</v>
      </c>
      <c r="R361" s="92" t="s">
        <v>150</v>
      </c>
      <c r="S361" s="92" t="s">
        <v>103</v>
      </c>
      <c r="T361" s="277">
        <v>0</v>
      </c>
      <c r="U361" s="278"/>
      <c r="V361" s="32"/>
      <c r="W361" s="46">
        <v>34.25</v>
      </c>
      <c r="X361" s="91" t="s">
        <v>74</v>
      </c>
      <c r="Y361" s="92">
        <v>0</v>
      </c>
      <c r="Z361" s="92">
        <v>0</v>
      </c>
      <c r="AA361" s="277">
        <v>0</v>
      </c>
      <c r="AB361" s="278"/>
    </row>
    <row r="362" spans="2:28">
      <c r="B362" s="46">
        <v>34.5</v>
      </c>
      <c r="C362" s="91" t="s">
        <v>71</v>
      </c>
      <c r="D362" s="92">
        <v>0</v>
      </c>
      <c r="E362" s="92">
        <v>0</v>
      </c>
      <c r="F362" s="277">
        <v>0</v>
      </c>
      <c r="G362" s="278"/>
      <c r="H362" s="32"/>
      <c r="I362" s="46">
        <v>34.5</v>
      </c>
      <c r="J362" s="91" t="s">
        <v>74</v>
      </c>
      <c r="K362" s="92">
        <v>0</v>
      </c>
      <c r="L362" s="92">
        <v>0</v>
      </c>
      <c r="M362" s="277">
        <v>0</v>
      </c>
      <c r="N362" s="278"/>
      <c r="O362" s="32"/>
      <c r="P362" s="46">
        <v>34.5</v>
      </c>
      <c r="Q362" s="91" t="s">
        <v>60</v>
      </c>
      <c r="R362" s="92" t="s">
        <v>150</v>
      </c>
      <c r="S362" s="92" t="s">
        <v>103</v>
      </c>
      <c r="T362" s="277">
        <v>0</v>
      </c>
      <c r="U362" s="278"/>
      <c r="V362" s="32"/>
      <c r="W362" s="46">
        <v>34.5</v>
      </c>
      <c r="X362" s="91" t="s">
        <v>74</v>
      </c>
      <c r="Y362" s="92">
        <v>0</v>
      </c>
      <c r="Z362" s="92">
        <v>0</v>
      </c>
      <c r="AA362" s="277">
        <v>0</v>
      </c>
      <c r="AB362" s="278"/>
    </row>
    <row r="363" spans="2:28">
      <c r="B363" s="46">
        <v>34.75</v>
      </c>
      <c r="C363" s="91" t="s">
        <v>71</v>
      </c>
      <c r="D363" s="92">
        <v>0</v>
      </c>
      <c r="E363" s="92">
        <v>0</v>
      </c>
      <c r="F363" s="277">
        <v>0</v>
      </c>
      <c r="G363" s="278"/>
      <c r="H363" s="32"/>
      <c r="I363" s="46">
        <v>34.75</v>
      </c>
      <c r="J363" s="91" t="s">
        <v>74</v>
      </c>
      <c r="K363" s="92">
        <v>0</v>
      </c>
      <c r="L363" s="92">
        <v>0</v>
      </c>
      <c r="M363" s="277">
        <v>0</v>
      </c>
      <c r="N363" s="278"/>
      <c r="O363" s="32"/>
      <c r="P363" s="46">
        <v>34.75</v>
      </c>
      <c r="Q363" s="91" t="s">
        <v>60</v>
      </c>
      <c r="R363" s="92" t="s">
        <v>106</v>
      </c>
      <c r="S363" s="92" t="s">
        <v>163</v>
      </c>
      <c r="T363" s="277">
        <v>0</v>
      </c>
      <c r="U363" s="278"/>
      <c r="V363" s="32"/>
      <c r="W363" s="46">
        <v>34.75</v>
      </c>
      <c r="X363" s="91" t="s">
        <v>74</v>
      </c>
      <c r="Y363" s="92">
        <v>0</v>
      </c>
      <c r="Z363" s="92">
        <v>0</v>
      </c>
      <c r="AA363" s="277">
        <v>0</v>
      </c>
      <c r="AB363" s="278"/>
    </row>
    <row r="364" spans="2:28">
      <c r="B364" s="46">
        <v>35</v>
      </c>
      <c r="C364" s="91" t="s">
        <v>71</v>
      </c>
      <c r="D364" s="92">
        <v>0</v>
      </c>
      <c r="E364" s="92">
        <v>0</v>
      </c>
      <c r="F364" s="277">
        <v>0</v>
      </c>
      <c r="G364" s="278"/>
      <c r="H364" s="32"/>
      <c r="I364" s="46">
        <v>35</v>
      </c>
      <c r="J364" s="91" t="s">
        <v>74</v>
      </c>
      <c r="K364" s="92">
        <v>0</v>
      </c>
      <c r="L364" s="92">
        <v>0</v>
      </c>
      <c r="M364" s="277">
        <v>0</v>
      </c>
      <c r="N364" s="278"/>
      <c r="O364" s="32"/>
      <c r="P364" s="46">
        <v>35</v>
      </c>
      <c r="Q364" s="91" t="s">
        <v>71</v>
      </c>
      <c r="R364" s="92">
        <v>0</v>
      </c>
      <c r="S364" s="92">
        <v>0</v>
      </c>
      <c r="T364" s="277">
        <v>0</v>
      </c>
      <c r="U364" s="278"/>
      <c r="V364" s="32"/>
      <c r="W364" s="46">
        <v>35</v>
      </c>
      <c r="X364" s="91" t="s">
        <v>74</v>
      </c>
      <c r="Y364" s="92">
        <v>0</v>
      </c>
      <c r="Z364" s="92">
        <v>0</v>
      </c>
      <c r="AA364" s="277">
        <v>0</v>
      </c>
      <c r="AB364" s="278"/>
    </row>
    <row r="365" spans="2:28">
      <c r="B365" s="46">
        <v>35.25</v>
      </c>
      <c r="C365" s="91" t="s">
        <v>60</v>
      </c>
      <c r="D365" s="92" t="s">
        <v>104</v>
      </c>
      <c r="E365" s="92" t="s">
        <v>116</v>
      </c>
      <c r="F365" s="277">
        <v>0</v>
      </c>
      <c r="G365" s="278"/>
      <c r="H365" s="32"/>
      <c r="I365" s="46">
        <v>35.25</v>
      </c>
      <c r="J365" s="91" t="s">
        <v>74</v>
      </c>
      <c r="K365" s="92">
        <v>0</v>
      </c>
      <c r="L365" s="92">
        <v>0</v>
      </c>
      <c r="M365" s="277">
        <v>0</v>
      </c>
      <c r="N365" s="278"/>
      <c r="O365" s="32"/>
      <c r="P365" s="46">
        <v>35.25</v>
      </c>
      <c r="Q365" s="91" t="s">
        <v>71</v>
      </c>
      <c r="R365" s="92">
        <v>0</v>
      </c>
      <c r="S365" s="92">
        <v>0</v>
      </c>
      <c r="T365" s="277">
        <v>0</v>
      </c>
      <c r="U365" s="278"/>
      <c r="V365" s="32"/>
      <c r="W365" s="46">
        <v>35.25</v>
      </c>
      <c r="X365" s="91" t="s">
        <v>74</v>
      </c>
      <c r="Y365" s="92">
        <v>0</v>
      </c>
      <c r="Z365" s="92">
        <v>0</v>
      </c>
      <c r="AA365" s="277">
        <v>0</v>
      </c>
      <c r="AB365" s="278"/>
    </row>
    <row r="366" spans="2:28">
      <c r="B366" s="46">
        <v>35.5</v>
      </c>
      <c r="C366" s="91" t="s">
        <v>60</v>
      </c>
      <c r="D366" s="92" t="s">
        <v>104</v>
      </c>
      <c r="E366" s="92" t="s">
        <v>116</v>
      </c>
      <c r="F366" s="277">
        <v>0</v>
      </c>
      <c r="G366" s="278"/>
      <c r="H366" s="32"/>
      <c r="I366" s="46">
        <v>35.5</v>
      </c>
      <c r="J366" s="91" t="s">
        <v>74</v>
      </c>
      <c r="K366" s="92">
        <v>0</v>
      </c>
      <c r="L366" s="92">
        <v>0</v>
      </c>
      <c r="M366" s="277">
        <v>0</v>
      </c>
      <c r="N366" s="278"/>
      <c r="O366" s="32"/>
      <c r="P366" s="46">
        <v>35.5</v>
      </c>
      <c r="Q366" s="91" t="s">
        <v>60</v>
      </c>
      <c r="R366" s="92" t="s">
        <v>104</v>
      </c>
      <c r="S366" s="92" t="s">
        <v>103</v>
      </c>
      <c r="T366" s="277">
        <v>0</v>
      </c>
      <c r="U366" s="278"/>
      <c r="V366" s="32"/>
      <c r="W366" s="46">
        <v>35.5</v>
      </c>
      <c r="X366" s="91" t="s">
        <v>74</v>
      </c>
      <c r="Y366" s="92">
        <v>0</v>
      </c>
      <c r="Z366" s="92">
        <v>0</v>
      </c>
      <c r="AA366" s="277">
        <v>0</v>
      </c>
      <c r="AB366" s="278"/>
    </row>
    <row r="367" spans="2:28">
      <c r="B367" s="46">
        <v>35.75</v>
      </c>
      <c r="C367" s="91" t="s">
        <v>60</v>
      </c>
      <c r="D367" s="92" t="s">
        <v>104</v>
      </c>
      <c r="E367" s="92" t="s">
        <v>116</v>
      </c>
      <c r="F367" s="277">
        <v>0</v>
      </c>
      <c r="G367" s="278"/>
      <c r="H367" s="32"/>
      <c r="I367" s="46">
        <v>35.75</v>
      </c>
      <c r="J367" s="91" t="s">
        <v>74</v>
      </c>
      <c r="K367" s="92">
        <v>0</v>
      </c>
      <c r="L367" s="92">
        <v>0</v>
      </c>
      <c r="M367" s="277">
        <v>0</v>
      </c>
      <c r="N367" s="278"/>
      <c r="O367" s="32"/>
      <c r="P367" s="46">
        <v>35.75</v>
      </c>
      <c r="Q367" s="91" t="s">
        <v>60</v>
      </c>
      <c r="R367" s="92" t="s">
        <v>104</v>
      </c>
      <c r="S367" s="92" t="s">
        <v>103</v>
      </c>
      <c r="T367" s="277">
        <v>0</v>
      </c>
      <c r="U367" s="278"/>
      <c r="V367" s="32"/>
      <c r="W367" s="46">
        <v>35.75</v>
      </c>
      <c r="X367" s="91" t="s">
        <v>74</v>
      </c>
      <c r="Y367" s="92">
        <v>0</v>
      </c>
      <c r="Z367" s="92">
        <v>0</v>
      </c>
      <c r="AA367" s="277">
        <v>0</v>
      </c>
      <c r="AB367" s="278"/>
    </row>
    <row r="368" spans="2:28">
      <c r="B368" s="46">
        <v>36</v>
      </c>
      <c r="C368" s="91" t="s">
        <v>63</v>
      </c>
      <c r="D368" s="92">
        <v>0</v>
      </c>
      <c r="E368" s="92">
        <v>0</v>
      </c>
      <c r="F368" s="277">
        <v>0</v>
      </c>
      <c r="G368" s="278"/>
      <c r="H368" s="32"/>
      <c r="I368" s="46">
        <v>36</v>
      </c>
      <c r="J368" s="91" t="s">
        <v>74</v>
      </c>
      <c r="K368" s="92">
        <v>0</v>
      </c>
      <c r="L368" s="92">
        <v>0</v>
      </c>
      <c r="M368" s="277">
        <v>0</v>
      </c>
      <c r="N368" s="278"/>
      <c r="O368" s="32"/>
      <c r="P368" s="46">
        <v>36</v>
      </c>
      <c r="Q368" s="91" t="s">
        <v>60</v>
      </c>
      <c r="R368" s="92" t="s">
        <v>104</v>
      </c>
      <c r="S368" s="92" t="s">
        <v>103</v>
      </c>
      <c r="T368" s="277">
        <v>0</v>
      </c>
      <c r="U368" s="278"/>
      <c r="V368" s="32"/>
      <c r="W368" s="46">
        <v>36</v>
      </c>
      <c r="X368" s="91" t="s">
        <v>74</v>
      </c>
      <c r="Y368" s="92">
        <v>0</v>
      </c>
      <c r="Z368" s="92">
        <v>0</v>
      </c>
      <c r="AA368" s="277">
        <v>0</v>
      </c>
      <c r="AB368" s="278"/>
    </row>
    <row r="369" spans="2:28">
      <c r="B369" s="46">
        <v>36.25</v>
      </c>
      <c r="C369" s="91" t="s">
        <v>71</v>
      </c>
      <c r="D369" s="92">
        <v>0</v>
      </c>
      <c r="E369" s="92">
        <v>0</v>
      </c>
      <c r="F369" s="277">
        <v>0</v>
      </c>
      <c r="G369" s="278"/>
      <c r="H369" s="32"/>
      <c r="I369" s="46">
        <v>36.25</v>
      </c>
      <c r="J369" s="91" t="s">
        <v>74</v>
      </c>
      <c r="K369" s="92">
        <v>0</v>
      </c>
      <c r="L369" s="92">
        <v>0</v>
      </c>
      <c r="M369" s="277">
        <v>0</v>
      </c>
      <c r="N369" s="278"/>
      <c r="O369" s="32"/>
      <c r="P369" s="46">
        <v>36.25</v>
      </c>
      <c r="Q369" s="91" t="s">
        <v>60</v>
      </c>
      <c r="R369" s="92" t="s">
        <v>104</v>
      </c>
      <c r="S369" s="92" t="s">
        <v>103</v>
      </c>
      <c r="T369" s="277">
        <v>0</v>
      </c>
      <c r="U369" s="278"/>
      <c r="V369" s="32"/>
      <c r="W369" s="46">
        <v>36.25</v>
      </c>
      <c r="X369" s="91" t="s">
        <v>74</v>
      </c>
      <c r="Y369" s="92">
        <v>0</v>
      </c>
      <c r="Z369" s="92">
        <v>0</v>
      </c>
      <c r="AA369" s="277">
        <v>0</v>
      </c>
      <c r="AB369" s="278"/>
    </row>
    <row r="370" spans="2:28">
      <c r="B370" s="46">
        <v>36.5</v>
      </c>
      <c r="C370" s="91" t="s">
        <v>71</v>
      </c>
      <c r="D370" s="92">
        <v>0</v>
      </c>
      <c r="E370" s="92">
        <v>0</v>
      </c>
      <c r="F370" s="277">
        <v>0</v>
      </c>
      <c r="G370" s="278"/>
      <c r="H370" s="32"/>
      <c r="I370" s="46">
        <v>36.5</v>
      </c>
      <c r="J370" s="91" t="s">
        <v>74</v>
      </c>
      <c r="K370" s="92">
        <v>0</v>
      </c>
      <c r="L370" s="92">
        <v>0</v>
      </c>
      <c r="M370" s="277">
        <v>0</v>
      </c>
      <c r="N370" s="278"/>
      <c r="O370" s="32"/>
      <c r="P370" s="46">
        <v>36.5</v>
      </c>
      <c r="Q370" s="91" t="s">
        <v>60</v>
      </c>
      <c r="R370" s="92" t="s">
        <v>104</v>
      </c>
      <c r="S370" s="92" t="s">
        <v>103</v>
      </c>
      <c r="T370" s="277">
        <v>0</v>
      </c>
      <c r="U370" s="278"/>
      <c r="V370" s="32"/>
      <c r="W370" s="46">
        <v>36.5</v>
      </c>
      <c r="X370" s="91" t="s">
        <v>74</v>
      </c>
      <c r="Y370" s="92">
        <v>0</v>
      </c>
      <c r="Z370" s="92">
        <v>0</v>
      </c>
      <c r="AA370" s="277">
        <v>0</v>
      </c>
      <c r="AB370" s="278"/>
    </row>
    <row r="371" spans="2:28">
      <c r="B371" s="46">
        <v>36.75</v>
      </c>
      <c r="C371" s="91" t="s">
        <v>71</v>
      </c>
      <c r="D371" s="92">
        <v>0</v>
      </c>
      <c r="E371" s="92">
        <v>0</v>
      </c>
      <c r="F371" s="277">
        <v>0</v>
      </c>
      <c r="G371" s="278"/>
      <c r="H371" s="32"/>
      <c r="I371" s="46">
        <v>36.75</v>
      </c>
      <c r="J371" s="91" t="s">
        <v>74</v>
      </c>
      <c r="K371" s="92">
        <v>0</v>
      </c>
      <c r="L371" s="92">
        <v>0</v>
      </c>
      <c r="M371" s="277">
        <v>0</v>
      </c>
      <c r="N371" s="278"/>
      <c r="O371" s="32"/>
      <c r="P371" s="46">
        <v>36.75</v>
      </c>
      <c r="Q371" s="91" t="s">
        <v>60</v>
      </c>
      <c r="R371" s="92" t="s">
        <v>106</v>
      </c>
      <c r="S371" s="92" t="s">
        <v>115</v>
      </c>
      <c r="T371" s="277">
        <v>0</v>
      </c>
      <c r="U371" s="278"/>
      <c r="V371" s="32"/>
      <c r="W371" s="46">
        <v>36.75</v>
      </c>
      <c r="X371" s="91" t="s">
        <v>74</v>
      </c>
      <c r="Y371" s="92">
        <v>0</v>
      </c>
      <c r="Z371" s="92">
        <v>0</v>
      </c>
      <c r="AA371" s="277">
        <v>0</v>
      </c>
      <c r="AB371" s="278"/>
    </row>
    <row r="372" spans="2:28">
      <c r="B372" s="46">
        <v>37</v>
      </c>
      <c r="C372" s="91" t="s">
        <v>71</v>
      </c>
      <c r="D372" s="92">
        <v>0</v>
      </c>
      <c r="E372" s="92">
        <v>0</v>
      </c>
      <c r="F372" s="277">
        <v>0</v>
      </c>
      <c r="G372" s="278"/>
      <c r="H372" s="32"/>
      <c r="I372" s="46">
        <v>37</v>
      </c>
      <c r="J372" s="91" t="s">
        <v>74</v>
      </c>
      <c r="K372" s="92">
        <v>0</v>
      </c>
      <c r="L372" s="92">
        <v>0</v>
      </c>
      <c r="M372" s="277">
        <v>0</v>
      </c>
      <c r="N372" s="278"/>
      <c r="O372" s="32"/>
      <c r="P372" s="46">
        <v>37</v>
      </c>
      <c r="Q372" s="91" t="s">
        <v>60</v>
      </c>
      <c r="R372" s="92" t="s">
        <v>104</v>
      </c>
      <c r="S372" s="92" t="s">
        <v>103</v>
      </c>
      <c r="T372" s="277">
        <v>0</v>
      </c>
      <c r="U372" s="278"/>
      <c r="V372" s="32"/>
      <c r="W372" s="46">
        <v>37</v>
      </c>
      <c r="X372" s="91" t="s">
        <v>74</v>
      </c>
      <c r="Y372" s="92">
        <v>0</v>
      </c>
      <c r="Z372" s="92">
        <v>0</v>
      </c>
      <c r="AA372" s="277">
        <v>0</v>
      </c>
      <c r="AB372" s="278"/>
    </row>
    <row r="373" spans="2:28">
      <c r="B373" s="46">
        <v>37.25</v>
      </c>
      <c r="C373" s="91" t="s">
        <v>71</v>
      </c>
      <c r="D373" s="92">
        <v>0</v>
      </c>
      <c r="E373" s="92">
        <v>0</v>
      </c>
      <c r="F373" s="277">
        <v>0</v>
      </c>
      <c r="G373" s="278"/>
      <c r="H373" s="32"/>
      <c r="I373" s="46">
        <v>37.25</v>
      </c>
      <c r="J373" s="91" t="s">
        <v>74</v>
      </c>
      <c r="K373" s="92">
        <v>0</v>
      </c>
      <c r="L373" s="92">
        <v>0</v>
      </c>
      <c r="M373" s="277">
        <v>0</v>
      </c>
      <c r="N373" s="278"/>
      <c r="O373" s="32"/>
      <c r="P373" s="46">
        <v>37.25</v>
      </c>
      <c r="Q373" s="91" t="s">
        <v>60</v>
      </c>
      <c r="R373" s="92" t="s">
        <v>104</v>
      </c>
      <c r="S373" s="92" t="s">
        <v>103</v>
      </c>
      <c r="T373" s="277">
        <v>0</v>
      </c>
      <c r="U373" s="278"/>
      <c r="V373" s="32"/>
      <c r="W373" s="46">
        <v>37.25</v>
      </c>
      <c r="X373" s="91" t="s">
        <v>74</v>
      </c>
      <c r="Y373" s="92">
        <v>0</v>
      </c>
      <c r="Z373" s="92">
        <v>0</v>
      </c>
      <c r="AA373" s="277">
        <v>0</v>
      </c>
      <c r="AB373" s="278"/>
    </row>
    <row r="374" spans="2:28">
      <c r="B374" s="46">
        <v>37.5</v>
      </c>
      <c r="C374" s="91" t="s">
        <v>71</v>
      </c>
      <c r="D374" s="92">
        <v>0</v>
      </c>
      <c r="E374" s="92">
        <v>0</v>
      </c>
      <c r="F374" s="277">
        <v>0</v>
      </c>
      <c r="G374" s="278"/>
      <c r="H374" s="32"/>
      <c r="I374" s="46">
        <v>37.5</v>
      </c>
      <c r="J374" s="91" t="s">
        <v>74</v>
      </c>
      <c r="K374" s="92">
        <v>0</v>
      </c>
      <c r="L374" s="92">
        <v>0</v>
      </c>
      <c r="M374" s="277">
        <v>0</v>
      </c>
      <c r="N374" s="278"/>
      <c r="O374" s="32"/>
      <c r="P374" s="46">
        <v>37.5</v>
      </c>
      <c r="Q374" s="91" t="s">
        <v>60</v>
      </c>
      <c r="R374" s="92" t="s">
        <v>104</v>
      </c>
      <c r="S374" s="92" t="s">
        <v>103</v>
      </c>
      <c r="T374" s="277">
        <v>0</v>
      </c>
      <c r="U374" s="278"/>
      <c r="V374" s="32"/>
      <c r="W374" s="46">
        <v>37.5</v>
      </c>
      <c r="X374" s="91" t="s">
        <v>74</v>
      </c>
      <c r="Y374" s="92">
        <v>0</v>
      </c>
      <c r="Z374" s="92">
        <v>0</v>
      </c>
      <c r="AA374" s="277">
        <v>0</v>
      </c>
      <c r="AB374" s="278"/>
    </row>
    <row r="375" spans="2:28">
      <c r="B375" s="46">
        <v>37.75</v>
      </c>
      <c r="C375" s="91" t="s">
        <v>63</v>
      </c>
      <c r="D375" s="92">
        <v>0</v>
      </c>
      <c r="E375" s="92">
        <v>0</v>
      </c>
      <c r="F375" s="277">
        <v>0</v>
      </c>
      <c r="G375" s="278"/>
      <c r="H375" s="32"/>
      <c r="I375" s="46">
        <v>37.75</v>
      </c>
      <c r="J375" s="91" t="s">
        <v>74</v>
      </c>
      <c r="K375" s="92">
        <v>0</v>
      </c>
      <c r="L375" s="92">
        <v>0</v>
      </c>
      <c r="M375" s="277">
        <v>0</v>
      </c>
      <c r="N375" s="278"/>
      <c r="O375" s="32"/>
      <c r="P375" s="46">
        <v>37.75</v>
      </c>
      <c r="Q375" s="91" t="s">
        <v>60</v>
      </c>
      <c r="R375" s="92" t="s">
        <v>106</v>
      </c>
      <c r="S375" s="92" t="s">
        <v>115</v>
      </c>
      <c r="T375" s="277">
        <v>0</v>
      </c>
      <c r="U375" s="278"/>
      <c r="V375" s="32"/>
      <c r="W375" s="46">
        <v>37.75</v>
      </c>
      <c r="X375" s="91" t="s">
        <v>74</v>
      </c>
      <c r="Y375" s="92">
        <v>0</v>
      </c>
      <c r="Z375" s="92">
        <v>0</v>
      </c>
      <c r="AA375" s="277">
        <v>0</v>
      </c>
      <c r="AB375" s="278"/>
    </row>
    <row r="376" spans="2:28">
      <c r="B376" s="46">
        <v>38</v>
      </c>
      <c r="C376" s="91" t="s">
        <v>69</v>
      </c>
      <c r="D376" s="92">
        <v>0</v>
      </c>
      <c r="E376" s="92">
        <v>0</v>
      </c>
      <c r="F376" s="277">
        <v>0</v>
      </c>
      <c r="G376" s="278"/>
      <c r="H376" s="32"/>
      <c r="I376" s="46">
        <v>38</v>
      </c>
      <c r="J376" s="91" t="s">
        <v>74</v>
      </c>
      <c r="K376" s="92">
        <v>0</v>
      </c>
      <c r="L376" s="92">
        <v>0</v>
      </c>
      <c r="M376" s="277">
        <v>0</v>
      </c>
      <c r="N376" s="278"/>
      <c r="O376" s="32"/>
      <c r="P376" s="46">
        <v>38</v>
      </c>
      <c r="Q376" s="91" t="s">
        <v>60</v>
      </c>
      <c r="R376" s="92" t="s">
        <v>106</v>
      </c>
      <c r="S376" s="92" t="s">
        <v>163</v>
      </c>
      <c r="T376" s="277">
        <v>0</v>
      </c>
      <c r="U376" s="278"/>
      <c r="V376" s="32"/>
      <c r="W376" s="46">
        <v>38</v>
      </c>
      <c r="X376" s="91" t="s">
        <v>74</v>
      </c>
      <c r="Y376" s="92">
        <v>0</v>
      </c>
      <c r="Z376" s="92">
        <v>0</v>
      </c>
      <c r="AA376" s="277">
        <v>0</v>
      </c>
      <c r="AB376" s="278"/>
    </row>
    <row r="377" spans="2:28">
      <c r="B377" s="46">
        <v>38.25</v>
      </c>
      <c r="C377" s="91" t="s">
        <v>71</v>
      </c>
      <c r="D377" s="92">
        <v>0</v>
      </c>
      <c r="E377" s="92">
        <v>0</v>
      </c>
      <c r="F377" s="277">
        <v>0</v>
      </c>
      <c r="G377" s="278"/>
      <c r="H377" s="32"/>
      <c r="I377" s="46">
        <v>38.25</v>
      </c>
      <c r="J377" s="91" t="s">
        <v>74</v>
      </c>
      <c r="K377" s="92">
        <v>0</v>
      </c>
      <c r="L377" s="92">
        <v>0</v>
      </c>
      <c r="M377" s="277">
        <v>0</v>
      </c>
      <c r="N377" s="278"/>
      <c r="O377" s="32"/>
      <c r="P377" s="46">
        <v>38.25</v>
      </c>
      <c r="Q377" s="91" t="s">
        <v>60</v>
      </c>
      <c r="R377" s="92" t="s">
        <v>106</v>
      </c>
      <c r="S377" s="92" t="s">
        <v>163</v>
      </c>
      <c r="T377" s="277">
        <v>0</v>
      </c>
      <c r="U377" s="278"/>
      <c r="V377" s="32"/>
      <c r="W377" s="46">
        <v>38.25</v>
      </c>
      <c r="X377" s="91" t="s">
        <v>74</v>
      </c>
      <c r="Y377" s="92">
        <v>0</v>
      </c>
      <c r="Z377" s="92">
        <v>0</v>
      </c>
      <c r="AA377" s="277">
        <v>0</v>
      </c>
      <c r="AB377" s="278"/>
    </row>
    <row r="378" spans="2:28">
      <c r="B378" s="46">
        <v>38.5</v>
      </c>
      <c r="C378" s="91" t="s">
        <v>71</v>
      </c>
      <c r="D378" s="92">
        <v>0</v>
      </c>
      <c r="E378" s="92">
        <v>0</v>
      </c>
      <c r="F378" s="277">
        <v>0</v>
      </c>
      <c r="G378" s="278"/>
      <c r="H378" s="32"/>
      <c r="I378" s="46">
        <v>38.5</v>
      </c>
      <c r="J378" s="91" t="s">
        <v>74</v>
      </c>
      <c r="K378" s="92">
        <v>0</v>
      </c>
      <c r="L378" s="92">
        <v>0</v>
      </c>
      <c r="M378" s="277">
        <v>0</v>
      </c>
      <c r="N378" s="278"/>
      <c r="O378" s="32"/>
      <c r="P378" s="46">
        <v>38.5</v>
      </c>
      <c r="Q378" s="91" t="s">
        <v>77</v>
      </c>
      <c r="R378" s="92">
        <v>0</v>
      </c>
      <c r="S378" s="92">
        <v>0</v>
      </c>
      <c r="T378" s="277" t="s">
        <v>206</v>
      </c>
      <c r="U378" s="278"/>
      <c r="V378" s="32"/>
      <c r="W378" s="46">
        <v>38.5</v>
      </c>
      <c r="X378" s="91" t="s">
        <v>74</v>
      </c>
      <c r="Y378" s="92">
        <v>0</v>
      </c>
      <c r="Z378" s="92">
        <v>0</v>
      </c>
      <c r="AA378" s="277">
        <v>0</v>
      </c>
      <c r="AB378" s="278"/>
    </row>
    <row r="379" spans="2:28">
      <c r="B379" s="46">
        <v>38.75</v>
      </c>
      <c r="C379" s="91" t="s">
        <v>71</v>
      </c>
      <c r="D379" s="92">
        <v>0</v>
      </c>
      <c r="E379" s="92">
        <v>0</v>
      </c>
      <c r="F379" s="277">
        <v>0</v>
      </c>
      <c r="G379" s="278"/>
      <c r="H379" s="32"/>
      <c r="I379" s="46">
        <v>38.75</v>
      </c>
      <c r="J379" s="91" t="s">
        <v>74</v>
      </c>
      <c r="K379" s="92">
        <v>0</v>
      </c>
      <c r="L379" s="92">
        <v>0</v>
      </c>
      <c r="M379" s="277">
        <v>0</v>
      </c>
      <c r="N379" s="278"/>
      <c r="O379" s="32"/>
      <c r="P379" s="46">
        <v>38.75</v>
      </c>
      <c r="Q379" s="91" t="s">
        <v>60</v>
      </c>
      <c r="R379" s="92" t="s">
        <v>106</v>
      </c>
      <c r="S379" s="92" t="s">
        <v>115</v>
      </c>
      <c r="T379" s="277">
        <v>0</v>
      </c>
      <c r="U379" s="278"/>
      <c r="V379" s="32"/>
      <c r="W379" s="46">
        <v>38.75</v>
      </c>
      <c r="X379" s="91" t="s">
        <v>74</v>
      </c>
      <c r="Y379" s="92">
        <v>0</v>
      </c>
      <c r="Z379" s="92">
        <v>0</v>
      </c>
      <c r="AA379" s="277">
        <v>0</v>
      </c>
      <c r="AB379" s="278"/>
    </row>
    <row r="380" spans="2:28">
      <c r="B380" s="46">
        <v>39</v>
      </c>
      <c r="C380" s="91" t="s">
        <v>71</v>
      </c>
      <c r="D380" s="92">
        <v>0</v>
      </c>
      <c r="E380" s="92">
        <v>0</v>
      </c>
      <c r="F380" s="277">
        <v>0</v>
      </c>
      <c r="G380" s="278"/>
      <c r="H380" s="32"/>
      <c r="I380" s="46">
        <v>39</v>
      </c>
      <c r="J380" s="91" t="s">
        <v>74</v>
      </c>
      <c r="K380" s="92">
        <v>0</v>
      </c>
      <c r="L380" s="92">
        <v>0</v>
      </c>
      <c r="M380" s="277">
        <v>0</v>
      </c>
      <c r="N380" s="278"/>
      <c r="O380" s="32"/>
      <c r="P380" s="46">
        <v>39</v>
      </c>
      <c r="Q380" s="91" t="s">
        <v>60</v>
      </c>
      <c r="R380" s="92" t="s">
        <v>107</v>
      </c>
      <c r="S380" s="92" t="s">
        <v>108</v>
      </c>
      <c r="T380" s="277">
        <v>0</v>
      </c>
      <c r="U380" s="278"/>
      <c r="V380" s="32"/>
      <c r="W380" s="46">
        <v>39</v>
      </c>
      <c r="X380" s="91" t="s">
        <v>74</v>
      </c>
      <c r="Y380" s="92">
        <v>0</v>
      </c>
      <c r="Z380" s="92">
        <v>0</v>
      </c>
      <c r="AA380" s="277">
        <v>0</v>
      </c>
      <c r="AB380" s="278"/>
    </row>
    <row r="381" spans="2:28">
      <c r="B381" s="46">
        <v>39.25</v>
      </c>
      <c r="C381" s="91" t="s">
        <v>71</v>
      </c>
      <c r="D381" s="92">
        <v>0</v>
      </c>
      <c r="E381" s="92">
        <v>0</v>
      </c>
      <c r="F381" s="277">
        <v>0</v>
      </c>
      <c r="G381" s="278"/>
      <c r="H381" s="32"/>
      <c r="I381" s="46">
        <v>39.25</v>
      </c>
      <c r="J381" s="91" t="s">
        <v>74</v>
      </c>
      <c r="K381" s="92">
        <v>0</v>
      </c>
      <c r="L381" s="92">
        <v>0</v>
      </c>
      <c r="M381" s="277">
        <v>0</v>
      </c>
      <c r="N381" s="278"/>
      <c r="O381" s="32"/>
      <c r="P381" s="46">
        <v>39.25</v>
      </c>
      <c r="Q381" s="91" t="s">
        <v>60</v>
      </c>
      <c r="R381" s="92" t="s">
        <v>107</v>
      </c>
      <c r="S381" s="92" t="s">
        <v>121</v>
      </c>
      <c r="T381" s="277">
        <v>0</v>
      </c>
      <c r="U381" s="278"/>
      <c r="V381" s="32"/>
      <c r="W381" s="46">
        <v>39.25</v>
      </c>
      <c r="X381" s="91" t="s">
        <v>74</v>
      </c>
      <c r="Y381" s="92">
        <v>0</v>
      </c>
      <c r="Z381" s="92">
        <v>0</v>
      </c>
      <c r="AA381" s="277">
        <v>0</v>
      </c>
      <c r="AB381" s="278"/>
    </row>
    <row r="382" spans="2:28">
      <c r="B382" s="46">
        <v>39.5</v>
      </c>
      <c r="C382" s="91" t="s">
        <v>71</v>
      </c>
      <c r="D382" s="92">
        <v>0</v>
      </c>
      <c r="E382" s="92">
        <v>0</v>
      </c>
      <c r="F382" s="277">
        <v>0</v>
      </c>
      <c r="G382" s="278"/>
      <c r="H382" s="32"/>
      <c r="I382" s="46">
        <v>39.5</v>
      </c>
      <c r="J382" s="91" t="s">
        <v>74</v>
      </c>
      <c r="K382" s="92">
        <v>0</v>
      </c>
      <c r="L382" s="92">
        <v>0</v>
      </c>
      <c r="M382" s="277">
        <v>0</v>
      </c>
      <c r="N382" s="278"/>
      <c r="O382" s="32"/>
      <c r="P382" s="46">
        <v>39.5</v>
      </c>
      <c r="Q382" s="91" t="s">
        <v>74</v>
      </c>
      <c r="R382" s="92">
        <v>0</v>
      </c>
      <c r="S382" s="92">
        <v>0</v>
      </c>
      <c r="T382" s="277">
        <v>0</v>
      </c>
      <c r="U382" s="278"/>
      <c r="V382" s="32"/>
      <c r="W382" s="46">
        <v>39.5</v>
      </c>
      <c r="X382" s="91" t="s">
        <v>74</v>
      </c>
      <c r="Y382" s="92">
        <v>0</v>
      </c>
      <c r="Z382" s="92">
        <v>0</v>
      </c>
      <c r="AA382" s="277">
        <v>0</v>
      </c>
      <c r="AB382" s="278"/>
    </row>
    <row r="383" spans="2:28">
      <c r="B383" s="46">
        <v>39.75</v>
      </c>
      <c r="C383" s="91" t="s">
        <v>71</v>
      </c>
      <c r="D383" s="92">
        <v>0</v>
      </c>
      <c r="E383" s="92">
        <v>0</v>
      </c>
      <c r="F383" s="277">
        <v>0</v>
      </c>
      <c r="G383" s="278"/>
      <c r="H383" s="32"/>
      <c r="I383" s="46">
        <v>39.75</v>
      </c>
      <c r="J383" s="91" t="s">
        <v>74</v>
      </c>
      <c r="K383" s="92">
        <v>0</v>
      </c>
      <c r="L383" s="92">
        <v>0</v>
      </c>
      <c r="M383" s="277">
        <v>0</v>
      </c>
      <c r="N383" s="278"/>
      <c r="O383" s="32"/>
      <c r="P383" s="46">
        <v>39.75</v>
      </c>
      <c r="Q383" s="91" t="s">
        <v>74</v>
      </c>
      <c r="R383" s="92">
        <v>0</v>
      </c>
      <c r="S383" s="92">
        <v>0</v>
      </c>
      <c r="T383" s="277">
        <v>0</v>
      </c>
      <c r="U383" s="278"/>
      <c r="V383" s="32"/>
      <c r="W383" s="46">
        <v>39.75</v>
      </c>
      <c r="X383" s="91" t="s">
        <v>74</v>
      </c>
      <c r="Y383" s="92">
        <v>0</v>
      </c>
      <c r="Z383" s="92">
        <v>0</v>
      </c>
      <c r="AA383" s="277">
        <v>0</v>
      </c>
      <c r="AB383" s="278"/>
    </row>
    <row r="384" spans="2:28">
      <c r="B384" s="46">
        <v>40</v>
      </c>
      <c r="C384" s="91" t="s">
        <v>71</v>
      </c>
      <c r="D384" s="92">
        <v>0</v>
      </c>
      <c r="E384" s="92">
        <v>0</v>
      </c>
      <c r="F384" s="277">
        <v>0</v>
      </c>
      <c r="G384" s="278"/>
      <c r="H384" s="32"/>
      <c r="I384" s="46">
        <v>40</v>
      </c>
      <c r="J384" s="91" t="s">
        <v>74</v>
      </c>
      <c r="K384" s="92">
        <v>0</v>
      </c>
      <c r="L384" s="92">
        <v>0</v>
      </c>
      <c r="M384" s="277">
        <v>0</v>
      </c>
      <c r="N384" s="278"/>
      <c r="O384" s="32"/>
      <c r="P384" s="46">
        <v>40</v>
      </c>
      <c r="Q384" s="91" t="s">
        <v>60</v>
      </c>
      <c r="R384" s="92" t="s">
        <v>106</v>
      </c>
      <c r="S384" s="92" t="s">
        <v>115</v>
      </c>
      <c r="T384" s="277">
        <v>0</v>
      </c>
      <c r="U384" s="278"/>
      <c r="V384" s="32"/>
      <c r="W384" s="46">
        <v>40</v>
      </c>
      <c r="X384" s="91" t="s">
        <v>74</v>
      </c>
      <c r="Y384" s="92">
        <v>0</v>
      </c>
      <c r="Z384" s="92">
        <v>0</v>
      </c>
      <c r="AA384" s="277">
        <v>0</v>
      </c>
      <c r="AB384" s="278"/>
    </row>
    <row r="385" spans="2:28">
      <c r="B385" s="46">
        <v>40.25</v>
      </c>
      <c r="C385" s="91" t="s">
        <v>71</v>
      </c>
      <c r="D385" s="92">
        <v>0</v>
      </c>
      <c r="E385" s="92">
        <v>0</v>
      </c>
      <c r="F385" s="277">
        <v>0</v>
      </c>
      <c r="G385" s="278"/>
      <c r="H385" s="32"/>
      <c r="I385" s="46">
        <v>40.25</v>
      </c>
      <c r="J385" s="91" t="s">
        <v>74</v>
      </c>
      <c r="K385" s="92">
        <v>0</v>
      </c>
      <c r="L385" s="92">
        <v>0</v>
      </c>
      <c r="M385" s="277">
        <v>0</v>
      </c>
      <c r="N385" s="278"/>
      <c r="O385" s="32"/>
      <c r="P385" s="46">
        <v>40.25</v>
      </c>
      <c r="Q385" s="91" t="s">
        <v>60</v>
      </c>
      <c r="R385" s="92" t="s">
        <v>106</v>
      </c>
      <c r="S385" s="92" t="s">
        <v>115</v>
      </c>
      <c r="T385" s="277">
        <v>0</v>
      </c>
      <c r="U385" s="278"/>
      <c r="V385" s="32"/>
      <c r="W385" s="46">
        <v>40.25</v>
      </c>
      <c r="X385" s="91" t="s">
        <v>74</v>
      </c>
      <c r="Y385" s="92">
        <v>0</v>
      </c>
      <c r="Z385" s="92">
        <v>0</v>
      </c>
      <c r="AA385" s="277">
        <v>0</v>
      </c>
      <c r="AB385" s="278"/>
    </row>
    <row r="386" spans="2:28">
      <c r="B386" s="46">
        <v>40.5</v>
      </c>
      <c r="C386" s="91" t="s">
        <v>71</v>
      </c>
      <c r="D386" s="92">
        <v>0</v>
      </c>
      <c r="E386" s="92">
        <v>0</v>
      </c>
      <c r="F386" s="277">
        <v>0</v>
      </c>
      <c r="G386" s="278"/>
      <c r="H386" s="32"/>
      <c r="I386" s="46">
        <v>40.5</v>
      </c>
      <c r="J386" s="91" t="s">
        <v>74</v>
      </c>
      <c r="K386" s="92">
        <v>0</v>
      </c>
      <c r="L386" s="92">
        <v>0</v>
      </c>
      <c r="M386" s="277">
        <v>0</v>
      </c>
      <c r="N386" s="278"/>
      <c r="O386" s="32"/>
      <c r="P386" s="46">
        <v>40.5</v>
      </c>
      <c r="Q386" s="91" t="s">
        <v>60</v>
      </c>
      <c r="R386" s="92" t="s">
        <v>106</v>
      </c>
      <c r="S386" s="92" t="s">
        <v>115</v>
      </c>
      <c r="T386" s="277">
        <v>0</v>
      </c>
      <c r="U386" s="278"/>
      <c r="V386" s="32"/>
      <c r="W386" s="46">
        <v>40.5</v>
      </c>
      <c r="X386" s="91" t="s">
        <v>74</v>
      </c>
      <c r="Y386" s="92">
        <v>0</v>
      </c>
      <c r="Z386" s="92">
        <v>0</v>
      </c>
      <c r="AA386" s="277">
        <v>0</v>
      </c>
      <c r="AB386" s="278"/>
    </row>
    <row r="387" spans="2:28">
      <c r="B387" s="46">
        <v>40.75</v>
      </c>
      <c r="C387" s="91" t="s">
        <v>71</v>
      </c>
      <c r="D387" s="92">
        <v>0</v>
      </c>
      <c r="E387" s="92">
        <v>0</v>
      </c>
      <c r="F387" s="277">
        <v>0</v>
      </c>
      <c r="G387" s="278"/>
      <c r="H387" s="32"/>
      <c r="I387" s="46">
        <v>40.75</v>
      </c>
      <c r="J387" s="91" t="s">
        <v>74</v>
      </c>
      <c r="K387" s="92">
        <v>0</v>
      </c>
      <c r="L387" s="92">
        <v>0</v>
      </c>
      <c r="M387" s="277">
        <v>0</v>
      </c>
      <c r="N387" s="278"/>
      <c r="O387" s="32"/>
      <c r="P387" s="46">
        <v>40.75</v>
      </c>
      <c r="Q387" s="91" t="s">
        <v>158</v>
      </c>
      <c r="R387" s="92">
        <v>0</v>
      </c>
      <c r="S387" s="92">
        <v>0</v>
      </c>
      <c r="T387" s="277">
        <v>0</v>
      </c>
      <c r="U387" s="278"/>
      <c r="V387" s="32"/>
      <c r="W387" s="46">
        <v>40.75</v>
      </c>
      <c r="X387" s="91" t="s">
        <v>74</v>
      </c>
      <c r="Y387" s="92">
        <v>0</v>
      </c>
      <c r="Z387" s="92">
        <v>0</v>
      </c>
      <c r="AA387" s="277">
        <v>0</v>
      </c>
      <c r="AB387" s="278"/>
    </row>
    <row r="388" spans="2:28">
      <c r="B388" s="46">
        <v>41</v>
      </c>
      <c r="C388" s="91" t="s">
        <v>71</v>
      </c>
      <c r="D388" s="92">
        <v>0</v>
      </c>
      <c r="E388" s="92">
        <v>0</v>
      </c>
      <c r="F388" s="277">
        <v>0</v>
      </c>
      <c r="G388" s="278"/>
      <c r="H388" s="32"/>
      <c r="I388" s="46">
        <v>41</v>
      </c>
      <c r="J388" s="91" t="s">
        <v>74</v>
      </c>
      <c r="K388" s="92">
        <v>0</v>
      </c>
      <c r="L388" s="92">
        <v>0</v>
      </c>
      <c r="M388" s="277">
        <v>0</v>
      </c>
      <c r="N388" s="278"/>
      <c r="O388" s="32"/>
      <c r="P388" s="46">
        <v>41</v>
      </c>
      <c r="Q388" s="91" t="s">
        <v>158</v>
      </c>
      <c r="R388" s="92">
        <v>0</v>
      </c>
      <c r="S388" s="92">
        <v>0</v>
      </c>
      <c r="T388" s="277">
        <v>0</v>
      </c>
      <c r="U388" s="278"/>
      <c r="V388" s="32"/>
      <c r="W388" s="46">
        <v>41</v>
      </c>
      <c r="X388" s="91" t="s">
        <v>74</v>
      </c>
      <c r="Y388" s="92">
        <v>0</v>
      </c>
      <c r="Z388" s="92">
        <v>0</v>
      </c>
      <c r="AA388" s="277">
        <v>0</v>
      </c>
      <c r="AB388" s="278"/>
    </row>
    <row r="389" spans="2:28">
      <c r="B389" s="46">
        <v>41.25</v>
      </c>
      <c r="C389" s="91" t="s">
        <v>71</v>
      </c>
      <c r="D389" s="92">
        <v>0</v>
      </c>
      <c r="E389" s="92">
        <v>0</v>
      </c>
      <c r="F389" s="277">
        <v>0</v>
      </c>
      <c r="G389" s="278"/>
      <c r="H389" s="32"/>
      <c r="I389" s="46">
        <v>41.25</v>
      </c>
      <c r="J389" s="91" t="s">
        <v>74</v>
      </c>
      <c r="K389" s="92">
        <v>0</v>
      </c>
      <c r="L389" s="92">
        <v>0</v>
      </c>
      <c r="M389" s="277">
        <v>0</v>
      </c>
      <c r="N389" s="278"/>
      <c r="O389" s="32"/>
      <c r="P389" s="46">
        <v>41.25</v>
      </c>
      <c r="Q389" s="91" t="s">
        <v>60</v>
      </c>
      <c r="R389" s="92" t="s">
        <v>178</v>
      </c>
      <c r="S389" s="92" t="s">
        <v>115</v>
      </c>
      <c r="T389" s="277">
        <v>0</v>
      </c>
      <c r="U389" s="278"/>
      <c r="V389" s="32"/>
      <c r="W389" s="46">
        <v>41.25</v>
      </c>
      <c r="X389" s="91" t="s">
        <v>74</v>
      </c>
      <c r="Y389" s="92">
        <v>0</v>
      </c>
      <c r="Z389" s="92">
        <v>0</v>
      </c>
      <c r="AA389" s="277">
        <v>0</v>
      </c>
      <c r="AB389" s="278"/>
    </row>
    <row r="390" spans="2:28">
      <c r="B390" s="46">
        <v>41.5</v>
      </c>
      <c r="C390" s="91" t="s">
        <v>71</v>
      </c>
      <c r="D390" s="92">
        <v>0</v>
      </c>
      <c r="E390" s="92">
        <v>0</v>
      </c>
      <c r="F390" s="277">
        <v>0</v>
      </c>
      <c r="G390" s="278"/>
      <c r="H390" s="32"/>
      <c r="I390" s="46">
        <v>41.5</v>
      </c>
      <c r="J390" s="91" t="s">
        <v>74</v>
      </c>
      <c r="K390" s="92">
        <v>0</v>
      </c>
      <c r="L390" s="92">
        <v>0</v>
      </c>
      <c r="M390" s="277">
        <v>0</v>
      </c>
      <c r="N390" s="278"/>
      <c r="O390" s="32"/>
      <c r="P390" s="46">
        <v>41.5</v>
      </c>
      <c r="Q390" s="91" t="s">
        <v>60</v>
      </c>
      <c r="R390" s="92" t="s">
        <v>178</v>
      </c>
      <c r="S390" s="92" t="s">
        <v>115</v>
      </c>
      <c r="T390" s="277">
        <v>0</v>
      </c>
      <c r="U390" s="278"/>
      <c r="V390" s="32"/>
      <c r="W390" s="46">
        <v>41.5</v>
      </c>
      <c r="X390" s="91" t="s">
        <v>74</v>
      </c>
      <c r="Y390" s="92">
        <v>0</v>
      </c>
      <c r="Z390" s="92">
        <v>0</v>
      </c>
      <c r="AA390" s="277">
        <v>0</v>
      </c>
      <c r="AB390" s="278"/>
    </row>
    <row r="391" spans="2:28">
      <c r="B391" s="46">
        <v>41.75</v>
      </c>
      <c r="C391" s="91" t="s">
        <v>60</v>
      </c>
      <c r="D391" s="92" t="s">
        <v>106</v>
      </c>
      <c r="E391" s="92" t="s">
        <v>115</v>
      </c>
      <c r="F391" s="277">
        <v>0</v>
      </c>
      <c r="G391" s="278"/>
      <c r="H391" s="32"/>
      <c r="I391" s="46">
        <v>41.75</v>
      </c>
      <c r="J391" s="91" t="s">
        <v>74</v>
      </c>
      <c r="K391" s="92">
        <v>0</v>
      </c>
      <c r="L391" s="92">
        <v>0</v>
      </c>
      <c r="M391" s="277">
        <v>0</v>
      </c>
      <c r="N391" s="278"/>
      <c r="O391" s="32"/>
      <c r="P391" s="46">
        <v>41.75</v>
      </c>
      <c r="Q391" s="91" t="s">
        <v>60</v>
      </c>
      <c r="R391" s="92" t="s">
        <v>178</v>
      </c>
      <c r="S391" s="92" t="s">
        <v>115</v>
      </c>
      <c r="T391" s="277">
        <v>0</v>
      </c>
      <c r="U391" s="278"/>
      <c r="V391" s="32"/>
      <c r="W391" s="46">
        <v>41.75</v>
      </c>
      <c r="X391" s="91" t="s">
        <v>74</v>
      </c>
      <c r="Y391" s="92">
        <v>0</v>
      </c>
      <c r="Z391" s="92">
        <v>0</v>
      </c>
      <c r="AA391" s="277">
        <v>0</v>
      </c>
      <c r="AB391" s="278"/>
    </row>
    <row r="392" spans="2:28">
      <c r="B392" s="46">
        <v>42</v>
      </c>
      <c r="C392" s="91" t="s">
        <v>60</v>
      </c>
      <c r="D392" s="92" t="s">
        <v>106</v>
      </c>
      <c r="E392" s="92" t="s">
        <v>115</v>
      </c>
      <c r="F392" s="277">
        <v>0</v>
      </c>
      <c r="G392" s="278"/>
      <c r="H392" s="32"/>
      <c r="I392" s="46">
        <v>42</v>
      </c>
      <c r="J392" s="91" t="s">
        <v>74</v>
      </c>
      <c r="K392" s="92">
        <v>0</v>
      </c>
      <c r="L392" s="92">
        <v>0</v>
      </c>
      <c r="M392" s="277">
        <v>0</v>
      </c>
      <c r="N392" s="278"/>
      <c r="O392" s="32"/>
      <c r="P392" s="46">
        <v>42</v>
      </c>
      <c r="Q392" s="91" t="s">
        <v>74</v>
      </c>
      <c r="R392" s="92">
        <v>0</v>
      </c>
      <c r="S392" s="92">
        <v>0</v>
      </c>
      <c r="T392" s="277">
        <v>0</v>
      </c>
      <c r="U392" s="278"/>
      <c r="V392" s="32"/>
      <c r="W392" s="46">
        <v>42</v>
      </c>
      <c r="X392" s="91" t="s">
        <v>74</v>
      </c>
      <c r="Y392" s="92">
        <v>0</v>
      </c>
      <c r="Z392" s="92">
        <v>0</v>
      </c>
      <c r="AA392" s="277">
        <v>0</v>
      </c>
      <c r="AB392" s="278"/>
    </row>
    <row r="393" spans="2:28">
      <c r="B393" s="46">
        <v>42.25</v>
      </c>
      <c r="C393" s="91" t="s">
        <v>60</v>
      </c>
      <c r="D393" s="92" t="s">
        <v>106</v>
      </c>
      <c r="E393" s="92" t="s">
        <v>115</v>
      </c>
      <c r="F393" s="277">
        <v>0</v>
      </c>
      <c r="G393" s="278"/>
      <c r="H393" s="32"/>
      <c r="I393" s="46">
        <v>42.25</v>
      </c>
      <c r="J393" s="91" t="s">
        <v>74</v>
      </c>
      <c r="K393" s="92">
        <v>0</v>
      </c>
      <c r="L393" s="92">
        <v>0</v>
      </c>
      <c r="M393" s="277">
        <v>0</v>
      </c>
      <c r="N393" s="278"/>
      <c r="O393" s="32"/>
      <c r="P393" s="46">
        <v>42.25</v>
      </c>
      <c r="Q393" s="91" t="s">
        <v>74</v>
      </c>
      <c r="R393" s="92">
        <v>0</v>
      </c>
      <c r="S393" s="92">
        <v>0</v>
      </c>
      <c r="T393" s="277">
        <v>0</v>
      </c>
      <c r="U393" s="278"/>
      <c r="V393" s="32"/>
      <c r="W393" s="46">
        <v>42.25</v>
      </c>
      <c r="X393" s="91" t="s">
        <v>74</v>
      </c>
      <c r="Y393" s="92">
        <v>0</v>
      </c>
      <c r="Z393" s="92">
        <v>0</v>
      </c>
      <c r="AA393" s="277">
        <v>0</v>
      </c>
      <c r="AB393" s="278"/>
    </row>
    <row r="394" spans="2:28">
      <c r="B394" s="46">
        <v>42.5</v>
      </c>
      <c r="C394" s="91" t="s">
        <v>71</v>
      </c>
      <c r="D394" s="92">
        <v>0</v>
      </c>
      <c r="E394" s="92">
        <v>0</v>
      </c>
      <c r="F394" s="277">
        <v>0</v>
      </c>
      <c r="G394" s="278"/>
      <c r="H394" s="32"/>
      <c r="I394" s="46">
        <v>42.5</v>
      </c>
      <c r="J394" s="91" t="s">
        <v>74</v>
      </c>
      <c r="K394" s="92">
        <v>0</v>
      </c>
      <c r="L394" s="92">
        <v>0</v>
      </c>
      <c r="M394" s="277">
        <v>0</v>
      </c>
      <c r="N394" s="278"/>
      <c r="O394" s="32"/>
      <c r="P394" s="46">
        <v>42.5</v>
      </c>
      <c r="Q394" s="91" t="s">
        <v>60</v>
      </c>
      <c r="R394" s="92" t="s">
        <v>106</v>
      </c>
      <c r="S394" s="92" t="s">
        <v>115</v>
      </c>
      <c r="T394" s="277">
        <v>0</v>
      </c>
      <c r="U394" s="278"/>
      <c r="V394" s="32"/>
      <c r="W394" s="46">
        <v>42.5</v>
      </c>
      <c r="X394" s="91" t="s">
        <v>74</v>
      </c>
      <c r="Y394" s="92">
        <v>0</v>
      </c>
      <c r="Z394" s="92">
        <v>0</v>
      </c>
      <c r="AA394" s="277">
        <v>0</v>
      </c>
      <c r="AB394" s="278"/>
    </row>
    <row r="395" spans="2:28">
      <c r="B395" s="46">
        <v>42.75</v>
      </c>
      <c r="C395" s="91" t="s">
        <v>69</v>
      </c>
      <c r="D395" s="92">
        <v>0</v>
      </c>
      <c r="E395" s="92">
        <v>0</v>
      </c>
      <c r="F395" s="277">
        <v>0</v>
      </c>
      <c r="G395" s="278"/>
      <c r="H395" s="32"/>
      <c r="I395" s="46">
        <v>42.75</v>
      </c>
      <c r="J395" s="91" t="s">
        <v>74</v>
      </c>
      <c r="K395" s="92">
        <v>0</v>
      </c>
      <c r="L395" s="92">
        <v>0</v>
      </c>
      <c r="M395" s="277">
        <v>0</v>
      </c>
      <c r="N395" s="278"/>
      <c r="O395" s="32"/>
      <c r="P395" s="46">
        <v>42.75</v>
      </c>
      <c r="Q395" s="91" t="s">
        <v>60</v>
      </c>
      <c r="R395" s="92" t="s">
        <v>106</v>
      </c>
      <c r="S395" s="92" t="s">
        <v>115</v>
      </c>
      <c r="T395" s="277">
        <v>0</v>
      </c>
      <c r="U395" s="278"/>
      <c r="V395" s="32"/>
      <c r="W395" s="46">
        <v>42.75</v>
      </c>
      <c r="X395" s="91" t="s">
        <v>74</v>
      </c>
      <c r="Y395" s="92">
        <v>0</v>
      </c>
      <c r="Z395" s="92">
        <v>0</v>
      </c>
      <c r="AA395" s="277">
        <v>0</v>
      </c>
      <c r="AB395" s="278"/>
    </row>
    <row r="396" spans="2:28">
      <c r="B396" s="46">
        <v>43</v>
      </c>
      <c r="C396" s="91" t="s">
        <v>69</v>
      </c>
      <c r="D396" s="92">
        <v>0</v>
      </c>
      <c r="E396" s="92">
        <v>0</v>
      </c>
      <c r="F396" s="277">
        <v>0</v>
      </c>
      <c r="G396" s="278"/>
      <c r="H396" s="32"/>
      <c r="I396" s="46">
        <v>43</v>
      </c>
      <c r="J396" s="91" t="s">
        <v>74</v>
      </c>
      <c r="K396" s="92">
        <v>0</v>
      </c>
      <c r="L396" s="92">
        <v>0</v>
      </c>
      <c r="M396" s="277">
        <v>0</v>
      </c>
      <c r="N396" s="278"/>
      <c r="O396" s="32"/>
      <c r="P396" s="46">
        <v>43</v>
      </c>
      <c r="Q396" s="91" t="s">
        <v>74</v>
      </c>
      <c r="R396" s="92">
        <v>0</v>
      </c>
      <c r="S396" s="92">
        <v>0</v>
      </c>
      <c r="T396" s="277">
        <v>0</v>
      </c>
      <c r="U396" s="278"/>
      <c r="V396" s="32"/>
      <c r="W396" s="46">
        <v>43</v>
      </c>
      <c r="X396" s="91" t="s">
        <v>74</v>
      </c>
      <c r="Y396" s="92">
        <v>0</v>
      </c>
      <c r="Z396" s="92">
        <v>0</v>
      </c>
      <c r="AA396" s="277">
        <v>0</v>
      </c>
      <c r="AB396" s="278"/>
    </row>
    <row r="397" spans="2:28">
      <c r="B397" s="46">
        <v>43.25</v>
      </c>
      <c r="C397" s="91" t="s">
        <v>71</v>
      </c>
      <c r="D397" s="92">
        <v>0</v>
      </c>
      <c r="E397" s="92">
        <v>0</v>
      </c>
      <c r="F397" s="277">
        <v>0</v>
      </c>
      <c r="G397" s="278"/>
      <c r="H397" s="32"/>
      <c r="I397" s="46">
        <v>43.25</v>
      </c>
      <c r="J397" s="91" t="s">
        <v>74</v>
      </c>
      <c r="K397" s="92">
        <v>0</v>
      </c>
      <c r="L397" s="92">
        <v>0</v>
      </c>
      <c r="M397" s="277">
        <v>0</v>
      </c>
      <c r="N397" s="278"/>
      <c r="O397" s="32"/>
      <c r="P397" s="46">
        <v>43.25</v>
      </c>
      <c r="Q397" s="91" t="s">
        <v>74</v>
      </c>
      <c r="R397" s="92">
        <v>0</v>
      </c>
      <c r="S397" s="92">
        <v>0</v>
      </c>
      <c r="T397" s="277">
        <v>0</v>
      </c>
      <c r="U397" s="278"/>
      <c r="V397" s="32"/>
      <c r="W397" s="46">
        <v>43.25</v>
      </c>
      <c r="X397" s="91" t="s">
        <v>74</v>
      </c>
      <c r="Y397" s="92">
        <v>0</v>
      </c>
      <c r="Z397" s="92">
        <v>0</v>
      </c>
      <c r="AA397" s="277">
        <v>0</v>
      </c>
      <c r="AB397" s="278"/>
    </row>
    <row r="398" spans="2:28">
      <c r="B398" s="46">
        <v>43.5</v>
      </c>
      <c r="C398" s="91" t="s">
        <v>71</v>
      </c>
      <c r="D398" s="92">
        <v>0</v>
      </c>
      <c r="E398" s="92">
        <v>0</v>
      </c>
      <c r="F398" s="277">
        <v>0</v>
      </c>
      <c r="G398" s="278"/>
      <c r="H398" s="32"/>
      <c r="I398" s="46">
        <v>43.5</v>
      </c>
      <c r="J398" s="91" t="s">
        <v>74</v>
      </c>
      <c r="K398" s="92">
        <v>0</v>
      </c>
      <c r="L398" s="92">
        <v>0</v>
      </c>
      <c r="M398" s="277">
        <v>0</v>
      </c>
      <c r="N398" s="278"/>
      <c r="O398" s="32"/>
      <c r="P398" s="46">
        <v>43.5</v>
      </c>
      <c r="Q398" s="91" t="s">
        <v>60</v>
      </c>
      <c r="R398" s="92" t="s">
        <v>104</v>
      </c>
      <c r="S398" s="92" t="s">
        <v>103</v>
      </c>
      <c r="T398" s="277">
        <v>0</v>
      </c>
      <c r="U398" s="278"/>
      <c r="V398" s="32"/>
      <c r="W398" s="46">
        <v>43.5</v>
      </c>
      <c r="X398" s="91" t="s">
        <v>60</v>
      </c>
      <c r="Y398" s="92" t="s">
        <v>106</v>
      </c>
      <c r="Z398" s="92" t="s">
        <v>115</v>
      </c>
      <c r="AA398" s="277">
        <v>0</v>
      </c>
      <c r="AB398" s="278"/>
    </row>
    <row r="399" spans="2:28">
      <c r="B399" s="46">
        <v>43.75</v>
      </c>
      <c r="C399" s="91" t="s">
        <v>71</v>
      </c>
      <c r="D399" s="92">
        <v>0</v>
      </c>
      <c r="E399" s="92">
        <v>0</v>
      </c>
      <c r="F399" s="277">
        <v>0</v>
      </c>
      <c r="G399" s="278"/>
      <c r="H399" s="32"/>
      <c r="I399" s="46">
        <v>43.75</v>
      </c>
      <c r="J399" s="91" t="s">
        <v>74</v>
      </c>
      <c r="K399" s="92">
        <v>0</v>
      </c>
      <c r="L399" s="92">
        <v>0</v>
      </c>
      <c r="M399" s="277">
        <v>0</v>
      </c>
      <c r="N399" s="278"/>
      <c r="O399" s="32"/>
      <c r="P399" s="46">
        <v>43.75</v>
      </c>
      <c r="Q399" s="91" t="s">
        <v>69</v>
      </c>
      <c r="R399" s="92">
        <v>0</v>
      </c>
      <c r="S399" s="92">
        <v>0</v>
      </c>
      <c r="T399" s="277">
        <v>0</v>
      </c>
      <c r="U399" s="278"/>
      <c r="V399" s="32"/>
      <c r="W399" s="46">
        <v>43.75</v>
      </c>
      <c r="X399" s="91" t="s">
        <v>60</v>
      </c>
      <c r="Y399" s="92" t="s">
        <v>106</v>
      </c>
      <c r="Z399" s="92" t="s">
        <v>115</v>
      </c>
      <c r="AA399" s="277">
        <v>0</v>
      </c>
      <c r="AB399" s="278"/>
    </row>
    <row r="400" spans="2:28">
      <c r="B400" s="46">
        <v>44</v>
      </c>
      <c r="C400" s="91" t="s">
        <v>71</v>
      </c>
      <c r="D400" s="92">
        <v>0</v>
      </c>
      <c r="E400" s="92">
        <v>0</v>
      </c>
      <c r="F400" s="277">
        <v>0</v>
      </c>
      <c r="G400" s="278"/>
      <c r="H400" s="32"/>
      <c r="I400" s="46">
        <v>44</v>
      </c>
      <c r="J400" s="91" t="s">
        <v>74</v>
      </c>
      <c r="K400" s="92">
        <v>0</v>
      </c>
      <c r="L400" s="92">
        <v>0</v>
      </c>
      <c r="M400" s="277">
        <v>0</v>
      </c>
      <c r="N400" s="278"/>
      <c r="O400" s="32"/>
      <c r="P400" s="46">
        <v>44</v>
      </c>
      <c r="Q400" s="91" t="s">
        <v>60</v>
      </c>
      <c r="R400" s="92" t="s">
        <v>104</v>
      </c>
      <c r="S400" s="92" t="s">
        <v>103</v>
      </c>
      <c r="T400" s="277">
        <v>0</v>
      </c>
      <c r="U400" s="278"/>
      <c r="V400" s="32"/>
      <c r="W400" s="46">
        <v>44</v>
      </c>
      <c r="X400" s="91" t="s">
        <v>60</v>
      </c>
      <c r="Y400" s="92" t="s">
        <v>106</v>
      </c>
      <c r="Z400" s="92" t="s">
        <v>115</v>
      </c>
      <c r="AA400" s="277">
        <v>0</v>
      </c>
      <c r="AB400" s="278"/>
    </row>
    <row r="401" spans="2:28">
      <c r="B401" s="46">
        <v>44.25</v>
      </c>
      <c r="C401" s="91" t="s">
        <v>71</v>
      </c>
      <c r="D401" s="92">
        <v>0</v>
      </c>
      <c r="E401" s="92">
        <v>0</v>
      </c>
      <c r="F401" s="277">
        <v>0</v>
      </c>
      <c r="G401" s="278"/>
      <c r="H401" s="32"/>
      <c r="I401" s="46">
        <v>44.25</v>
      </c>
      <c r="J401" s="91" t="s">
        <v>74</v>
      </c>
      <c r="K401" s="92">
        <v>0</v>
      </c>
      <c r="L401" s="92">
        <v>0</v>
      </c>
      <c r="M401" s="277">
        <v>0</v>
      </c>
      <c r="N401" s="278"/>
      <c r="O401" s="32"/>
      <c r="P401" s="46">
        <v>44.25</v>
      </c>
      <c r="Q401" s="91" t="s">
        <v>69</v>
      </c>
      <c r="R401" s="92">
        <v>0</v>
      </c>
      <c r="S401" s="92">
        <v>0</v>
      </c>
      <c r="T401" s="277">
        <v>0</v>
      </c>
      <c r="U401" s="278"/>
      <c r="V401" s="32"/>
      <c r="W401" s="46">
        <v>44.25</v>
      </c>
      <c r="X401" s="91" t="s">
        <v>60</v>
      </c>
      <c r="Y401" s="92" t="s">
        <v>106</v>
      </c>
      <c r="Z401" s="92" t="s">
        <v>115</v>
      </c>
      <c r="AA401" s="277">
        <v>0</v>
      </c>
      <c r="AB401" s="278"/>
    </row>
    <row r="402" spans="2:28">
      <c r="B402" s="46">
        <v>44.5</v>
      </c>
      <c r="C402" s="91" t="s">
        <v>69</v>
      </c>
      <c r="D402" s="92">
        <v>0</v>
      </c>
      <c r="E402" s="92">
        <v>0</v>
      </c>
      <c r="F402" s="277">
        <v>0</v>
      </c>
      <c r="G402" s="278"/>
      <c r="H402" s="32"/>
      <c r="I402" s="46">
        <v>44.5</v>
      </c>
      <c r="J402" s="91" t="s">
        <v>74</v>
      </c>
      <c r="K402" s="92">
        <v>0</v>
      </c>
      <c r="L402" s="92">
        <v>0</v>
      </c>
      <c r="M402" s="277">
        <v>0</v>
      </c>
      <c r="N402" s="278"/>
      <c r="O402" s="32"/>
      <c r="P402" s="46">
        <v>44.5</v>
      </c>
      <c r="Q402" s="91" t="s">
        <v>159</v>
      </c>
      <c r="R402" s="92">
        <v>0</v>
      </c>
      <c r="S402" s="92">
        <v>0</v>
      </c>
      <c r="T402" s="277">
        <v>0</v>
      </c>
      <c r="U402" s="278"/>
      <c r="V402" s="32"/>
      <c r="W402" s="46">
        <v>44.5</v>
      </c>
      <c r="X402" s="91" t="s">
        <v>77</v>
      </c>
      <c r="Y402" s="92">
        <v>0</v>
      </c>
      <c r="Z402" s="92">
        <v>0</v>
      </c>
      <c r="AA402" s="277" t="s">
        <v>209</v>
      </c>
      <c r="AB402" s="278"/>
    </row>
    <row r="403" spans="2:28">
      <c r="B403" s="46">
        <v>44.75</v>
      </c>
      <c r="C403" s="91" t="s">
        <v>71</v>
      </c>
      <c r="D403" s="92">
        <v>0</v>
      </c>
      <c r="E403" s="92">
        <v>0</v>
      </c>
      <c r="F403" s="277">
        <v>0</v>
      </c>
      <c r="G403" s="278"/>
      <c r="H403" s="32"/>
      <c r="I403" s="46">
        <v>44.75</v>
      </c>
      <c r="J403" s="91" t="s">
        <v>74</v>
      </c>
      <c r="K403" s="92">
        <v>0</v>
      </c>
      <c r="L403" s="92">
        <v>0</v>
      </c>
      <c r="M403" s="277">
        <v>0</v>
      </c>
      <c r="N403" s="278"/>
      <c r="O403" s="32"/>
      <c r="P403" s="46">
        <v>44.75</v>
      </c>
      <c r="Q403" s="91" t="s">
        <v>71</v>
      </c>
      <c r="R403" s="92">
        <v>0</v>
      </c>
      <c r="S403" s="92">
        <v>0</v>
      </c>
      <c r="T403" s="277">
        <v>0</v>
      </c>
      <c r="U403" s="278"/>
      <c r="V403" s="32"/>
      <c r="W403" s="46">
        <v>44.75</v>
      </c>
      <c r="X403" s="91" t="s">
        <v>74</v>
      </c>
      <c r="Y403" s="92">
        <v>0</v>
      </c>
      <c r="Z403" s="92">
        <v>0</v>
      </c>
      <c r="AA403" s="277">
        <v>0</v>
      </c>
      <c r="AB403" s="278"/>
    </row>
    <row r="404" spans="2:28">
      <c r="B404" s="46">
        <v>45</v>
      </c>
      <c r="C404" s="91" t="s">
        <v>60</v>
      </c>
      <c r="D404" s="92" t="s">
        <v>106</v>
      </c>
      <c r="E404" s="92" t="s">
        <v>115</v>
      </c>
      <c r="F404" s="277">
        <v>0</v>
      </c>
      <c r="G404" s="278"/>
      <c r="H404" s="32"/>
      <c r="I404" s="46">
        <v>45</v>
      </c>
      <c r="J404" s="91" t="s">
        <v>74</v>
      </c>
      <c r="K404" s="92">
        <v>0</v>
      </c>
      <c r="L404" s="92">
        <v>0</v>
      </c>
      <c r="M404" s="277">
        <v>0</v>
      </c>
      <c r="N404" s="278"/>
      <c r="O404" s="32"/>
      <c r="P404" s="46">
        <v>45</v>
      </c>
      <c r="Q404" s="91" t="s">
        <v>60</v>
      </c>
      <c r="R404" s="92" t="s">
        <v>107</v>
      </c>
      <c r="S404" s="92" t="s">
        <v>121</v>
      </c>
      <c r="T404" s="277">
        <v>0</v>
      </c>
      <c r="U404" s="278"/>
      <c r="V404" s="32"/>
      <c r="W404" s="46">
        <v>45</v>
      </c>
      <c r="X404" s="91" t="s">
        <v>60</v>
      </c>
      <c r="Y404" s="92" t="s">
        <v>106</v>
      </c>
      <c r="Z404" s="92" t="s">
        <v>115</v>
      </c>
      <c r="AA404" s="277">
        <v>0</v>
      </c>
      <c r="AB404" s="278"/>
    </row>
    <row r="405" spans="2:28">
      <c r="B405" s="46">
        <v>45.25</v>
      </c>
      <c r="C405" s="91" t="s">
        <v>60</v>
      </c>
      <c r="D405" s="92" t="s">
        <v>106</v>
      </c>
      <c r="E405" s="92" t="s">
        <v>115</v>
      </c>
      <c r="F405" s="277">
        <v>0</v>
      </c>
      <c r="G405" s="278"/>
      <c r="H405" s="32"/>
      <c r="I405" s="46">
        <v>45.25</v>
      </c>
      <c r="J405" s="91" t="s">
        <v>74</v>
      </c>
      <c r="K405" s="92">
        <v>0</v>
      </c>
      <c r="L405" s="92">
        <v>0</v>
      </c>
      <c r="M405" s="277">
        <v>0</v>
      </c>
      <c r="N405" s="278"/>
      <c r="O405" s="32"/>
      <c r="P405" s="46">
        <v>45.25</v>
      </c>
      <c r="Q405" s="91" t="s">
        <v>60</v>
      </c>
      <c r="R405" s="92" t="s">
        <v>107</v>
      </c>
      <c r="S405" s="92" t="s">
        <v>121</v>
      </c>
      <c r="T405" s="277">
        <v>0</v>
      </c>
      <c r="U405" s="278"/>
      <c r="V405" s="32"/>
      <c r="W405" s="46">
        <v>45.25</v>
      </c>
      <c r="X405" s="91" t="s">
        <v>60</v>
      </c>
      <c r="Y405" s="92" t="s">
        <v>106</v>
      </c>
      <c r="Z405" s="92" t="s">
        <v>115</v>
      </c>
      <c r="AA405" s="277">
        <v>0</v>
      </c>
      <c r="AB405" s="278"/>
    </row>
    <row r="406" spans="2:28">
      <c r="B406" s="46">
        <v>45.5</v>
      </c>
      <c r="C406" s="91" t="s">
        <v>60</v>
      </c>
      <c r="D406" s="92" t="s">
        <v>106</v>
      </c>
      <c r="E406" s="92" t="s">
        <v>115</v>
      </c>
      <c r="F406" s="277">
        <v>0</v>
      </c>
      <c r="G406" s="278"/>
      <c r="H406" s="32"/>
      <c r="I406" s="46">
        <v>45.5</v>
      </c>
      <c r="J406" s="91" t="s">
        <v>74</v>
      </c>
      <c r="K406" s="92">
        <v>0</v>
      </c>
      <c r="L406" s="92">
        <v>0</v>
      </c>
      <c r="M406" s="277">
        <v>0</v>
      </c>
      <c r="N406" s="278"/>
      <c r="O406" s="32"/>
      <c r="P406" s="46">
        <v>45.5</v>
      </c>
      <c r="Q406" s="91" t="s">
        <v>60</v>
      </c>
      <c r="R406" s="92" t="s">
        <v>113</v>
      </c>
      <c r="S406" s="92" t="s">
        <v>202</v>
      </c>
      <c r="T406" s="277">
        <v>0</v>
      </c>
      <c r="U406" s="278"/>
      <c r="V406" s="32"/>
      <c r="W406" s="46">
        <v>45.5</v>
      </c>
      <c r="X406" s="91" t="s">
        <v>60</v>
      </c>
      <c r="Y406" s="92" t="s">
        <v>106</v>
      </c>
      <c r="Z406" s="92" t="s">
        <v>115</v>
      </c>
      <c r="AA406" s="277">
        <v>0</v>
      </c>
      <c r="AB406" s="278"/>
    </row>
    <row r="407" spans="2:28">
      <c r="B407" s="46">
        <v>45.75</v>
      </c>
      <c r="C407" s="91" t="s">
        <v>60</v>
      </c>
      <c r="D407" s="92" t="s">
        <v>104</v>
      </c>
      <c r="E407" s="92" t="s">
        <v>182</v>
      </c>
      <c r="F407" s="277">
        <v>0</v>
      </c>
      <c r="G407" s="278"/>
      <c r="H407" s="32"/>
      <c r="I407" s="46">
        <v>45.75</v>
      </c>
      <c r="J407" s="91" t="s">
        <v>74</v>
      </c>
      <c r="K407" s="92">
        <v>0</v>
      </c>
      <c r="L407" s="92">
        <v>0</v>
      </c>
      <c r="M407" s="277">
        <v>0</v>
      </c>
      <c r="N407" s="278"/>
      <c r="O407" s="32"/>
      <c r="P407" s="46">
        <v>45.75</v>
      </c>
      <c r="Q407" s="91" t="s">
        <v>60</v>
      </c>
      <c r="R407" s="92" t="s">
        <v>178</v>
      </c>
      <c r="S407" s="92" t="s">
        <v>115</v>
      </c>
      <c r="T407" s="277">
        <v>0</v>
      </c>
      <c r="U407" s="278"/>
      <c r="V407" s="32"/>
      <c r="W407" s="46">
        <v>45.75</v>
      </c>
      <c r="X407" s="91" t="s">
        <v>60</v>
      </c>
      <c r="Y407" s="92" t="s">
        <v>106</v>
      </c>
      <c r="Z407" s="92" t="s">
        <v>115</v>
      </c>
      <c r="AA407" s="277">
        <v>0</v>
      </c>
      <c r="AB407" s="278"/>
    </row>
    <row r="408" spans="2:28">
      <c r="B408" s="46">
        <v>46</v>
      </c>
      <c r="C408" s="91" t="s">
        <v>60</v>
      </c>
      <c r="D408" s="92" t="s">
        <v>104</v>
      </c>
      <c r="E408" s="92" t="s">
        <v>182</v>
      </c>
      <c r="F408" s="277">
        <v>0</v>
      </c>
      <c r="G408" s="278"/>
      <c r="H408" s="32"/>
      <c r="I408" s="46">
        <v>46</v>
      </c>
      <c r="J408" s="91" t="s">
        <v>74</v>
      </c>
      <c r="K408" s="92">
        <v>0</v>
      </c>
      <c r="L408" s="92">
        <v>0</v>
      </c>
      <c r="M408" s="277">
        <v>0</v>
      </c>
      <c r="N408" s="278"/>
      <c r="O408" s="32"/>
      <c r="P408" s="46">
        <v>46</v>
      </c>
      <c r="Q408" s="91" t="s">
        <v>60</v>
      </c>
      <c r="R408" s="92" t="s">
        <v>106</v>
      </c>
      <c r="S408" s="92" t="s">
        <v>163</v>
      </c>
      <c r="T408" s="277">
        <v>0</v>
      </c>
      <c r="U408" s="278"/>
      <c r="V408" s="32"/>
      <c r="W408" s="46">
        <v>46</v>
      </c>
      <c r="X408" s="91" t="s">
        <v>60</v>
      </c>
      <c r="Y408" s="92" t="s">
        <v>106</v>
      </c>
      <c r="Z408" s="92" t="s">
        <v>115</v>
      </c>
      <c r="AA408" s="277">
        <v>0</v>
      </c>
      <c r="AB408" s="278"/>
    </row>
    <row r="409" spans="2:28">
      <c r="B409" s="46">
        <v>46.25</v>
      </c>
      <c r="C409" s="91" t="s">
        <v>71</v>
      </c>
      <c r="D409" s="92">
        <v>0</v>
      </c>
      <c r="E409" s="92">
        <v>0</v>
      </c>
      <c r="F409" s="277">
        <v>0</v>
      </c>
      <c r="G409" s="278"/>
      <c r="H409" s="32"/>
      <c r="I409" s="46">
        <v>46.25</v>
      </c>
      <c r="J409" s="91" t="s">
        <v>74</v>
      </c>
      <c r="K409" s="92">
        <v>0</v>
      </c>
      <c r="L409" s="92">
        <v>0</v>
      </c>
      <c r="M409" s="277">
        <v>0</v>
      </c>
      <c r="N409" s="278"/>
      <c r="O409" s="32"/>
      <c r="P409" s="46">
        <v>46.25</v>
      </c>
      <c r="Q409" s="91" t="s">
        <v>60</v>
      </c>
      <c r="R409" s="92" t="s">
        <v>104</v>
      </c>
      <c r="S409" s="92" t="s">
        <v>111</v>
      </c>
      <c r="T409" s="277">
        <v>0</v>
      </c>
      <c r="U409" s="278"/>
      <c r="V409" s="32"/>
      <c r="W409" s="46">
        <v>46.25</v>
      </c>
      <c r="X409" s="91" t="s">
        <v>60</v>
      </c>
      <c r="Y409" s="92" t="s">
        <v>106</v>
      </c>
      <c r="Z409" s="92" t="s">
        <v>115</v>
      </c>
      <c r="AA409" s="277">
        <v>0</v>
      </c>
      <c r="AB409" s="278"/>
    </row>
    <row r="410" spans="2:28">
      <c r="B410" s="46">
        <v>46.5</v>
      </c>
      <c r="C410" s="91" t="s">
        <v>60</v>
      </c>
      <c r="D410" s="92" t="s">
        <v>104</v>
      </c>
      <c r="E410" s="92" t="s">
        <v>103</v>
      </c>
      <c r="F410" s="277">
        <v>0</v>
      </c>
      <c r="G410" s="278"/>
      <c r="H410" s="32"/>
      <c r="I410" s="46">
        <v>46.5</v>
      </c>
      <c r="J410" s="91" t="s">
        <v>74</v>
      </c>
      <c r="K410" s="92">
        <v>0</v>
      </c>
      <c r="L410" s="92">
        <v>0</v>
      </c>
      <c r="M410" s="277">
        <v>0</v>
      </c>
      <c r="N410" s="278"/>
      <c r="O410" s="32"/>
      <c r="P410" s="46">
        <v>46.5</v>
      </c>
      <c r="Q410" s="91" t="s">
        <v>60</v>
      </c>
      <c r="R410" s="92" t="s">
        <v>106</v>
      </c>
      <c r="S410" s="92" t="s">
        <v>167</v>
      </c>
      <c r="T410" s="277">
        <v>0</v>
      </c>
      <c r="U410" s="278"/>
      <c r="V410" s="32"/>
      <c r="W410" s="46">
        <v>46.5</v>
      </c>
      <c r="X410" s="91" t="s">
        <v>60</v>
      </c>
      <c r="Y410" s="92" t="s">
        <v>106</v>
      </c>
      <c r="Z410" s="92" t="s">
        <v>115</v>
      </c>
      <c r="AA410" s="277">
        <v>0</v>
      </c>
      <c r="AB410" s="278"/>
    </row>
    <row r="411" spans="2:28">
      <c r="B411" s="46">
        <v>46.75</v>
      </c>
      <c r="C411" s="91" t="s">
        <v>60</v>
      </c>
      <c r="D411" s="92" t="s">
        <v>104</v>
      </c>
      <c r="E411" s="92" t="s">
        <v>103</v>
      </c>
      <c r="F411" s="277">
        <v>0</v>
      </c>
      <c r="G411" s="278"/>
      <c r="H411" s="32"/>
      <c r="I411" s="46">
        <v>46.75</v>
      </c>
      <c r="J411" s="91" t="s">
        <v>74</v>
      </c>
      <c r="K411" s="92">
        <v>0</v>
      </c>
      <c r="L411" s="92">
        <v>0</v>
      </c>
      <c r="M411" s="277">
        <v>0</v>
      </c>
      <c r="N411" s="278"/>
      <c r="O411" s="32"/>
      <c r="P411" s="46">
        <v>46.75</v>
      </c>
      <c r="Q411" s="91" t="s">
        <v>71</v>
      </c>
      <c r="R411" s="92">
        <v>0</v>
      </c>
      <c r="S411" s="92">
        <v>0</v>
      </c>
      <c r="T411" s="277">
        <v>0</v>
      </c>
      <c r="U411" s="278"/>
      <c r="V411" s="32"/>
      <c r="W411" s="46">
        <v>46.75</v>
      </c>
      <c r="X411" s="91" t="s">
        <v>60</v>
      </c>
      <c r="Y411" s="92" t="s">
        <v>106</v>
      </c>
      <c r="Z411" s="92" t="s">
        <v>115</v>
      </c>
      <c r="AA411" s="277">
        <v>0</v>
      </c>
      <c r="AB411" s="278"/>
    </row>
    <row r="412" spans="2:28">
      <c r="B412" s="46">
        <v>47</v>
      </c>
      <c r="C412" s="91" t="s">
        <v>60</v>
      </c>
      <c r="D412" s="92" t="s">
        <v>104</v>
      </c>
      <c r="E412" s="92" t="s">
        <v>103</v>
      </c>
      <c r="F412" s="277">
        <v>0</v>
      </c>
      <c r="G412" s="278"/>
      <c r="H412" s="32"/>
      <c r="I412" s="46">
        <v>47</v>
      </c>
      <c r="J412" s="91" t="s">
        <v>74</v>
      </c>
      <c r="K412" s="92">
        <v>0</v>
      </c>
      <c r="L412" s="92">
        <v>0</v>
      </c>
      <c r="M412" s="277">
        <v>0</v>
      </c>
      <c r="N412" s="278"/>
      <c r="O412" s="32"/>
      <c r="P412" s="46">
        <v>47</v>
      </c>
      <c r="Q412" s="91" t="s">
        <v>60</v>
      </c>
      <c r="R412" s="92" t="s">
        <v>104</v>
      </c>
      <c r="S412" s="92" t="s">
        <v>103</v>
      </c>
      <c r="T412" s="277">
        <v>0</v>
      </c>
      <c r="U412" s="278"/>
      <c r="V412" s="32"/>
      <c r="W412" s="46">
        <v>47</v>
      </c>
      <c r="X412" s="91" t="s">
        <v>60</v>
      </c>
      <c r="Y412" s="92" t="s">
        <v>106</v>
      </c>
      <c r="Z412" s="92" t="s">
        <v>115</v>
      </c>
      <c r="AA412" s="277">
        <v>0</v>
      </c>
      <c r="AB412" s="278"/>
    </row>
    <row r="413" spans="2:28">
      <c r="B413" s="46">
        <v>47.25</v>
      </c>
      <c r="C413" s="91" t="s">
        <v>60</v>
      </c>
      <c r="D413" s="92" t="s">
        <v>104</v>
      </c>
      <c r="E413" s="92" t="s">
        <v>103</v>
      </c>
      <c r="F413" s="277">
        <v>0</v>
      </c>
      <c r="G413" s="278"/>
      <c r="H413" s="32"/>
      <c r="I413" s="46">
        <v>47.25</v>
      </c>
      <c r="J413" s="91" t="s">
        <v>74</v>
      </c>
      <c r="K413" s="92">
        <v>0</v>
      </c>
      <c r="L413" s="92">
        <v>0</v>
      </c>
      <c r="M413" s="277">
        <v>0</v>
      </c>
      <c r="N413" s="278"/>
      <c r="O413" s="32"/>
      <c r="P413" s="46">
        <v>47.25</v>
      </c>
      <c r="Q413" s="91" t="s">
        <v>60</v>
      </c>
      <c r="R413" s="92" t="s">
        <v>106</v>
      </c>
      <c r="S413" s="92" t="s">
        <v>163</v>
      </c>
      <c r="T413" s="277">
        <v>0</v>
      </c>
      <c r="U413" s="278"/>
      <c r="V413" s="32"/>
      <c r="W413" s="46">
        <v>47.25</v>
      </c>
      <c r="X413" s="91" t="s">
        <v>60</v>
      </c>
      <c r="Y413" s="92" t="s">
        <v>106</v>
      </c>
      <c r="Z413" s="92" t="s">
        <v>115</v>
      </c>
      <c r="AA413" s="277">
        <v>0</v>
      </c>
      <c r="AB413" s="278"/>
    </row>
    <row r="414" spans="2:28">
      <c r="B414" s="46">
        <v>47.5</v>
      </c>
      <c r="C414" s="91" t="s">
        <v>60</v>
      </c>
      <c r="D414" s="92" t="s">
        <v>104</v>
      </c>
      <c r="E414" s="92" t="s">
        <v>103</v>
      </c>
      <c r="F414" s="277">
        <v>0</v>
      </c>
      <c r="G414" s="278"/>
      <c r="H414" s="32"/>
      <c r="I414" s="46">
        <v>47.5</v>
      </c>
      <c r="J414" s="91" t="s">
        <v>74</v>
      </c>
      <c r="K414" s="92">
        <v>0</v>
      </c>
      <c r="L414" s="92">
        <v>0</v>
      </c>
      <c r="M414" s="277">
        <v>0</v>
      </c>
      <c r="N414" s="278"/>
      <c r="O414" s="32"/>
      <c r="P414" s="46">
        <v>47.5</v>
      </c>
      <c r="Q414" s="91" t="s">
        <v>60</v>
      </c>
      <c r="R414" s="92" t="s">
        <v>106</v>
      </c>
      <c r="S414" s="92" t="s">
        <v>163</v>
      </c>
      <c r="T414" s="277">
        <v>0</v>
      </c>
      <c r="U414" s="278"/>
      <c r="V414" s="32"/>
      <c r="W414" s="46">
        <v>47.5</v>
      </c>
      <c r="X414" s="91" t="s">
        <v>60</v>
      </c>
      <c r="Y414" s="92" t="s">
        <v>106</v>
      </c>
      <c r="Z414" s="92" t="s">
        <v>115</v>
      </c>
      <c r="AA414" s="277">
        <v>0</v>
      </c>
      <c r="AB414" s="278"/>
    </row>
    <row r="415" spans="2:28">
      <c r="B415" s="46">
        <v>47.75</v>
      </c>
      <c r="C415" s="91" t="s">
        <v>60</v>
      </c>
      <c r="D415" s="92" t="s">
        <v>106</v>
      </c>
      <c r="E415" s="92" t="s">
        <v>115</v>
      </c>
      <c r="F415" s="277">
        <v>0</v>
      </c>
      <c r="G415" s="278"/>
      <c r="H415" s="32"/>
      <c r="I415" s="46">
        <v>47.75</v>
      </c>
      <c r="J415" s="91" t="s">
        <v>74</v>
      </c>
      <c r="K415" s="92">
        <v>0</v>
      </c>
      <c r="L415" s="92">
        <v>0</v>
      </c>
      <c r="M415" s="277">
        <v>0</v>
      </c>
      <c r="N415" s="278"/>
      <c r="O415" s="32"/>
      <c r="P415" s="46">
        <v>47.75</v>
      </c>
      <c r="Q415" s="91" t="s">
        <v>63</v>
      </c>
      <c r="R415" s="92">
        <v>0</v>
      </c>
      <c r="S415" s="92">
        <v>0</v>
      </c>
      <c r="T415" s="277">
        <v>0</v>
      </c>
      <c r="U415" s="278"/>
      <c r="V415" s="32"/>
      <c r="W415" s="46">
        <v>47.75</v>
      </c>
      <c r="X415" s="91" t="s">
        <v>60</v>
      </c>
      <c r="Y415" s="92" t="s">
        <v>106</v>
      </c>
      <c r="Z415" s="92" t="s">
        <v>115</v>
      </c>
      <c r="AA415" s="277">
        <v>0</v>
      </c>
      <c r="AB415" s="278"/>
    </row>
    <row r="416" spans="2:28">
      <c r="B416" s="46">
        <v>48</v>
      </c>
      <c r="C416" s="91" t="s">
        <v>60</v>
      </c>
      <c r="D416" s="92" t="s">
        <v>106</v>
      </c>
      <c r="E416" s="92" t="s">
        <v>115</v>
      </c>
      <c r="F416" s="277">
        <v>0</v>
      </c>
      <c r="G416" s="278"/>
      <c r="H416" s="32"/>
      <c r="I416" s="46">
        <v>48</v>
      </c>
      <c r="J416" s="91" t="s">
        <v>74</v>
      </c>
      <c r="K416" s="92">
        <v>0</v>
      </c>
      <c r="L416" s="92">
        <v>0</v>
      </c>
      <c r="M416" s="277">
        <v>0</v>
      </c>
      <c r="N416" s="278"/>
      <c r="O416" s="32"/>
      <c r="P416" s="46">
        <v>48</v>
      </c>
      <c r="Q416" s="91" t="s">
        <v>69</v>
      </c>
      <c r="R416" s="92">
        <v>0</v>
      </c>
      <c r="S416" s="92">
        <v>0</v>
      </c>
      <c r="T416" s="277">
        <v>0</v>
      </c>
      <c r="U416" s="278"/>
      <c r="V416" s="32"/>
      <c r="W416" s="46">
        <v>48</v>
      </c>
      <c r="X416" s="91" t="s">
        <v>60</v>
      </c>
      <c r="Y416" s="92" t="s">
        <v>106</v>
      </c>
      <c r="Z416" s="92" t="s">
        <v>115</v>
      </c>
      <c r="AA416" s="277">
        <v>0</v>
      </c>
      <c r="AB416" s="278"/>
    </row>
    <row r="417" spans="2:28">
      <c r="B417" s="46">
        <v>48.25</v>
      </c>
      <c r="C417" s="91" t="s">
        <v>60</v>
      </c>
      <c r="D417" s="92" t="s">
        <v>106</v>
      </c>
      <c r="E417" s="92" t="s">
        <v>115</v>
      </c>
      <c r="F417" s="277">
        <v>0</v>
      </c>
      <c r="G417" s="278"/>
      <c r="H417" s="32"/>
      <c r="I417" s="46">
        <v>48.25</v>
      </c>
      <c r="J417" s="91" t="s">
        <v>74</v>
      </c>
      <c r="K417" s="92">
        <v>0</v>
      </c>
      <c r="L417" s="92">
        <v>0</v>
      </c>
      <c r="M417" s="277">
        <v>0</v>
      </c>
      <c r="N417" s="278"/>
      <c r="O417" s="32"/>
      <c r="P417" s="46">
        <v>48.25</v>
      </c>
      <c r="Q417" s="91" t="s">
        <v>69</v>
      </c>
      <c r="R417" s="92">
        <v>0</v>
      </c>
      <c r="S417" s="92">
        <v>0</v>
      </c>
      <c r="T417" s="277">
        <v>0</v>
      </c>
      <c r="U417" s="278"/>
      <c r="V417" s="32"/>
      <c r="W417" s="46">
        <v>48.25</v>
      </c>
      <c r="X417" s="91" t="s">
        <v>60</v>
      </c>
      <c r="Y417" s="92" t="s">
        <v>107</v>
      </c>
      <c r="Z417" s="92" t="s">
        <v>108</v>
      </c>
      <c r="AA417" s="277">
        <v>0</v>
      </c>
      <c r="AB417" s="278"/>
    </row>
    <row r="418" spans="2:28">
      <c r="B418" s="46">
        <v>48.5</v>
      </c>
      <c r="C418" s="91" t="s">
        <v>60</v>
      </c>
      <c r="D418" s="92" t="s">
        <v>106</v>
      </c>
      <c r="E418" s="92" t="s">
        <v>163</v>
      </c>
      <c r="F418" s="277">
        <v>0</v>
      </c>
      <c r="G418" s="278"/>
      <c r="H418" s="32"/>
      <c r="I418" s="46">
        <v>48.5</v>
      </c>
      <c r="J418" s="91" t="s">
        <v>74</v>
      </c>
      <c r="K418" s="92">
        <v>0</v>
      </c>
      <c r="L418" s="92">
        <v>0</v>
      </c>
      <c r="M418" s="277">
        <v>0</v>
      </c>
      <c r="N418" s="278"/>
      <c r="O418" s="32"/>
      <c r="P418" s="46">
        <v>48.5</v>
      </c>
      <c r="Q418" s="91" t="s">
        <v>159</v>
      </c>
      <c r="R418" s="92">
        <v>0</v>
      </c>
      <c r="S418" s="92">
        <v>0</v>
      </c>
      <c r="T418" s="277">
        <v>0</v>
      </c>
      <c r="U418" s="278"/>
      <c r="V418" s="32"/>
      <c r="W418" s="46">
        <v>48.5</v>
      </c>
      <c r="X418" s="91" t="s">
        <v>60</v>
      </c>
      <c r="Y418" s="92" t="s">
        <v>107</v>
      </c>
      <c r="Z418" s="92" t="s">
        <v>108</v>
      </c>
      <c r="AA418" s="277">
        <v>0</v>
      </c>
      <c r="AB418" s="278"/>
    </row>
    <row r="419" spans="2:28">
      <c r="B419" s="46">
        <v>48.75</v>
      </c>
      <c r="C419" s="91" t="s">
        <v>74</v>
      </c>
      <c r="D419" s="92">
        <v>0</v>
      </c>
      <c r="E419" s="92">
        <v>0</v>
      </c>
      <c r="F419" s="277">
        <v>0</v>
      </c>
      <c r="G419" s="278"/>
      <c r="H419" s="32"/>
      <c r="I419" s="46">
        <v>48.75</v>
      </c>
      <c r="J419" s="91" t="s">
        <v>74</v>
      </c>
      <c r="K419" s="92">
        <v>0</v>
      </c>
      <c r="L419" s="92">
        <v>0</v>
      </c>
      <c r="M419" s="277">
        <v>0</v>
      </c>
      <c r="N419" s="278"/>
      <c r="O419" s="32"/>
      <c r="P419" s="46">
        <v>48.75</v>
      </c>
      <c r="Q419" s="91" t="s">
        <v>60</v>
      </c>
      <c r="R419" s="92" t="s">
        <v>106</v>
      </c>
      <c r="S419" s="92" t="s">
        <v>109</v>
      </c>
      <c r="T419" s="277">
        <v>0</v>
      </c>
      <c r="U419" s="278"/>
      <c r="V419" s="32"/>
      <c r="W419" s="46">
        <v>48.75</v>
      </c>
      <c r="X419" s="91" t="s">
        <v>60</v>
      </c>
      <c r="Y419" s="92" t="s">
        <v>107</v>
      </c>
      <c r="Z419" s="92" t="s">
        <v>108</v>
      </c>
      <c r="AA419" s="277">
        <v>0</v>
      </c>
      <c r="AB419" s="278"/>
    </row>
    <row r="420" spans="2:28">
      <c r="B420" s="46">
        <v>49</v>
      </c>
      <c r="C420" s="91" t="s">
        <v>71</v>
      </c>
      <c r="D420" s="92">
        <v>0</v>
      </c>
      <c r="E420" s="92">
        <v>0</v>
      </c>
      <c r="F420" s="277">
        <v>0</v>
      </c>
      <c r="G420" s="278"/>
      <c r="H420" s="32"/>
      <c r="I420" s="46">
        <v>49</v>
      </c>
      <c r="J420" s="91" t="s">
        <v>74</v>
      </c>
      <c r="K420" s="92">
        <v>0</v>
      </c>
      <c r="L420" s="92">
        <v>0</v>
      </c>
      <c r="M420" s="277">
        <v>0</v>
      </c>
      <c r="N420" s="278"/>
      <c r="O420" s="32"/>
      <c r="P420" s="46">
        <v>49</v>
      </c>
      <c r="Q420" s="91" t="s">
        <v>60</v>
      </c>
      <c r="R420" s="92" t="s">
        <v>106</v>
      </c>
      <c r="S420" s="92" t="s">
        <v>109</v>
      </c>
      <c r="T420" s="277">
        <v>0</v>
      </c>
      <c r="U420" s="278"/>
      <c r="V420" s="32"/>
      <c r="W420" s="46">
        <v>49</v>
      </c>
      <c r="X420" s="91" t="s">
        <v>60</v>
      </c>
      <c r="Y420" s="92" t="s">
        <v>107</v>
      </c>
      <c r="Z420" s="92" t="s">
        <v>108</v>
      </c>
      <c r="AA420" s="277">
        <v>0</v>
      </c>
      <c r="AB420" s="278"/>
    </row>
    <row r="421" spans="2:28">
      <c r="B421" s="46">
        <v>49.25</v>
      </c>
      <c r="C421" s="91" t="s">
        <v>60</v>
      </c>
      <c r="D421" s="92" t="s">
        <v>106</v>
      </c>
      <c r="E421" s="92" t="s">
        <v>115</v>
      </c>
      <c r="F421" s="277">
        <v>0</v>
      </c>
      <c r="G421" s="278"/>
      <c r="H421" s="32"/>
      <c r="I421" s="46">
        <v>49.25</v>
      </c>
      <c r="J421" s="91" t="s">
        <v>74</v>
      </c>
      <c r="K421" s="92">
        <v>0</v>
      </c>
      <c r="L421" s="92">
        <v>0</v>
      </c>
      <c r="M421" s="277">
        <v>0</v>
      </c>
      <c r="N421" s="278"/>
      <c r="O421" s="32"/>
      <c r="P421" s="46">
        <v>49.25</v>
      </c>
      <c r="Q421" s="91" t="s">
        <v>69</v>
      </c>
      <c r="R421" s="92">
        <v>0</v>
      </c>
      <c r="S421" s="92">
        <v>0</v>
      </c>
      <c r="T421" s="277">
        <v>0</v>
      </c>
      <c r="U421" s="278"/>
      <c r="V421" s="32"/>
      <c r="W421" s="46">
        <v>49.25</v>
      </c>
      <c r="X421" s="91" t="s">
        <v>71</v>
      </c>
      <c r="Y421" s="92">
        <v>0</v>
      </c>
      <c r="Z421" s="92">
        <v>0</v>
      </c>
      <c r="AA421" s="277">
        <v>0</v>
      </c>
      <c r="AB421" s="278"/>
    </row>
    <row r="422" spans="2:28">
      <c r="B422" s="46">
        <v>49.5</v>
      </c>
      <c r="C422" s="91" t="s">
        <v>60</v>
      </c>
      <c r="D422" s="92" t="s">
        <v>106</v>
      </c>
      <c r="E422" s="92" t="s">
        <v>115</v>
      </c>
      <c r="F422" s="277">
        <v>0</v>
      </c>
      <c r="G422" s="278"/>
      <c r="H422" s="32"/>
      <c r="I422" s="46">
        <v>49.5</v>
      </c>
      <c r="J422" s="91" t="s">
        <v>74</v>
      </c>
      <c r="K422" s="92">
        <v>0</v>
      </c>
      <c r="L422" s="92">
        <v>0</v>
      </c>
      <c r="M422" s="277">
        <v>0</v>
      </c>
      <c r="N422" s="278"/>
      <c r="O422" s="32"/>
      <c r="P422" s="46">
        <v>49.5</v>
      </c>
      <c r="Q422" s="91" t="s">
        <v>60</v>
      </c>
      <c r="R422" s="92" t="s">
        <v>106</v>
      </c>
      <c r="S422" s="92" t="s">
        <v>167</v>
      </c>
      <c r="T422" s="277">
        <v>0</v>
      </c>
      <c r="U422" s="278"/>
      <c r="V422" s="32"/>
      <c r="W422" s="46">
        <v>49.5</v>
      </c>
      <c r="X422" s="91" t="s">
        <v>69</v>
      </c>
      <c r="Y422" s="92">
        <v>0</v>
      </c>
      <c r="Z422" s="92">
        <v>0</v>
      </c>
      <c r="AA422" s="277">
        <v>0</v>
      </c>
      <c r="AB422" s="278"/>
    </row>
    <row r="423" spans="2:28">
      <c r="B423" s="46">
        <v>49.75</v>
      </c>
      <c r="C423" s="91" t="s">
        <v>60</v>
      </c>
      <c r="D423" s="92" t="s">
        <v>106</v>
      </c>
      <c r="E423" s="92" t="s">
        <v>115</v>
      </c>
      <c r="F423" s="277">
        <v>0</v>
      </c>
      <c r="G423" s="278"/>
      <c r="H423" s="32"/>
      <c r="I423" s="46">
        <v>49.75</v>
      </c>
      <c r="J423" s="91" t="s">
        <v>74</v>
      </c>
      <c r="K423" s="92">
        <v>0</v>
      </c>
      <c r="L423" s="92">
        <v>0</v>
      </c>
      <c r="M423" s="277">
        <v>0</v>
      </c>
      <c r="N423" s="278"/>
      <c r="O423" s="32"/>
      <c r="P423" s="46">
        <v>49.75</v>
      </c>
      <c r="Q423" s="91" t="s">
        <v>60</v>
      </c>
      <c r="R423" s="92" t="s">
        <v>150</v>
      </c>
      <c r="S423" s="92" t="s">
        <v>103</v>
      </c>
      <c r="T423" s="277">
        <v>0</v>
      </c>
      <c r="U423" s="278"/>
      <c r="V423" s="32"/>
      <c r="W423" s="46">
        <v>49.75</v>
      </c>
      <c r="X423" s="91" t="s">
        <v>69</v>
      </c>
      <c r="Y423" s="92">
        <v>0</v>
      </c>
      <c r="Z423" s="92">
        <v>0</v>
      </c>
      <c r="AA423" s="277">
        <v>0</v>
      </c>
      <c r="AB423" s="278"/>
    </row>
    <row r="424" spans="2:28" ht="16" thickBot="1">
      <c r="B424" s="47">
        <v>50</v>
      </c>
      <c r="C424" s="93" t="s">
        <v>60</v>
      </c>
      <c r="D424" s="94" t="s">
        <v>106</v>
      </c>
      <c r="E424" s="94" t="s">
        <v>115</v>
      </c>
      <c r="F424" s="275">
        <v>0</v>
      </c>
      <c r="G424" s="276"/>
      <c r="H424" s="32"/>
      <c r="I424" s="47">
        <v>50</v>
      </c>
      <c r="J424" s="93" t="s">
        <v>74</v>
      </c>
      <c r="K424" s="94">
        <v>0</v>
      </c>
      <c r="L424" s="94">
        <v>0</v>
      </c>
      <c r="M424" s="275">
        <v>0</v>
      </c>
      <c r="N424" s="276"/>
      <c r="O424" s="32"/>
      <c r="P424" s="47">
        <v>50</v>
      </c>
      <c r="Q424" s="93" t="s">
        <v>74</v>
      </c>
      <c r="R424" s="94">
        <v>0</v>
      </c>
      <c r="S424" s="94">
        <v>0</v>
      </c>
      <c r="T424" s="275">
        <v>0</v>
      </c>
      <c r="U424" s="276"/>
      <c r="V424" s="32"/>
      <c r="W424" s="47">
        <v>50</v>
      </c>
      <c r="X424" s="93" t="s">
        <v>60</v>
      </c>
      <c r="Y424" s="94" t="s">
        <v>106</v>
      </c>
      <c r="Z424" s="94" t="s">
        <v>115</v>
      </c>
      <c r="AA424" s="275">
        <v>0</v>
      </c>
      <c r="AB424" s="276"/>
    </row>
    <row r="425" spans="2:28">
      <c r="C425" s="108" t="s">
        <v>190</v>
      </c>
    </row>
    <row r="426" spans="2:28">
      <c r="C426" s="108" t="s">
        <v>190</v>
      </c>
    </row>
    <row r="427" spans="2:28" ht="16" thickBot="1">
      <c r="C427" s="108" t="s">
        <v>159</v>
      </c>
    </row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8" t="s">
        <v>81</v>
      </c>
      <c r="C431" s="29" t="s">
        <v>112</v>
      </c>
      <c r="D431" s="30" t="s">
        <v>82</v>
      </c>
      <c r="E431" s="31">
        <v>41842</v>
      </c>
      <c r="F431" s="30" t="s">
        <v>83</v>
      </c>
      <c r="G431" s="29" t="s">
        <v>84</v>
      </c>
      <c r="H431" s="32"/>
      <c r="I431" s="28" t="s">
        <v>81</v>
      </c>
      <c r="J431" s="29" t="s">
        <v>112</v>
      </c>
      <c r="K431" s="30" t="s">
        <v>82</v>
      </c>
      <c r="L431" s="31">
        <v>41842</v>
      </c>
      <c r="M431" s="30" t="s">
        <v>83</v>
      </c>
      <c r="N431" s="29" t="s">
        <v>84</v>
      </c>
      <c r="O431" s="32"/>
      <c r="P431" s="28" t="s">
        <v>81</v>
      </c>
      <c r="Q431" s="29" t="s">
        <v>112</v>
      </c>
      <c r="R431" s="30" t="s">
        <v>82</v>
      </c>
      <c r="S431" s="31">
        <v>41842</v>
      </c>
      <c r="T431" s="30" t="s">
        <v>83</v>
      </c>
      <c r="U431" s="29" t="s">
        <v>84</v>
      </c>
      <c r="V431" s="32"/>
      <c r="W431" s="28" t="s">
        <v>81</v>
      </c>
      <c r="X431" s="29" t="s">
        <v>112</v>
      </c>
      <c r="Y431" s="30" t="s">
        <v>82</v>
      </c>
      <c r="Z431" s="31">
        <v>41842</v>
      </c>
      <c r="AA431" s="30" t="s">
        <v>83</v>
      </c>
      <c r="AB431" s="29" t="s">
        <v>84</v>
      </c>
    </row>
    <row r="432" spans="2:28" ht="19" thickBot="1">
      <c r="B432" s="28" t="s">
        <v>85</v>
      </c>
      <c r="C432" s="33" t="s">
        <v>86</v>
      </c>
      <c r="D432" s="301" t="s">
        <v>87</v>
      </c>
      <c r="E432" s="302"/>
      <c r="F432" s="28" t="s">
        <v>88</v>
      </c>
      <c r="G432" s="29" t="s">
        <v>89</v>
      </c>
      <c r="H432" s="32"/>
      <c r="I432" s="28" t="s">
        <v>85</v>
      </c>
      <c r="J432" s="33" t="s">
        <v>86</v>
      </c>
      <c r="K432" s="301" t="s">
        <v>87</v>
      </c>
      <c r="L432" s="302"/>
      <c r="M432" s="28" t="s">
        <v>88</v>
      </c>
      <c r="N432" s="29" t="s">
        <v>89</v>
      </c>
      <c r="O432" s="32"/>
      <c r="P432" s="28" t="s">
        <v>85</v>
      </c>
      <c r="Q432" s="33" t="s">
        <v>86</v>
      </c>
      <c r="R432" s="301" t="s">
        <v>87</v>
      </c>
      <c r="S432" s="302"/>
      <c r="T432" s="28" t="s">
        <v>88</v>
      </c>
      <c r="U432" s="29" t="s">
        <v>89</v>
      </c>
      <c r="V432" s="32"/>
      <c r="W432" s="28" t="s">
        <v>85</v>
      </c>
      <c r="X432" s="33" t="s">
        <v>86</v>
      </c>
      <c r="Y432" s="301" t="s">
        <v>87</v>
      </c>
      <c r="Z432" s="302"/>
      <c r="AA432" s="28" t="s">
        <v>88</v>
      </c>
      <c r="AB432" s="29" t="s">
        <v>89</v>
      </c>
    </row>
    <row r="433" spans="2:28" ht="16" thickBot="1">
      <c r="B433" s="34" t="s">
        <v>90</v>
      </c>
      <c r="C433" s="287" t="s">
        <v>190</v>
      </c>
      <c r="D433" s="288"/>
      <c r="E433" s="288"/>
      <c r="F433" s="288"/>
      <c r="G433" s="289"/>
      <c r="H433" s="32"/>
      <c r="I433" s="34" t="s">
        <v>90</v>
      </c>
      <c r="J433" s="287"/>
      <c r="K433" s="288"/>
      <c r="L433" s="288"/>
      <c r="M433" s="288"/>
      <c r="N433" s="289"/>
      <c r="O433" s="32"/>
      <c r="P433" s="34" t="s">
        <v>90</v>
      </c>
      <c r="Q433" s="287"/>
      <c r="R433" s="288"/>
      <c r="S433" s="288"/>
      <c r="T433" s="288"/>
      <c r="U433" s="289"/>
      <c r="V433" s="32"/>
      <c r="W433" s="34" t="s">
        <v>90</v>
      </c>
      <c r="X433" s="287"/>
      <c r="Y433" s="288"/>
      <c r="Z433" s="288"/>
      <c r="AA433" s="288"/>
      <c r="AB433" s="289"/>
    </row>
    <row r="434" spans="2:28" ht="16" thickBot="1">
      <c r="B434" s="21" t="s">
        <v>91</v>
      </c>
      <c r="C434" s="35" t="s">
        <v>92</v>
      </c>
      <c r="D434" s="36" t="s">
        <v>93</v>
      </c>
      <c r="E434" s="37" t="s">
        <v>94</v>
      </c>
      <c r="F434" s="334" t="s">
        <v>95</v>
      </c>
      <c r="G434" s="335"/>
      <c r="H434" s="32"/>
      <c r="I434" s="21" t="s">
        <v>91</v>
      </c>
      <c r="J434" s="35" t="s">
        <v>92</v>
      </c>
      <c r="K434" s="36" t="s">
        <v>93</v>
      </c>
      <c r="L434" s="37" t="s">
        <v>94</v>
      </c>
      <c r="M434" s="334" t="s">
        <v>95</v>
      </c>
      <c r="N434" s="335"/>
      <c r="O434" s="32"/>
      <c r="P434" s="21" t="s">
        <v>91</v>
      </c>
      <c r="Q434" s="35" t="s">
        <v>92</v>
      </c>
      <c r="R434" s="36" t="s">
        <v>93</v>
      </c>
      <c r="S434" s="37" t="s">
        <v>94</v>
      </c>
      <c r="T434" s="334" t="s">
        <v>95</v>
      </c>
      <c r="U434" s="335"/>
      <c r="V434" s="32"/>
      <c r="W434" s="21" t="s">
        <v>91</v>
      </c>
      <c r="X434" s="35" t="s">
        <v>92</v>
      </c>
      <c r="Y434" s="36" t="s">
        <v>93</v>
      </c>
      <c r="Z434" s="37" t="s">
        <v>94</v>
      </c>
      <c r="AA434" s="334" t="s">
        <v>95</v>
      </c>
      <c r="AB434" s="335"/>
    </row>
    <row r="435" spans="2:28">
      <c r="B435" s="45">
        <v>0</v>
      </c>
      <c r="C435" s="39" t="s">
        <v>159</v>
      </c>
      <c r="D435" s="40">
        <v>0</v>
      </c>
      <c r="E435" s="40">
        <v>0</v>
      </c>
      <c r="F435" s="332">
        <v>0</v>
      </c>
      <c r="G435" s="333">
        <v>0</v>
      </c>
      <c r="H435" s="32"/>
      <c r="I435" s="45">
        <v>0</v>
      </c>
      <c r="J435" s="39" t="s">
        <v>74</v>
      </c>
      <c r="K435" s="40">
        <v>0</v>
      </c>
      <c r="L435" s="40">
        <v>0</v>
      </c>
      <c r="M435" s="332">
        <v>0</v>
      </c>
      <c r="N435" s="333">
        <v>0</v>
      </c>
      <c r="O435" s="32"/>
      <c r="P435" s="45">
        <v>0</v>
      </c>
      <c r="Q435" s="39" t="s">
        <v>60</v>
      </c>
      <c r="R435" s="40" t="s">
        <v>104</v>
      </c>
      <c r="S435" s="40" t="s">
        <v>103</v>
      </c>
      <c r="T435" s="332">
        <v>0</v>
      </c>
      <c r="U435" s="333">
        <v>0</v>
      </c>
      <c r="V435" s="32"/>
      <c r="W435" s="45">
        <v>0</v>
      </c>
      <c r="X435" s="39" t="s">
        <v>77</v>
      </c>
      <c r="Y435" s="40">
        <v>0</v>
      </c>
      <c r="Z435" s="40">
        <v>0</v>
      </c>
      <c r="AA435" s="332" t="s">
        <v>211</v>
      </c>
      <c r="AB435" s="333">
        <v>0</v>
      </c>
    </row>
    <row r="436" spans="2:28">
      <c r="B436" s="46">
        <v>0.25</v>
      </c>
      <c r="C436" s="41" t="s">
        <v>159</v>
      </c>
      <c r="D436" s="42">
        <v>0</v>
      </c>
      <c r="E436" s="42">
        <v>0</v>
      </c>
      <c r="F436" s="318">
        <v>0</v>
      </c>
      <c r="G436" s="319">
        <v>0</v>
      </c>
      <c r="H436" s="32"/>
      <c r="I436" s="46">
        <v>0.25</v>
      </c>
      <c r="J436" s="41" t="s">
        <v>159</v>
      </c>
      <c r="K436" s="42">
        <v>0</v>
      </c>
      <c r="L436" s="42">
        <v>0</v>
      </c>
      <c r="M436" s="318">
        <v>0</v>
      </c>
      <c r="N436" s="319">
        <v>0</v>
      </c>
      <c r="O436" s="32"/>
      <c r="P436" s="46">
        <v>0.25</v>
      </c>
      <c r="Q436" s="41" t="s">
        <v>60</v>
      </c>
      <c r="R436" s="42" t="s">
        <v>104</v>
      </c>
      <c r="S436" s="42" t="s">
        <v>103</v>
      </c>
      <c r="T436" s="318">
        <v>0</v>
      </c>
      <c r="U436" s="319">
        <v>0</v>
      </c>
      <c r="V436" s="32"/>
      <c r="W436" s="46">
        <v>0.25</v>
      </c>
      <c r="X436" s="41" t="s">
        <v>74</v>
      </c>
      <c r="Y436" s="42">
        <v>0</v>
      </c>
      <c r="Z436" s="42">
        <v>0</v>
      </c>
      <c r="AA436" s="318">
        <v>0</v>
      </c>
      <c r="AB436" s="319">
        <v>0</v>
      </c>
    </row>
    <row r="437" spans="2:28">
      <c r="B437" s="46">
        <v>0.5</v>
      </c>
      <c r="C437" s="41" t="s">
        <v>60</v>
      </c>
      <c r="D437" s="42" t="s">
        <v>150</v>
      </c>
      <c r="E437" s="42" t="s">
        <v>103</v>
      </c>
      <c r="F437" s="318">
        <v>0</v>
      </c>
      <c r="G437" s="319">
        <v>0</v>
      </c>
      <c r="H437" s="32"/>
      <c r="I437" s="46">
        <v>0.5</v>
      </c>
      <c r="J437" s="41" t="s">
        <v>74</v>
      </c>
      <c r="K437" s="42">
        <v>0</v>
      </c>
      <c r="L437" s="42">
        <v>0</v>
      </c>
      <c r="M437" s="318">
        <v>0</v>
      </c>
      <c r="N437" s="319">
        <v>0</v>
      </c>
      <c r="O437" s="32"/>
      <c r="P437" s="46">
        <v>0.5</v>
      </c>
      <c r="Q437" s="41" t="s">
        <v>60</v>
      </c>
      <c r="R437" s="42" t="s">
        <v>104</v>
      </c>
      <c r="S437" s="42" t="s">
        <v>103</v>
      </c>
      <c r="T437" s="318">
        <v>0</v>
      </c>
      <c r="U437" s="319">
        <v>0</v>
      </c>
      <c r="V437" s="32"/>
      <c r="W437" s="46">
        <v>0.5</v>
      </c>
      <c r="X437" s="41" t="s">
        <v>74</v>
      </c>
      <c r="Y437" s="42">
        <v>0</v>
      </c>
      <c r="Z437" s="42">
        <v>0</v>
      </c>
      <c r="AA437" s="318">
        <v>0</v>
      </c>
      <c r="AB437" s="319">
        <v>0</v>
      </c>
    </row>
    <row r="438" spans="2:28">
      <c r="B438" s="46">
        <v>0.75</v>
      </c>
      <c r="C438" s="41" t="s">
        <v>77</v>
      </c>
      <c r="D438" s="42">
        <v>0</v>
      </c>
      <c r="E438" s="42">
        <v>0</v>
      </c>
      <c r="F438" s="318" t="s">
        <v>210</v>
      </c>
      <c r="G438" s="319">
        <v>0</v>
      </c>
      <c r="H438" s="32"/>
      <c r="I438" s="46">
        <v>0.75</v>
      </c>
      <c r="J438" s="41" t="s">
        <v>74</v>
      </c>
      <c r="K438" s="42">
        <v>0</v>
      </c>
      <c r="L438" s="42">
        <v>0</v>
      </c>
      <c r="M438" s="318">
        <v>0</v>
      </c>
      <c r="N438" s="319">
        <v>0</v>
      </c>
      <c r="O438" s="32"/>
      <c r="P438" s="46">
        <v>0.75</v>
      </c>
      <c r="Q438" s="41" t="s">
        <v>74</v>
      </c>
      <c r="R438" s="42">
        <v>0</v>
      </c>
      <c r="S438" s="42">
        <v>0</v>
      </c>
      <c r="T438" s="318">
        <v>0</v>
      </c>
      <c r="U438" s="319">
        <v>0</v>
      </c>
      <c r="V438" s="32"/>
      <c r="W438" s="46">
        <v>0.75</v>
      </c>
      <c r="X438" s="41" t="s">
        <v>74</v>
      </c>
      <c r="Y438" s="42">
        <v>0</v>
      </c>
      <c r="Z438" s="42">
        <v>0</v>
      </c>
      <c r="AA438" s="318">
        <v>0</v>
      </c>
      <c r="AB438" s="319">
        <v>0</v>
      </c>
    </row>
    <row r="439" spans="2:28">
      <c r="B439" s="46">
        <v>1</v>
      </c>
      <c r="C439" s="41" t="s">
        <v>74</v>
      </c>
      <c r="D439" s="42">
        <v>0</v>
      </c>
      <c r="E439" s="42">
        <v>0</v>
      </c>
      <c r="F439" s="318">
        <v>0</v>
      </c>
      <c r="G439" s="319">
        <v>0</v>
      </c>
      <c r="H439" s="32"/>
      <c r="I439" s="46">
        <v>1</v>
      </c>
      <c r="J439" s="41" t="s">
        <v>74</v>
      </c>
      <c r="K439" s="42">
        <v>0</v>
      </c>
      <c r="L439" s="42">
        <v>0</v>
      </c>
      <c r="M439" s="318">
        <v>0</v>
      </c>
      <c r="N439" s="319">
        <v>0</v>
      </c>
      <c r="O439" s="32"/>
      <c r="P439" s="46">
        <v>1</v>
      </c>
      <c r="Q439" s="41" t="s">
        <v>74</v>
      </c>
      <c r="R439" s="42">
        <v>0</v>
      </c>
      <c r="S439" s="42">
        <v>0</v>
      </c>
      <c r="T439" s="318">
        <v>0</v>
      </c>
      <c r="U439" s="319">
        <v>0</v>
      </c>
      <c r="V439" s="32"/>
      <c r="W439" s="46">
        <v>1</v>
      </c>
      <c r="X439" s="41" t="s">
        <v>74</v>
      </c>
      <c r="Y439" s="42">
        <v>0</v>
      </c>
      <c r="Z439" s="42">
        <v>0</v>
      </c>
      <c r="AA439" s="318">
        <v>0</v>
      </c>
      <c r="AB439" s="319">
        <v>0</v>
      </c>
    </row>
    <row r="440" spans="2:28">
      <c r="B440" s="46">
        <v>1.25</v>
      </c>
      <c r="C440" s="41" t="s">
        <v>74</v>
      </c>
      <c r="D440" s="42">
        <v>0</v>
      </c>
      <c r="E440" s="42">
        <v>0</v>
      </c>
      <c r="F440" s="318">
        <v>0</v>
      </c>
      <c r="G440" s="319">
        <v>0</v>
      </c>
      <c r="H440" s="32"/>
      <c r="I440" s="46">
        <v>1.25</v>
      </c>
      <c r="J440" s="41" t="s">
        <v>74</v>
      </c>
      <c r="K440" s="42">
        <v>0</v>
      </c>
      <c r="L440" s="42">
        <v>0</v>
      </c>
      <c r="M440" s="318">
        <v>0</v>
      </c>
      <c r="N440" s="319">
        <v>0</v>
      </c>
      <c r="O440" s="32"/>
      <c r="P440" s="46">
        <v>1.25</v>
      </c>
      <c r="Q440" s="41" t="s">
        <v>74</v>
      </c>
      <c r="R440" s="42">
        <v>0</v>
      </c>
      <c r="S440" s="42">
        <v>0</v>
      </c>
      <c r="T440" s="318">
        <v>0</v>
      </c>
      <c r="U440" s="319">
        <v>0</v>
      </c>
      <c r="V440" s="32"/>
      <c r="W440" s="46">
        <v>1.25</v>
      </c>
      <c r="X440" s="41" t="s">
        <v>74</v>
      </c>
      <c r="Y440" s="42">
        <v>0</v>
      </c>
      <c r="Z440" s="42">
        <v>0</v>
      </c>
      <c r="AA440" s="318">
        <v>0</v>
      </c>
      <c r="AB440" s="319">
        <v>0</v>
      </c>
    </row>
    <row r="441" spans="2:28">
      <c r="B441" s="46">
        <v>1.5</v>
      </c>
      <c r="C441" s="41" t="s">
        <v>74</v>
      </c>
      <c r="D441" s="42">
        <v>0</v>
      </c>
      <c r="E441" s="42">
        <v>0</v>
      </c>
      <c r="F441" s="318">
        <v>0</v>
      </c>
      <c r="G441" s="319">
        <v>0</v>
      </c>
      <c r="H441" s="32"/>
      <c r="I441" s="46">
        <v>1.5</v>
      </c>
      <c r="J441" s="41" t="s">
        <v>74</v>
      </c>
      <c r="K441" s="42">
        <v>0</v>
      </c>
      <c r="L441" s="42">
        <v>0</v>
      </c>
      <c r="M441" s="318">
        <v>0</v>
      </c>
      <c r="N441" s="319">
        <v>0</v>
      </c>
      <c r="O441" s="32"/>
      <c r="P441" s="46">
        <v>1.5</v>
      </c>
      <c r="Q441" s="41" t="s">
        <v>74</v>
      </c>
      <c r="R441" s="42">
        <v>0</v>
      </c>
      <c r="S441" s="42">
        <v>0</v>
      </c>
      <c r="T441" s="318">
        <v>0</v>
      </c>
      <c r="U441" s="319">
        <v>0</v>
      </c>
      <c r="V441" s="32"/>
      <c r="W441" s="46">
        <v>1.5</v>
      </c>
      <c r="X441" s="41" t="s">
        <v>74</v>
      </c>
      <c r="Y441" s="42">
        <v>0</v>
      </c>
      <c r="Z441" s="42">
        <v>0</v>
      </c>
      <c r="AA441" s="318">
        <v>0</v>
      </c>
      <c r="AB441" s="319">
        <v>0</v>
      </c>
    </row>
    <row r="442" spans="2:28">
      <c r="B442" s="46">
        <v>1.75</v>
      </c>
      <c r="C442" s="41" t="s">
        <v>74</v>
      </c>
      <c r="D442" s="42">
        <v>0</v>
      </c>
      <c r="E442" s="42">
        <v>0</v>
      </c>
      <c r="F442" s="318">
        <v>0</v>
      </c>
      <c r="G442" s="319">
        <v>0</v>
      </c>
      <c r="H442" s="32"/>
      <c r="I442" s="46">
        <v>1.75</v>
      </c>
      <c r="J442" s="41" t="s">
        <v>74</v>
      </c>
      <c r="K442" s="42">
        <v>0</v>
      </c>
      <c r="L442" s="42">
        <v>0</v>
      </c>
      <c r="M442" s="318">
        <v>0</v>
      </c>
      <c r="N442" s="319">
        <v>0</v>
      </c>
      <c r="O442" s="32"/>
      <c r="P442" s="46">
        <v>1.75</v>
      </c>
      <c r="Q442" s="41" t="s">
        <v>74</v>
      </c>
      <c r="R442" s="42">
        <v>0</v>
      </c>
      <c r="S442" s="42">
        <v>0</v>
      </c>
      <c r="T442" s="318">
        <v>0</v>
      </c>
      <c r="U442" s="319">
        <v>0</v>
      </c>
      <c r="V442" s="32"/>
      <c r="W442" s="46">
        <v>1.75</v>
      </c>
      <c r="X442" s="41" t="s">
        <v>74</v>
      </c>
      <c r="Y442" s="42">
        <v>0</v>
      </c>
      <c r="Z442" s="42">
        <v>0</v>
      </c>
      <c r="AA442" s="318">
        <v>0</v>
      </c>
      <c r="AB442" s="319">
        <v>0</v>
      </c>
    </row>
    <row r="443" spans="2:28">
      <c r="B443" s="46">
        <v>2</v>
      </c>
      <c r="C443" s="41" t="s">
        <v>74</v>
      </c>
      <c r="D443" s="42">
        <v>0</v>
      </c>
      <c r="E443" s="42">
        <v>0</v>
      </c>
      <c r="F443" s="318">
        <v>0</v>
      </c>
      <c r="G443" s="319">
        <v>0</v>
      </c>
      <c r="H443" s="32"/>
      <c r="I443" s="46">
        <v>2</v>
      </c>
      <c r="J443" s="41" t="s">
        <v>74</v>
      </c>
      <c r="K443" s="42">
        <v>0</v>
      </c>
      <c r="L443" s="42">
        <v>0</v>
      </c>
      <c r="M443" s="318">
        <v>0</v>
      </c>
      <c r="N443" s="319">
        <v>0</v>
      </c>
      <c r="O443" s="32"/>
      <c r="P443" s="46">
        <v>2</v>
      </c>
      <c r="Q443" s="41" t="s">
        <v>74</v>
      </c>
      <c r="R443" s="42">
        <v>0</v>
      </c>
      <c r="S443" s="42">
        <v>0</v>
      </c>
      <c r="T443" s="318">
        <v>0</v>
      </c>
      <c r="U443" s="319">
        <v>0</v>
      </c>
      <c r="V443" s="32"/>
      <c r="W443" s="46">
        <v>2</v>
      </c>
      <c r="X443" s="41" t="s">
        <v>74</v>
      </c>
      <c r="Y443" s="42">
        <v>0</v>
      </c>
      <c r="Z443" s="42">
        <v>0</v>
      </c>
      <c r="AA443" s="318">
        <v>0</v>
      </c>
      <c r="AB443" s="319">
        <v>0</v>
      </c>
    </row>
    <row r="444" spans="2:28">
      <c r="B444" s="46">
        <v>2.25</v>
      </c>
      <c r="C444" s="41" t="s">
        <v>74</v>
      </c>
      <c r="D444" s="42">
        <v>0</v>
      </c>
      <c r="E444" s="42">
        <v>0</v>
      </c>
      <c r="F444" s="318">
        <v>0</v>
      </c>
      <c r="G444" s="319">
        <v>0</v>
      </c>
      <c r="H444" s="32"/>
      <c r="I444" s="46">
        <v>2.25</v>
      </c>
      <c r="J444" s="41" t="s">
        <v>74</v>
      </c>
      <c r="K444" s="42">
        <v>0</v>
      </c>
      <c r="L444" s="42">
        <v>0</v>
      </c>
      <c r="M444" s="318">
        <v>0</v>
      </c>
      <c r="N444" s="319">
        <v>0</v>
      </c>
      <c r="O444" s="32"/>
      <c r="P444" s="46">
        <v>2.25</v>
      </c>
      <c r="Q444" s="41" t="s">
        <v>74</v>
      </c>
      <c r="R444" s="42">
        <v>0</v>
      </c>
      <c r="S444" s="42">
        <v>0</v>
      </c>
      <c r="T444" s="318">
        <v>0</v>
      </c>
      <c r="U444" s="319">
        <v>0</v>
      </c>
      <c r="V444" s="32"/>
      <c r="W444" s="46">
        <v>2.25</v>
      </c>
      <c r="X444" s="41" t="s">
        <v>74</v>
      </c>
      <c r="Y444" s="42">
        <v>0</v>
      </c>
      <c r="Z444" s="42">
        <v>0</v>
      </c>
      <c r="AA444" s="318">
        <v>0</v>
      </c>
      <c r="AB444" s="319">
        <v>0</v>
      </c>
    </row>
    <row r="445" spans="2:28">
      <c r="B445" s="46">
        <v>2.5</v>
      </c>
      <c r="C445" s="41" t="s">
        <v>74</v>
      </c>
      <c r="D445" s="42">
        <v>0</v>
      </c>
      <c r="E445" s="42">
        <v>0</v>
      </c>
      <c r="F445" s="318">
        <v>0</v>
      </c>
      <c r="G445" s="319">
        <v>0</v>
      </c>
      <c r="H445" s="32"/>
      <c r="I445" s="46">
        <v>2.5</v>
      </c>
      <c r="J445" s="41" t="s">
        <v>74</v>
      </c>
      <c r="K445" s="42">
        <v>0</v>
      </c>
      <c r="L445" s="42">
        <v>0</v>
      </c>
      <c r="M445" s="318">
        <v>0</v>
      </c>
      <c r="N445" s="319">
        <v>0</v>
      </c>
      <c r="O445" s="32"/>
      <c r="P445" s="46">
        <v>2.5</v>
      </c>
      <c r="Q445" s="41" t="s">
        <v>74</v>
      </c>
      <c r="R445" s="42">
        <v>0</v>
      </c>
      <c r="S445" s="42">
        <v>0</v>
      </c>
      <c r="T445" s="318">
        <v>0</v>
      </c>
      <c r="U445" s="319">
        <v>0</v>
      </c>
      <c r="V445" s="32"/>
      <c r="W445" s="46">
        <v>2.5</v>
      </c>
      <c r="X445" s="41" t="s">
        <v>74</v>
      </c>
      <c r="Y445" s="42">
        <v>0</v>
      </c>
      <c r="Z445" s="42">
        <v>0</v>
      </c>
      <c r="AA445" s="318">
        <v>0</v>
      </c>
      <c r="AB445" s="319">
        <v>0</v>
      </c>
    </row>
    <row r="446" spans="2:28">
      <c r="B446" s="46">
        <v>2.75</v>
      </c>
      <c r="C446" s="41" t="s">
        <v>74</v>
      </c>
      <c r="D446" s="42">
        <v>0</v>
      </c>
      <c r="E446" s="42">
        <v>0</v>
      </c>
      <c r="F446" s="318">
        <v>0</v>
      </c>
      <c r="G446" s="319">
        <v>0</v>
      </c>
      <c r="H446" s="32"/>
      <c r="I446" s="46">
        <v>2.75</v>
      </c>
      <c r="J446" s="41" t="s">
        <v>74</v>
      </c>
      <c r="K446" s="42">
        <v>0</v>
      </c>
      <c r="L446" s="42">
        <v>0</v>
      </c>
      <c r="M446" s="318">
        <v>0</v>
      </c>
      <c r="N446" s="319">
        <v>0</v>
      </c>
      <c r="O446" s="32"/>
      <c r="P446" s="46">
        <v>2.75</v>
      </c>
      <c r="Q446" s="41" t="s">
        <v>74</v>
      </c>
      <c r="R446" s="42">
        <v>0</v>
      </c>
      <c r="S446" s="42">
        <v>0</v>
      </c>
      <c r="T446" s="318">
        <v>0</v>
      </c>
      <c r="U446" s="319">
        <v>0</v>
      </c>
      <c r="V446" s="32"/>
      <c r="W446" s="46">
        <v>2.75</v>
      </c>
      <c r="X446" s="41" t="s">
        <v>74</v>
      </c>
      <c r="Y446" s="42">
        <v>0</v>
      </c>
      <c r="Z446" s="42">
        <v>0</v>
      </c>
      <c r="AA446" s="318">
        <v>0</v>
      </c>
      <c r="AB446" s="319">
        <v>0</v>
      </c>
    </row>
    <row r="447" spans="2:28">
      <c r="B447" s="46">
        <v>3</v>
      </c>
      <c r="C447" s="41" t="s">
        <v>74</v>
      </c>
      <c r="D447" s="42">
        <v>0</v>
      </c>
      <c r="E447" s="42">
        <v>0</v>
      </c>
      <c r="F447" s="318">
        <v>0</v>
      </c>
      <c r="G447" s="319">
        <v>0</v>
      </c>
      <c r="H447" s="32"/>
      <c r="I447" s="46">
        <v>3</v>
      </c>
      <c r="J447" s="41" t="s">
        <v>74</v>
      </c>
      <c r="K447" s="42">
        <v>0</v>
      </c>
      <c r="L447" s="42">
        <v>0</v>
      </c>
      <c r="M447" s="318">
        <v>0</v>
      </c>
      <c r="N447" s="319">
        <v>0</v>
      </c>
      <c r="O447" s="32"/>
      <c r="P447" s="46">
        <v>3</v>
      </c>
      <c r="Q447" s="41" t="s">
        <v>74</v>
      </c>
      <c r="R447" s="42">
        <v>0</v>
      </c>
      <c r="S447" s="42">
        <v>0</v>
      </c>
      <c r="T447" s="318">
        <v>0</v>
      </c>
      <c r="U447" s="319">
        <v>0</v>
      </c>
      <c r="V447" s="32"/>
      <c r="W447" s="46">
        <v>3</v>
      </c>
      <c r="X447" s="41" t="s">
        <v>74</v>
      </c>
      <c r="Y447" s="42">
        <v>0</v>
      </c>
      <c r="Z447" s="42">
        <v>0</v>
      </c>
      <c r="AA447" s="318">
        <v>0</v>
      </c>
      <c r="AB447" s="319">
        <v>0</v>
      </c>
    </row>
    <row r="448" spans="2:28">
      <c r="B448" s="46">
        <v>3.25</v>
      </c>
      <c r="C448" s="41" t="s">
        <v>74</v>
      </c>
      <c r="D448" s="42">
        <v>0</v>
      </c>
      <c r="E448" s="42">
        <v>0</v>
      </c>
      <c r="F448" s="318">
        <v>0</v>
      </c>
      <c r="G448" s="319">
        <v>0</v>
      </c>
      <c r="H448" s="32"/>
      <c r="I448" s="46">
        <v>3.25</v>
      </c>
      <c r="J448" s="41" t="s">
        <v>74</v>
      </c>
      <c r="K448" s="42">
        <v>0</v>
      </c>
      <c r="L448" s="42">
        <v>0</v>
      </c>
      <c r="M448" s="318">
        <v>0</v>
      </c>
      <c r="N448" s="319">
        <v>0</v>
      </c>
      <c r="O448" s="32"/>
      <c r="P448" s="46">
        <v>3.25</v>
      </c>
      <c r="Q448" s="41" t="s">
        <v>74</v>
      </c>
      <c r="R448" s="42">
        <v>0</v>
      </c>
      <c r="S448" s="42">
        <v>0</v>
      </c>
      <c r="T448" s="318">
        <v>0</v>
      </c>
      <c r="U448" s="319">
        <v>0</v>
      </c>
      <c r="V448" s="32"/>
      <c r="W448" s="46">
        <v>3.25</v>
      </c>
      <c r="X448" s="41" t="s">
        <v>74</v>
      </c>
      <c r="Y448" s="42">
        <v>0</v>
      </c>
      <c r="Z448" s="42">
        <v>0</v>
      </c>
      <c r="AA448" s="318">
        <v>0</v>
      </c>
      <c r="AB448" s="319">
        <v>0</v>
      </c>
    </row>
    <row r="449" spans="2:28">
      <c r="B449" s="46">
        <v>3.5</v>
      </c>
      <c r="C449" s="41" t="s">
        <v>74</v>
      </c>
      <c r="D449" s="42">
        <v>0</v>
      </c>
      <c r="E449" s="42">
        <v>0</v>
      </c>
      <c r="F449" s="318">
        <v>0</v>
      </c>
      <c r="G449" s="319">
        <v>0</v>
      </c>
      <c r="H449" s="32"/>
      <c r="I449" s="46">
        <v>3.5</v>
      </c>
      <c r="J449" s="41" t="s">
        <v>74</v>
      </c>
      <c r="K449" s="42">
        <v>0</v>
      </c>
      <c r="L449" s="42">
        <v>0</v>
      </c>
      <c r="M449" s="318">
        <v>0</v>
      </c>
      <c r="N449" s="319">
        <v>0</v>
      </c>
      <c r="O449" s="32"/>
      <c r="P449" s="46">
        <v>3.5</v>
      </c>
      <c r="Q449" s="41" t="s">
        <v>74</v>
      </c>
      <c r="R449" s="42">
        <v>0</v>
      </c>
      <c r="S449" s="42">
        <v>0</v>
      </c>
      <c r="T449" s="318">
        <v>0</v>
      </c>
      <c r="U449" s="319">
        <v>0</v>
      </c>
      <c r="V449" s="32"/>
      <c r="W449" s="46">
        <v>3.5</v>
      </c>
      <c r="X449" s="41" t="s">
        <v>74</v>
      </c>
      <c r="Y449" s="42">
        <v>0</v>
      </c>
      <c r="Z449" s="42">
        <v>0</v>
      </c>
      <c r="AA449" s="318">
        <v>0</v>
      </c>
      <c r="AB449" s="319">
        <v>0</v>
      </c>
    </row>
    <row r="450" spans="2:28">
      <c r="B450" s="46">
        <v>3.75</v>
      </c>
      <c r="C450" s="41" t="s">
        <v>74</v>
      </c>
      <c r="D450" s="42">
        <v>0</v>
      </c>
      <c r="E450" s="42">
        <v>0</v>
      </c>
      <c r="F450" s="318">
        <v>0</v>
      </c>
      <c r="G450" s="319">
        <v>0</v>
      </c>
      <c r="H450" s="32"/>
      <c r="I450" s="46">
        <v>3.75</v>
      </c>
      <c r="J450" s="41" t="s">
        <v>74</v>
      </c>
      <c r="K450" s="42">
        <v>0</v>
      </c>
      <c r="L450" s="42">
        <v>0</v>
      </c>
      <c r="M450" s="318">
        <v>0</v>
      </c>
      <c r="N450" s="319">
        <v>0</v>
      </c>
      <c r="O450" s="32"/>
      <c r="P450" s="46">
        <v>3.75</v>
      </c>
      <c r="Q450" s="41" t="s">
        <v>74</v>
      </c>
      <c r="R450" s="42">
        <v>0</v>
      </c>
      <c r="S450" s="42">
        <v>0</v>
      </c>
      <c r="T450" s="318">
        <v>0</v>
      </c>
      <c r="U450" s="319">
        <v>0</v>
      </c>
      <c r="V450" s="32"/>
      <c r="W450" s="46">
        <v>3.75</v>
      </c>
      <c r="X450" s="41" t="s">
        <v>74</v>
      </c>
      <c r="Y450" s="42">
        <v>0</v>
      </c>
      <c r="Z450" s="42">
        <v>0</v>
      </c>
      <c r="AA450" s="318">
        <v>0</v>
      </c>
      <c r="AB450" s="319">
        <v>0</v>
      </c>
    </row>
    <row r="451" spans="2:28">
      <c r="B451" s="46">
        <v>4</v>
      </c>
      <c r="C451" s="41" t="s">
        <v>74</v>
      </c>
      <c r="D451" s="42">
        <v>0</v>
      </c>
      <c r="E451" s="42">
        <v>0</v>
      </c>
      <c r="F451" s="318">
        <v>0</v>
      </c>
      <c r="G451" s="319">
        <v>0</v>
      </c>
      <c r="H451" s="32"/>
      <c r="I451" s="46">
        <v>4</v>
      </c>
      <c r="J451" s="41" t="s">
        <v>74</v>
      </c>
      <c r="K451" s="42">
        <v>0</v>
      </c>
      <c r="L451" s="42">
        <v>0</v>
      </c>
      <c r="M451" s="318">
        <v>0</v>
      </c>
      <c r="N451" s="319">
        <v>0</v>
      </c>
      <c r="O451" s="32"/>
      <c r="P451" s="46">
        <v>4</v>
      </c>
      <c r="Q451" s="41" t="s">
        <v>74</v>
      </c>
      <c r="R451" s="42">
        <v>0</v>
      </c>
      <c r="S451" s="42">
        <v>0</v>
      </c>
      <c r="T451" s="318">
        <v>0</v>
      </c>
      <c r="U451" s="319">
        <v>0</v>
      </c>
      <c r="V451" s="32"/>
      <c r="W451" s="46">
        <v>4</v>
      </c>
      <c r="X451" s="41" t="s">
        <v>74</v>
      </c>
      <c r="Y451" s="42">
        <v>0</v>
      </c>
      <c r="Z451" s="42">
        <v>0</v>
      </c>
      <c r="AA451" s="318">
        <v>0</v>
      </c>
      <c r="AB451" s="319">
        <v>0</v>
      </c>
    </row>
    <row r="452" spans="2:28">
      <c r="B452" s="46">
        <v>4.25</v>
      </c>
      <c r="C452" s="41" t="s">
        <v>74</v>
      </c>
      <c r="D452" s="42">
        <v>0</v>
      </c>
      <c r="E452" s="42">
        <v>0</v>
      </c>
      <c r="F452" s="318">
        <v>0</v>
      </c>
      <c r="G452" s="319">
        <v>0</v>
      </c>
      <c r="H452" s="32"/>
      <c r="I452" s="46">
        <v>4.25</v>
      </c>
      <c r="J452" s="41" t="s">
        <v>74</v>
      </c>
      <c r="K452" s="42">
        <v>0</v>
      </c>
      <c r="L452" s="42">
        <v>0</v>
      </c>
      <c r="M452" s="318">
        <v>0</v>
      </c>
      <c r="N452" s="319">
        <v>0</v>
      </c>
      <c r="O452" s="32"/>
      <c r="P452" s="46">
        <v>4.25</v>
      </c>
      <c r="Q452" s="41" t="s">
        <v>74</v>
      </c>
      <c r="R452" s="42">
        <v>0</v>
      </c>
      <c r="S452" s="42">
        <v>0</v>
      </c>
      <c r="T452" s="318">
        <v>0</v>
      </c>
      <c r="U452" s="319">
        <v>0</v>
      </c>
      <c r="V452" s="32"/>
      <c r="W452" s="46">
        <v>4.25</v>
      </c>
      <c r="X452" s="41" t="s">
        <v>74</v>
      </c>
      <c r="Y452" s="42">
        <v>0</v>
      </c>
      <c r="Z452" s="42">
        <v>0</v>
      </c>
      <c r="AA452" s="318">
        <v>0</v>
      </c>
      <c r="AB452" s="319">
        <v>0</v>
      </c>
    </row>
    <row r="453" spans="2:28">
      <c r="B453" s="46">
        <v>4.5</v>
      </c>
      <c r="C453" s="41" t="s">
        <v>74</v>
      </c>
      <c r="D453" s="42">
        <v>0</v>
      </c>
      <c r="E453" s="42">
        <v>0</v>
      </c>
      <c r="F453" s="318">
        <v>0</v>
      </c>
      <c r="G453" s="319">
        <v>0</v>
      </c>
      <c r="H453" s="32"/>
      <c r="I453" s="46">
        <v>4.5</v>
      </c>
      <c r="J453" s="41" t="s">
        <v>74</v>
      </c>
      <c r="K453" s="42">
        <v>0</v>
      </c>
      <c r="L453" s="42">
        <v>0</v>
      </c>
      <c r="M453" s="318">
        <v>0</v>
      </c>
      <c r="N453" s="319">
        <v>0</v>
      </c>
      <c r="O453" s="32"/>
      <c r="P453" s="46">
        <v>4.5</v>
      </c>
      <c r="Q453" s="41" t="s">
        <v>74</v>
      </c>
      <c r="R453" s="42">
        <v>0</v>
      </c>
      <c r="S453" s="42">
        <v>0</v>
      </c>
      <c r="T453" s="318">
        <v>0</v>
      </c>
      <c r="U453" s="319">
        <v>0</v>
      </c>
      <c r="V453" s="32"/>
      <c r="W453" s="46">
        <v>4.5</v>
      </c>
      <c r="X453" s="41" t="s">
        <v>74</v>
      </c>
      <c r="Y453" s="42">
        <v>0</v>
      </c>
      <c r="Z453" s="42">
        <v>0</v>
      </c>
      <c r="AA453" s="318">
        <v>0</v>
      </c>
      <c r="AB453" s="319">
        <v>0</v>
      </c>
    </row>
    <row r="454" spans="2:28">
      <c r="B454" s="46">
        <v>4.75</v>
      </c>
      <c r="C454" s="41" t="s">
        <v>74</v>
      </c>
      <c r="D454" s="42">
        <v>0</v>
      </c>
      <c r="E454" s="42">
        <v>0</v>
      </c>
      <c r="F454" s="318">
        <v>0</v>
      </c>
      <c r="G454" s="319">
        <v>0</v>
      </c>
      <c r="H454" s="32"/>
      <c r="I454" s="46">
        <v>4.75</v>
      </c>
      <c r="J454" s="41" t="s">
        <v>74</v>
      </c>
      <c r="K454" s="42">
        <v>0</v>
      </c>
      <c r="L454" s="42">
        <v>0</v>
      </c>
      <c r="M454" s="318">
        <v>0</v>
      </c>
      <c r="N454" s="319">
        <v>0</v>
      </c>
      <c r="O454" s="32"/>
      <c r="P454" s="46">
        <v>4.75</v>
      </c>
      <c r="Q454" s="41" t="s">
        <v>74</v>
      </c>
      <c r="R454" s="42">
        <v>0</v>
      </c>
      <c r="S454" s="42">
        <v>0</v>
      </c>
      <c r="T454" s="318">
        <v>0</v>
      </c>
      <c r="U454" s="319">
        <v>0</v>
      </c>
      <c r="V454" s="32"/>
      <c r="W454" s="46">
        <v>4.75</v>
      </c>
      <c r="X454" s="41" t="s">
        <v>74</v>
      </c>
      <c r="Y454" s="42">
        <v>0</v>
      </c>
      <c r="Z454" s="42">
        <v>0</v>
      </c>
      <c r="AA454" s="318">
        <v>0</v>
      </c>
      <c r="AB454" s="319">
        <v>0</v>
      </c>
    </row>
    <row r="455" spans="2:28">
      <c r="B455" s="46">
        <v>5</v>
      </c>
      <c r="C455" s="41" t="s">
        <v>74</v>
      </c>
      <c r="D455" s="42">
        <v>0</v>
      </c>
      <c r="E455" s="42">
        <v>0</v>
      </c>
      <c r="F455" s="318">
        <v>0</v>
      </c>
      <c r="G455" s="319">
        <v>0</v>
      </c>
      <c r="H455" s="32"/>
      <c r="I455" s="46">
        <v>5</v>
      </c>
      <c r="J455" s="41" t="s">
        <v>74</v>
      </c>
      <c r="K455" s="42">
        <v>0</v>
      </c>
      <c r="L455" s="42">
        <v>0</v>
      </c>
      <c r="M455" s="318">
        <v>0</v>
      </c>
      <c r="N455" s="319">
        <v>0</v>
      </c>
      <c r="O455" s="32"/>
      <c r="P455" s="46">
        <v>5</v>
      </c>
      <c r="Q455" s="41" t="s">
        <v>74</v>
      </c>
      <c r="R455" s="42">
        <v>0</v>
      </c>
      <c r="S455" s="42">
        <v>0</v>
      </c>
      <c r="T455" s="318">
        <v>0</v>
      </c>
      <c r="U455" s="319">
        <v>0</v>
      </c>
      <c r="V455" s="32"/>
      <c r="W455" s="46">
        <v>5</v>
      </c>
      <c r="X455" s="41" t="s">
        <v>74</v>
      </c>
      <c r="Y455" s="42">
        <v>0</v>
      </c>
      <c r="Z455" s="42">
        <v>0</v>
      </c>
      <c r="AA455" s="318">
        <v>0</v>
      </c>
      <c r="AB455" s="319">
        <v>0</v>
      </c>
    </row>
    <row r="456" spans="2:28">
      <c r="B456" s="46">
        <v>5.25</v>
      </c>
      <c r="C456" s="41" t="s">
        <v>74</v>
      </c>
      <c r="D456" s="42">
        <v>0</v>
      </c>
      <c r="E456" s="42">
        <v>0</v>
      </c>
      <c r="F456" s="318">
        <v>0</v>
      </c>
      <c r="G456" s="319">
        <v>0</v>
      </c>
      <c r="H456" s="32"/>
      <c r="I456" s="46">
        <v>5.25</v>
      </c>
      <c r="J456" s="41" t="s">
        <v>74</v>
      </c>
      <c r="K456" s="42">
        <v>0</v>
      </c>
      <c r="L456" s="42">
        <v>0</v>
      </c>
      <c r="M456" s="318">
        <v>0</v>
      </c>
      <c r="N456" s="319">
        <v>0</v>
      </c>
      <c r="O456" s="32"/>
      <c r="P456" s="46">
        <v>5.25</v>
      </c>
      <c r="Q456" s="41" t="s">
        <v>74</v>
      </c>
      <c r="R456" s="42">
        <v>0</v>
      </c>
      <c r="S456" s="42">
        <v>0</v>
      </c>
      <c r="T456" s="318">
        <v>0</v>
      </c>
      <c r="U456" s="319">
        <v>0</v>
      </c>
      <c r="V456" s="32"/>
      <c r="W456" s="46">
        <v>5.25</v>
      </c>
      <c r="X456" s="41" t="s">
        <v>74</v>
      </c>
      <c r="Y456" s="42">
        <v>0</v>
      </c>
      <c r="Z456" s="42">
        <v>0</v>
      </c>
      <c r="AA456" s="318">
        <v>0</v>
      </c>
      <c r="AB456" s="319">
        <v>0</v>
      </c>
    </row>
    <row r="457" spans="2:28">
      <c r="B457" s="46">
        <v>5.5</v>
      </c>
      <c r="C457" s="41" t="s">
        <v>74</v>
      </c>
      <c r="D457" s="42">
        <v>0</v>
      </c>
      <c r="E457" s="42">
        <v>0</v>
      </c>
      <c r="F457" s="318">
        <v>0</v>
      </c>
      <c r="G457" s="319">
        <v>0</v>
      </c>
      <c r="H457" s="32"/>
      <c r="I457" s="46">
        <v>5.5</v>
      </c>
      <c r="J457" s="41" t="s">
        <v>74</v>
      </c>
      <c r="K457" s="42">
        <v>0</v>
      </c>
      <c r="L457" s="42">
        <v>0</v>
      </c>
      <c r="M457" s="318">
        <v>0</v>
      </c>
      <c r="N457" s="319">
        <v>0</v>
      </c>
      <c r="O457" s="32"/>
      <c r="P457" s="46">
        <v>5.5</v>
      </c>
      <c r="Q457" s="41" t="s">
        <v>74</v>
      </c>
      <c r="R457" s="42">
        <v>0</v>
      </c>
      <c r="S457" s="42">
        <v>0</v>
      </c>
      <c r="T457" s="318">
        <v>0</v>
      </c>
      <c r="U457" s="319">
        <v>0</v>
      </c>
      <c r="V457" s="32"/>
      <c r="W457" s="46">
        <v>5.5</v>
      </c>
      <c r="X457" s="41" t="s">
        <v>74</v>
      </c>
      <c r="Y457" s="42">
        <v>0</v>
      </c>
      <c r="Z457" s="42">
        <v>0</v>
      </c>
      <c r="AA457" s="318">
        <v>0</v>
      </c>
      <c r="AB457" s="319">
        <v>0</v>
      </c>
    </row>
    <row r="458" spans="2:28">
      <c r="B458" s="46">
        <v>5.75</v>
      </c>
      <c r="C458" s="41" t="s">
        <v>74</v>
      </c>
      <c r="D458" s="42">
        <v>0</v>
      </c>
      <c r="E458" s="42">
        <v>0</v>
      </c>
      <c r="F458" s="318">
        <v>0</v>
      </c>
      <c r="G458" s="319">
        <v>0</v>
      </c>
      <c r="H458" s="32"/>
      <c r="I458" s="46">
        <v>5.75</v>
      </c>
      <c r="J458" s="41" t="s">
        <v>74</v>
      </c>
      <c r="K458" s="42">
        <v>0</v>
      </c>
      <c r="L458" s="42">
        <v>0</v>
      </c>
      <c r="M458" s="318">
        <v>0</v>
      </c>
      <c r="N458" s="319">
        <v>0</v>
      </c>
      <c r="O458" s="32"/>
      <c r="P458" s="46">
        <v>5.75</v>
      </c>
      <c r="Q458" s="41" t="s">
        <v>74</v>
      </c>
      <c r="R458" s="42">
        <v>0</v>
      </c>
      <c r="S458" s="42">
        <v>0</v>
      </c>
      <c r="T458" s="318">
        <v>0</v>
      </c>
      <c r="U458" s="319">
        <v>0</v>
      </c>
      <c r="V458" s="32"/>
      <c r="W458" s="46">
        <v>5.75</v>
      </c>
      <c r="X458" s="41" t="s">
        <v>74</v>
      </c>
      <c r="Y458" s="42">
        <v>0</v>
      </c>
      <c r="Z458" s="42">
        <v>0</v>
      </c>
      <c r="AA458" s="318">
        <v>0</v>
      </c>
      <c r="AB458" s="319">
        <v>0</v>
      </c>
    </row>
    <row r="459" spans="2:28">
      <c r="B459" s="46">
        <v>6</v>
      </c>
      <c r="C459" s="41" t="s">
        <v>74</v>
      </c>
      <c r="D459" s="42">
        <v>0</v>
      </c>
      <c r="E459" s="42">
        <v>0</v>
      </c>
      <c r="F459" s="318">
        <v>0</v>
      </c>
      <c r="G459" s="319">
        <v>0</v>
      </c>
      <c r="H459" s="32"/>
      <c r="I459" s="46">
        <v>6</v>
      </c>
      <c r="J459" s="41" t="s">
        <v>74</v>
      </c>
      <c r="K459" s="42">
        <v>0</v>
      </c>
      <c r="L459" s="42">
        <v>0</v>
      </c>
      <c r="M459" s="318">
        <v>0</v>
      </c>
      <c r="N459" s="319">
        <v>0</v>
      </c>
      <c r="O459" s="32"/>
      <c r="P459" s="46">
        <v>6</v>
      </c>
      <c r="Q459" s="41" t="s">
        <v>74</v>
      </c>
      <c r="R459" s="42">
        <v>0</v>
      </c>
      <c r="S459" s="42">
        <v>0</v>
      </c>
      <c r="T459" s="318">
        <v>0</v>
      </c>
      <c r="U459" s="319">
        <v>0</v>
      </c>
      <c r="V459" s="32"/>
      <c r="W459" s="46">
        <v>6</v>
      </c>
      <c r="X459" s="41" t="s">
        <v>74</v>
      </c>
      <c r="Y459" s="42">
        <v>0</v>
      </c>
      <c r="Z459" s="42">
        <v>0</v>
      </c>
      <c r="AA459" s="318">
        <v>0</v>
      </c>
      <c r="AB459" s="319">
        <v>0</v>
      </c>
    </row>
    <row r="460" spans="2:28">
      <c r="B460" s="46">
        <v>6.25</v>
      </c>
      <c r="C460" s="41" t="s">
        <v>74</v>
      </c>
      <c r="D460" s="42">
        <v>0</v>
      </c>
      <c r="E460" s="42">
        <v>0</v>
      </c>
      <c r="F460" s="318">
        <v>0</v>
      </c>
      <c r="G460" s="319">
        <v>0</v>
      </c>
      <c r="H460" s="32"/>
      <c r="I460" s="46">
        <v>6.25</v>
      </c>
      <c r="J460" s="41" t="s">
        <v>74</v>
      </c>
      <c r="K460" s="42">
        <v>0</v>
      </c>
      <c r="L460" s="42">
        <v>0</v>
      </c>
      <c r="M460" s="318">
        <v>0</v>
      </c>
      <c r="N460" s="319">
        <v>0</v>
      </c>
      <c r="O460" s="32"/>
      <c r="P460" s="46">
        <v>6.25</v>
      </c>
      <c r="Q460" s="41" t="s">
        <v>74</v>
      </c>
      <c r="R460" s="42">
        <v>0</v>
      </c>
      <c r="S460" s="42">
        <v>0</v>
      </c>
      <c r="T460" s="318">
        <v>0</v>
      </c>
      <c r="U460" s="319">
        <v>0</v>
      </c>
      <c r="V460" s="32"/>
      <c r="W460" s="46">
        <v>6.25</v>
      </c>
      <c r="X460" s="41" t="s">
        <v>74</v>
      </c>
      <c r="Y460" s="42">
        <v>0</v>
      </c>
      <c r="Z460" s="42">
        <v>0</v>
      </c>
      <c r="AA460" s="318">
        <v>0</v>
      </c>
      <c r="AB460" s="319">
        <v>0</v>
      </c>
    </row>
    <row r="461" spans="2:28">
      <c r="B461" s="46">
        <v>6.5</v>
      </c>
      <c r="C461" s="41" t="s">
        <v>74</v>
      </c>
      <c r="D461" s="42">
        <v>0</v>
      </c>
      <c r="E461" s="42">
        <v>0</v>
      </c>
      <c r="F461" s="318">
        <v>0</v>
      </c>
      <c r="G461" s="319">
        <v>0</v>
      </c>
      <c r="H461" s="32"/>
      <c r="I461" s="46">
        <v>6.5</v>
      </c>
      <c r="J461" s="41" t="s">
        <v>74</v>
      </c>
      <c r="K461" s="42">
        <v>0</v>
      </c>
      <c r="L461" s="42">
        <v>0</v>
      </c>
      <c r="M461" s="318">
        <v>0</v>
      </c>
      <c r="N461" s="319">
        <v>0</v>
      </c>
      <c r="O461" s="32"/>
      <c r="P461" s="46">
        <v>6.5</v>
      </c>
      <c r="Q461" s="41" t="s">
        <v>74</v>
      </c>
      <c r="R461" s="42">
        <v>0</v>
      </c>
      <c r="S461" s="42">
        <v>0</v>
      </c>
      <c r="T461" s="318">
        <v>0</v>
      </c>
      <c r="U461" s="319">
        <v>0</v>
      </c>
      <c r="V461" s="32"/>
      <c r="W461" s="46">
        <v>6.5</v>
      </c>
      <c r="X461" s="41" t="s">
        <v>74</v>
      </c>
      <c r="Y461" s="42">
        <v>0</v>
      </c>
      <c r="Z461" s="42">
        <v>0</v>
      </c>
      <c r="AA461" s="318">
        <v>0</v>
      </c>
      <c r="AB461" s="319">
        <v>0</v>
      </c>
    </row>
    <row r="462" spans="2:28">
      <c r="B462" s="46">
        <v>6.75</v>
      </c>
      <c r="C462" s="41" t="s">
        <v>74</v>
      </c>
      <c r="D462" s="42">
        <v>0</v>
      </c>
      <c r="E462" s="42">
        <v>0</v>
      </c>
      <c r="F462" s="318">
        <v>0</v>
      </c>
      <c r="G462" s="319">
        <v>0</v>
      </c>
      <c r="H462" s="32"/>
      <c r="I462" s="46">
        <v>6.75</v>
      </c>
      <c r="J462" s="41" t="s">
        <v>74</v>
      </c>
      <c r="K462" s="42">
        <v>0</v>
      </c>
      <c r="L462" s="42">
        <v>0</v>
      </c>
      <c r="M462" s="318">
        <v>0</v>
      </c>
      <c r="N462" s="319">
        <v>0</v>
      </c>
      <c r="O462" s="32"/>
      <c r="P462" s="46">
        <v>6.75</v>
      </c>
      <c r="Q462" s="41" t="s">
        <v>74</v>
      </c>
      <c r="R462" s="42">
        <v>0</v>
      </c>
      <c r="S462" s="42">
        <v>0</v>
      </c>
      <c r="T462" s="318">
        <v>0</v>
      </c>
      <c r="U462" s="319">
        <v>0</v>
      </c>
      <c r="V462" s="32"/>
      <c r="W462" s="46">
        <v>6.75</v>
      </c>
      <c r="X462" s="41" t="s">
        <v>77</v>
      </c>
      <c r="Y462" s="42">
        <v>0</v>
      </c>
      <c r="Z462" s="42">
        <v>0</v>
      </c>
      <c r="AA462" s="326" t="s">
        <v>212</v>
      </c>
      <c r="AB462" s="327"/>
    </row>
    <row r="463" spans="2:28">
      <c r="B463" s="46">
        <v>7</v>
      </c>
      <c r="C463" s="41" t="s">
        <v>74</v>
      </c>
      <c r="D463" s="42">
        <v>0</v>
      </c>
      <c r="E463" s="42">
        <v>0</v>
      </c>
      <c r="F463" s="318">
        <v>0</v>
      </c>
      <c r="G463" s="319">
        <v>0</v>
      </c>
      <c r="H463" s="32"/>
      <c r="I463" s="46">
        <v>7</v>
      </c>
      <c r="J463" s="41" t="s">
        <v>74</v>
      </c>
      <c r="K463" s="42">
        <v>0</v>
      </c>
      <c r="L463" s="42">
        <v>0</v>
      </c>
      <c r="M463" s="318">
        <v>0</v>
      </c>
      <c r="N463" s="319">
        <v>0</v>
      </c>
      <c r="O463" s="32"/>
      <c r="P463" s="46">
        <v>7</v>
      </c>
      <c r="Q463" s="41" t="s">
        <v>74</v>
      </c>
      <c r="R463" s="42">
        <v>0</v>
      </c>
      <c r="S463" s="42">
        <v>0</v>
      </c>
      <c r="T463" s="318">
        <v>0</v>
      </c>
      <c r="U463" s="319">
        <v>0</v>
      </c>
      <c r="V463" s="32"/>
      <c r="W463" s="46">
        <v>7</v>
      </c>
      <c r="X463" s="41" t="s">
        <v>77</v>
      </c>
      <c r="Y463" s="42">
        <v>0</v>
      </c>
      <c r="Z463" s="42">
        <v>0</v>
      </c>
      <c r="AA463" s="328"/>
      <c r="AB463" s="329"/>
    </row>
    <row r="464" spans="2:28">
      <c r="B464" s="46">
        <v>7.25</v>
      </c>
      <c r="C464" s="41" t="s">
        <v>74</v>
      </c>
      <c r="D464" s="42">
        <v>0</v>
      </c>
      <c r="E464" s="42">
        <v>0</v>
      </c>
      <c r="F464" s="318">
        <v>0</v>
      </c>
      <c r="G464" s="319">
        <v>0</v>
      </c>
      <c r="H464" s="32"/>
      <c r="I464" s="46">
        <v>7.25</v>
      </c>
      <c r="J464" s="41" t="s">
        <v>74</v>
      </c>
      <c r="K464" s="42">
        <v>0</v>
      </c>
      <c r="L464" s="42">
        <v>0</v>
      </c>
      <c r="M464" s="318">
        <v>0</v>
      </c>
      <c r="N464" s="319">
        <v>0</v>
      </c>
      <c r="O464" s="32"/>
      <c r="P464" s="46">
        <v>7.25</v>
      </c>
      <c r="Q464" s="41" t="s">
        <v>74</v>
      </c>
      <c r="R464" s="42">
        <v>0</v>
      </c>
      <c r="S464" s="42">
        <v>0</v>
      </c>
      <c r="T464" s="318">
        <v>0</v>
      </c>
      <c r="U464" s="319">
        <v>0</v>
      </c>
      <c r="V464" s="32"/>
      <c r="W464" s="46">
        <v>7.25</v>
      </c>
      <c r="X464" s="41" t="s">
        <v>77</v>
      </c>
      <c r="Y464" s="42">
        <v>0</v>
      </c>
      <c r="Z464" s="42">
        <v>0</v>
      </c>
      <c r="AA464" s="328"/>
      <c r="AB464" s="329"/>
    </row>
    <row r="465" spans="2:28">
      <c r="B465" s="46">
        <v>7.5</v>
      </c>
      <c r="C465" s="41" t="s">
        <v>74</v>
      </c>
      <c r="D465" s="42">
        <v>0</v>
      </c>
      <c r="E465" s="42">
        <v>0</v>
      </c>
      <c r="F465" s="318">
        <v>0</v>
      </c>
      <c r="G465" s="319">
        <v>0</v>
      </c>
      <c r="H465" s="32"/>
      <c r="I465" s="46">
        <v>7.5</v>
      </c>
      <c r="J465" s="41" t="s">
        <v>74</v>
      </c>
      <c r="K465" s="42">
        <v>0</v>
      </c>
      <c r="L465" s="42">
        <v>0</v>
      </c>
      <c r="M465" s="318">
        <v>0</v>
      </c>
      <c r="N465" s="319">
        <v>0</v>
      </c>
      <c r="O465" s="32"/>
      <c r="P465" s="46">
        <v>7.5</v>
      </c>
      <c r="Q465" s="41" t="s">
        <v>74</v>
      </c>
      <c r="R465" s="42">
        <v>0</v>
      </c>
      <c r="S465" s="42">
        <v>0</v>
      </c>
      <c r="T465" s="318">
        <v>0</v>
      </c>
      <c r="U465" s="319">
        <v>0</v>
      </c>
      <c r="V465" s="32"/>
      <c r="W465" s="46">
        <v>7.5</v>
      </c>
      <c r="X465" s="41" t="s">
        <v>77</v>
      </c>
      <c r="Y465" s="42">
        <v>0</v>
      </c>
      <c r="Z465" s="42">
        <v>0</v>
      </c>
      <c r="AA465" s="328"/>
      <c r="AB465" s="329"/>
    </row>
    <row r="466" spans="2:28">
      <c r="B466" s="46">
        <v>7.75</v>
      </c>
      <c r="C466" s="41" t="s">
        <v>74</v>
      </c>
      <c r="D466" s="42">
        <v>0</v>
      </c>
      <c r="E466" s="42">
        <v>0</v>
      </c>
      <c r="F466" s="318">
        <v>0</v>
      </c>
      <c r="G466" s="319">
        <v>0</v>
      </c>
      <c r="H466" s="32"/>
      <c r="I466" s="46">
        <v>7.75</v>
      </c>
      <c r="J466" s="41" t="s">
        <v>74</v>
      </c>
      <c r="K466" s="42">
        <v>0</v>
      </c>
      <c r="L466" s="42">
        <v>0</v>
      </c>
      <c r="M466" s="318">
        <v>0</v>
      </c>
      <c r="N466" s="319">
        <v>0</v>
      </c>
      <c r="O466" s="32"/>
      <c r="P466" s="46">
        <v>7.75</v>
      </c>
      <c r="Q466" s="41" t="s">
        <v>74</v>
      </c>
      <c r="R466" s="42">
        <v>0</v>
      </c>
      <c r="S466" s="42">
        <v>0</v>
      </c>
      <c r="T466" s="318">
        <v>0</v>
      </c>
      <c r="U466" s="319">
        <v>0</v>
      </c>
      <c r="V466" s="32"/>
      <c r="W466" s="46">
        <v>7.75</v>
      </c>
      <c r="X466" s="41" t="s">
        <v>77</v>
      </c>
      <c r="Y466" s="42">
        <v>0</v>
      </c>
      <c r="Z466" s="42">
        <v>0</v>
      </c>
      <c r="AA466" s="328"/>
      <c r="AB466" s="329"/>
    </row>
    <row r="467" spans="2:28">
      <c r="B467" s="46">
        <v>8</v>
      </c>
      <c r="C467" s="41" t="s">
        <v>74</v>
      </c>
      <c r="D467" s="42">
        <v>0</v>
      </c>
      <c r="E467" s="42">
        <v>0</v>
      </c>
      <c r="F467" s="318">
        <v>0</v>
      </c>
      <c r="G467" s="319">
        <v>0</v>
      </c>
      <c r="H467" s="32"/>
      <c r="I467" s="46">
        <v>8</v>
      </c>
      <c r="J467" s="41" t="s">
        <v>74</v>
      </c>
      <c r="K467" s="42">
        <v>0</v>
      </c>
      <c r="L467" s="42">
        <v>0</v>
      </c>
      <c r="M467" s="318">
        <v>0</v>
      </c>
      <c r="N467" s="319">
        <v>0</v>
      </c>
      <c r="O467" s="32"/>
      <c r="P467" s="46">
        <v>8</v>
      </c>
      <c r="Q467" s="41" t="s">
        <v>74</v>
      </c>
      <c r="R467" s="42">
        <v>0</v>
      </c>
      <c r="S467" s="42">
        <v>0</v>
      </c>
      <c r="T467" s="318">
        <v>0</v>
      </c>
      <c r="U467" s="319">
        <v>0</v>
      </c>
      <c r="V467" s="32"/>
      <c r="W467" s="46">
        <v>8</v>
      </c>
      <c r="X467" s="41" t="s">
        <v>77</v>
      </c>
      <c r="Y467" s="42">
        <v>0</v>
      </c>
      <c r="Z467" s="42">
        <v>0</v>
      </c>
      <c r="AA467" s="328"/>
      <c r="AB467" s="329"/>
    </row>
    <row r="468" spans="2:28">
      <c r="B468" s="46">
        <v>8.25</v>
      </c>
      <c r="C468" s="41" t="s">
        <v>74</v>
      </c>
      <c r="D468" s="42">
        <v>0</v>
      </c>
      <c r="E468" s="42">
        <v>0</v>
      </c>
      <c r="F468" s="318">
        <v>0</v>
      </c>
      <c r="G468" s="319">
        <v>0</v>
      </c>
      <c r="H468" s="32"/>
      <c r="I468" s="46">
        <v>8.25</v>
      </c>
      <c r="J468" s="41" t="s">
        <v>74</v>
      </c>
      <c r="K468" s="42">
        <v>0</v>
      </c>
      <c r="L468" s="42">
        <v>0</v>
      </c>
      <c r="M468" s="318">
        <v>0</v>
      </c>
      <c r="N468" s="319">
        <v>0</v>
      </c>
      <c r="O468" s="32"/>
      <c r="P468" s="46">
        <v>8.25</v>
      </c>
      <c r="Q468" s="41" t="s">
        <v>74</v>
      </c>
      <c r="R468" s="42">
        <v>0</v>
      </c>
      <c r="S468" s="42">
        <v>0</v>
      </c>
      <c r="T468" s="318">
        <v>0</v>
      </c>
      <c r="U468" s="319">
        <v>0</v>
      </c>
      <c r="V468" s="32"/>
      <c r="W468" s="46">
        <v>8.25</v>
      </c>
      <c r="X468" s="41" t="s">
        <v>77</v>
      </c>
      <c r="Y468" s="42">
        <v>0</v>
      </c>
      <c r="Z468" s="42">
        <v>0</v>
      </c>
      <c r="AA468" s="328"/>
      <c r="AB468" s="329"/>
    </row>
    <row r="469" spans="2:28">
      <c r="B469" s="46">
        <v>8.5</v>
      </c>
      <c r="C469" s="41" t="s">
        <v>74</v>
      </c>
      <c r="D469" s="42">
        <v>0</v>
      </c>
      <c r="E469" s="42">
        <v>0</v>
      </c>
      <c r="F469" s="318">
        <v>0</v>
      </c>
      <c r="G469" s="319">
        <v>0</v>
      </c>
      <c r="H469" s="32"/>
      <c r="I469" s="46">
        <v>8.5</v>
      </c>
      <c r="J469" s="41" t="s">
        <v>74</v>
      </c>
      <c r="K469" s="42">
        <v>0</v>
      </c>
      <c r="L469" s="42">
        <v>0</v>
      </c>
      <c r="M469" s="318">
        <v>0</v>
      </c>
      <c r="N469" s="319">
        <v>0</v>
      </c>
      <c r="O469" s="32"/>
      <c r="P469" s="46">
        <v>8.5</v>
      </c>
      <c r="Q469" s="41" t="s">
        <v>74</v>
      </c>
      <c r="R469" s="42">
        <v>0</v>
      </c>
      <c r="S469" s="42">
        <v>0</v>
      </c>
      <c r="T469" s="318">
        <v>0</v>
      </c>
      <c r="U469" s="319">
        <v>0</v>
      </c>
      <c r="V469" s="32"/>
      <c r="W469" s="46">
        <v>8.5</v>
      </c>
      <c r="X469" s="41" t="s">
        <v>77</v>
      </c>
      <c r="Y469" s="42">
        <v>0</v>
      </c>
      <c r="Z469" s="42">
        <v>0</v>
      </c>
      <c r="AA469" s="328"/>
      <c r="AB469" s="329"/>
    </row>
    <row r="470" spans="2:28">
      <c r="B470" s="46">
        <v>8.75</v>
      </c>
      <c r="C470" s="41" t="s">
        <v>74</v>
      </c>
      <c r="D470" s="42">
        <v>0</v>
      </c>
      <c r="E470" s="42">
        <v>0</v>
      </c>
      <c r="F470" s="318">
        <v>0</v>
      </c>
      <c r="G470" s="319">
        <v>0</v>
      </c>
      <c r="H470" s="32"/>
      <c r="I470" s="46">
        <v>8.75</v>
      </c>
      <c r="J470" s="41" t="s">
        <v>74</v>
      </c>
      <c r="K470" s="42">
        <v>0</v>
      </c>
      <c r="L470" s="42">
        <v>0</v>
      </c>
      <c r="M470" s="318">
        <v>0</v>
      </c>
      <c r="N470" s="319">
        <v>0</v>
      </c>
      <c r="O470" s="32"/>
      <c r="P470" s="46">
        <v>8.75</v>
      </c>
      <c r="Q470" s="41" t="s">
        <v>74</v>
      </c>
      <c r="R470" s="42">
        <v>0</v>
      </c>
      <c r="S470" s="42">
        <v>0</v>
      </c>
      <c r="T470" s="318">
        <v>0</v>
      </c>
      <c r="U470" s="319">
        <v>0</v>
      </c>
      <c r="V470" s="32"/>
      <c r="W470" s="46">
        <v>8.75</v>
      </c>
      <c r="X470" s="41" t="s">
        <v>77</v>
      </c>
      <c r="Y470" s="42">
        <v>0</v>
      </c>
      <c r="Z470" s="42">
        <v>0</v>
      </c>
      <c r="AA470" s="330"/>
      <c r="AB470" s="331"/>
    </row>
    <row r="471" spans="2:28">
      <c r="B471" s="46">
        <v>9</v>
      </c>
      <c r="C471" s="41" t="s">
        <v>74</v>
      </c>
      <c r="D471" s="42">
        <v>0</v>
      </c>
      <c r="E471" s="42">
        <v>0</v>
      </c>
      <c r="F471" s="318">
        <v>0</v>
      </c>
      <c r="G471" s="319">
        <v>0</v>
      </c>
      <c r="H471" s="32"/>
      <c r="I471" s="46">
        <v>9</v>
      </c>
      <c r="J471" s="41" t="s">
        <v>74</v>
      </c>
      <c r="K471" s="42">
        <v>0</v>
      </c>
      <c r="L471" s="42">
        <v>0</v>
      </c>
      <c r="M471" s="318">
        <v>0</v>
      </c>
      <c r="N471" s="319">
        <v>0</v>
      </c>
      <c r="O471" s="32"/>
      <c r="P471" s="46">
        <v>9</v>
      </c>
      <c r="Q471" s="41" t="s">
        <v>74</v>
      </c>
      <c r="R471" s="42">
        <v>0</v>
      </c>
      <c r="S471" s="42">
        <v>0</v>
      </c>
      <c r="T471" s="318">
        <v>0</v>
      </c>
      <c r="U471" s="319">
        <v>0</v>
      </c>
      <c r="V471" s="32"/>
      <c r="W471" s="46">
        <v>9</v>
      </c>
      <c r="X471" s="41" t="s">
        <v>74</v>
      </c>
      <c r="Y471" s="42">
        <v>0</v>
      </c>
      <c r="Z471" s="42">
        <v>0</v>
      </c>
      <c r="AA471" s="318">
        <v>0</v>
      </c>
      <c r="AB471" s="319">
        <v>0</v>
      </c>
    </row>
    <row r="472" spans="2:28">
      <c r="B472" s="46">
        <v>9.25</v>
      </c>
      <c r="C472" s="41" t="s">
        <v>74</v>
      </c>
      <c r="D472" s="42">
        <v>0</v>
      </c>
      <c r="E472" s="42">
        <v>0</v>
      </c>
      <c r="F472" s="318">
        <v>0</v>
      </c>
      <c r="G472" s="319">
        <v>0</v>
      </c>
      <c r="H472" s="32"/>
      <c r="I472" s="46">
        <v>9.25</v>
      </c>
      <c r="J472" s="41" t="s">
        <v>74</v>
      </c>
      <c r="K472" s="42">
        <v>0</v>
      </c>
      <c r="L472" s="42">
        <v>0</v>
      </c>
      <c r="M472" s="318">
        <v>0</v>
      </c>
      <c r="N472" s="319">
        <v>0</v>
      </c>
      <c r="O472" s="32"/>
      <c r="P472" s="46">
        <v>9.25</v>
      </c>
      <c r="Q472" s="41" t="s">
        <v>74</v>
      </c>
      <c r="R472" s="42">
        <v>0</v>
      </c>
      <c r="S472" s="42">
        <v>0</v>
      </c>
      <c r="T472" s="318">
        <v>0</v>
      </c>
      <c r="U472" s="319">
        <v>0</v>
      </c>
      <c r="V472" s="32"/>
      <c r="W472" s="46">
        <v>9.25</v>
      </c>
      <c r="X472" s="41" t="s">
        <v>74</v>
      </c>
      <c r="Y472" s="42">
        <v>0</v>
      </c>
      <c r="Z472" s="42">
        <v>0</v>
      </c>
      <c r="AA472" s="318">
        <v>0</v>
      </c>
      <c r="AB472" s="319">
        <v>0</v>
      </c>
    </row>
    <row r="473" spans="2:28">
      <c r="B473" s="46">
        <v>9.5</v>
      </c>
      <c r="C473" s="41" t="s">
        <v>74</v>
      </c>
      <c r="D473" s="42">
        <v>0</v>
      </c>
      <c r="E473" s="42">
        <v>0</v>
      </c>
      <c r="F473" s="318">
        <v>0</v>
      </c>
      <c r="G473" s="319">
        <v>0</v>
      </c>
      <c r="H473" s="32"/>
      <c r="I473" s="46">
        <v>9.5</v>
      </c>
      <c r="J473" s="41" t="s">
        <v>74</v>
      </c>
      <c r="K473" s="42">
        <v>0</v>
      </c>
      <c r="L473" s="42">
        <v>0</v>
      </c>
      <c r="M473" s="318">
        <v>0</v>
      </c>
      <c r="N473" s="319">
        <v>0</v>
      </c>
      <c r="O473" s="32"/>
      <c r="P473" s="46">
        <v>9.5</v>
      </c>
      <c r="Q473" s="41" t="s">
        <v>74</v>
      </c>
      <c r="R473" s="42">
        <v>0</v>
      </c>
      <c r="S473" s="42">
        <v>0</v>
      </c>
      <c r="T473" s="318">
        <v>0</v>
      </c>
      <c r="U473" s="319">
        <v>0</v>
      </c>
      <c r="V473" s="32"/>
      <c r="W473" s="46">
        <v>9.5</v>
      </c>
      <c r="X473" s="41" t="s">
        <v>74</v>
      </c>
      <c r="Y473" s="42">
        <v>0</v>
      </c>
      <c r="Z473" s="42">
        <v>0</v>
      </c>
      <c r="AA473" s="318">
        <v>0</v>
      </c>
      <c r="AB473" s="319">
        <v>0</v>
      </c>
    </row>
    <row r="474" spans="2:28">
      <c r="B474" s="46">
        <v>9.75</v>
      </c>
      <c r="C474" s="41" t="s">
        <v>74</v>
      </c>
      <c r="D474" s="42">
        <v>0</v>
      </c>
      <c r="E474" s="42">
        <v>0</v>
      </c>
      <c r="F474" s="318">
        <v>0</v>
      </c>
      <c r="G474" s="319">
        <v>0</v>
      </c>
      <c r="H474" s="32"/>
      <c r="I474" s="46">
        <v>9.75</v>
      </c>
      <c r="J474" s="41" t="s">
        <v>74</v>
      </c>
      <c r="K474" s="42">
        <v>0</v>
      </c>
      <c r="L474" s="42">
        <v>0</v>
      </c>
      <c r="M474" s="318">
        <v>0</v>
      </c>
      <c r="N474" s="319">
        <v>0</v>
      </c>
      <c r="O474" s="32"/>
      <c r="P474" s="46">
        <v>9.75</v>
      </c>
      <c r="Q474" s="41" t="s">
        <v>74</v>
      </c>
      <c r="R474" s="42">
        <v>0</v>
      </c>
      <c r="S474" s="42">
        <v>0</v>
      </c>
      <c r="T474" s="318">
        <v>0</v>
      </c>
      <c r="U474" s="319">
        <v>0</v>
      </c>
      <c r="V474" s="32"/>
      <c r="W474" s="46">
        <v>9.75</v>
      </c>
      <c r="X474" s="41" t="s">
        <v>74</v>
      </c>
      <c r="Y474" s="42">
        <v>0</v>
      </c>
      <c r="Z474" s="42">
        <v>0</v>
      </c>
      <c r="AA474" s="318">
        <v>0</v>
      </c>
      <c r="AB474" s="319">
        <v>0</v>
      </c>
    </row>
    <row r="475" spans="2:28">
      <c r="B475" s="46">
        <v>10</v>
      </c>
      <c r="C475" s="41" t="s">
        <v>74</v>
      </c>
      <c r="D475" s="42">
        <v>0</v>
      </c>
      <c r="E475" s="42">
        <v>0</v>
      </c>
      <c r="F475" s="318">
        <v>0</v>
      </c>
      <c r="G475" s="319">
        <v>0</v>
      </c>
      <c r="H475" s="32"/>
      <c r="I475" s="46">
        <v>10</v>
      </c>
      <c r="J475" s="41" t="s">
        <v>74</v>
      </c>
      <c r="K475" s="42">
        <v>0</v>
      </c>
      <c r="L475" s="42">
        <v>0</v>
      </c>
      <c r="M475" s="318">
        <v>0</v>
      </c>
      <c r="N475" s="319">
        <v>0</v>
      </c>
      <c r="O475" s="32"/>
      <c r="P475" s="46">
        <v>10</v>
      </c>
      <c r="Q475" s="41" t="s">
        <v>74</v>
      </c>
      <c r="R475" s="42">
        <v>0</v>
      </c>
      <c r="S475" s="42">
        <v>0</v>
      </c>
      <c r="T475" s="318">
        <v>0</v>
      </c>
      <c r="U475" s="319">
        <v>0</v>
      </c>
      <c r="V475" s="32"/>
      <c r="W475" s="46">
        <v>10</v>
      </c>
      <c r="X475" s="41" t="s">
        <v>74</v>
      </c>
      <c r="Y475" s="42">
        <v>0</v>
      </c>
      <c r="Z475" s="42">
        <v>0</v>
      </c>
      <c r="AA475" s="318">
        <v>0</v>
      </c>
      <c r="AB475" s="319">
        <v>0</v>
      </c>
    </row>
    <row r="476" spans="2:28">
      <c r="B476" s="46">
        <v>10.25</v>
      </c>
      <c r="C476" s="41" t="s">
        <v>74</v>
      </c>
      <c r="D476" s="42">
        <v>0</v>
      </c>
      <c r="E476" s="42">
        <v>0</v>
      </c>
      <c r="F476" s="318">
        <v>0</v>
      </c>
      <c r="G476" s="319">
        <v>0</v>
      </c>
      <c r="H476" s="32"/>
      <c r="I476" s="46">
        <v>10.25</v>
      </c>
      <c r="J476" s="41" t="s">
        <v>74</v>
      </c>
      <c r="K476" s="42">
        <v>0</v>
      </c>
      <c r="L476" s="42">
        <v>0</v>
      </c>
      <c r="M476" s="318">
        <v>0</v>
      </c>
      <c r="N476" s="319">
        <v>0</v>
      </c>
      <c r="O476" s="32"/>
      <c r="P476" s="46">
        <v>10.25</v>
      </c>
      <c r="Q476" s="41" t="s">
        <v>74</v>
      </c>
      <c r="R476" s="42">
        <v>0</v>
      </c>
      <c r="S476" s="42">
        <v>0</v>
      </c>
      <c r="T476" s="318">
        <v>0</v>
      </c>
      <c r="U476" s="319">
        <v>0</v>
      </c>
      <c r="V476" s="32"/>
      <c r="W476" s="46">
        <v>10.25</v>
      </c>
      <c r="X476" s="41" t="s">
        <v>74</v>
      </c>
      <c r="Y476" s="42">
        <v>0</v>
      </c>
      <c r="Z476" s="42">
        <v>0</v>
      </c>
      <c r="AA476" s="318">
        <v>0</v>
      </c>
      <c r="AB476" s="319">
        <v>0</v>
      </c>
    </row>
    <row r="477" spans="2:28">
      <c r="B477" s="46">
        <v>10.5</v>
      </c>
      <c r="C477" s="41" t="s">
        <v>74</v>
      </c>
      <c r="D477" s="42">
        <v>0</v>
      </c>
      <c r="E477" s="42">
        <v>0</v>
      </c>
      <c r="F477" s="318">
        <v>0</v>
      </c>
      <c r="G477" s="319">
        <v>0</v>
      </c>
      <c r="H477" s="32"/>
      <c r="I477" s="46">
        <v>10.5</v>
      </c>
      <c r="J477" s="41" t="s">
        <v>74</v>
      </c>
      <c r="K477" s="42">
        <v>0</v>
      </c>
      <c r="L477" s="42">
        <v>0</v>
      </c>
      <c r="M477" s="318">
        <v>0</v>
      </c>
      <c r="N477" s="319">
        <v>0</v>
      </c>
      <c r="O477" s="32"/>
      <c r="P477" s="46">
        <v>10.5</v>
      </c>
      <c r="Q477" s="41" t="s">
        <v>74</v>
      </c>
      <c r="R477" s="42">
        <v>0</v>
      </c>
      <c r="S477" s="42">
        <v>0</v>
      </c>
      <c r="T477" s="318">
        <v>0</v>
      </c>
      <c r="U477" s="319">
        <v>0</v>
      </c>
      <c r="V477" s="32"/>
      <c r="W477" s="46">
        <v>10.5</v>
      </c>
      <c r="X477" s="41" t="s">
        <v>74</v>
      </c>
      <c r="Y477" s="42">
        <v>0</v>
      </c>
      <c r="Z477" s="42">
        <v>0</v>
      </c>
      <c r="AA477" s="318">
        <v>0</v>
      </c>
      <c r="AB477" s="319">
        <v>0</v>
      </c>
    </row>
    <row r="478" spans="2:28">
      <c r="B478" s="46">
        <v>10.75</v>
      </c>
      <c r="C478" s="41" t="s">
        <v>74</v>
      </c>
      <c r="D478" s="42">
        <v>0</v>
      </c>
      <c r="E478" s="42">
        <v>0</v>
      </c>
      <c r="F478" s="318">
        <v>0</v>
      </c>
      <c r="G478" s="319">
        <v>0</v>
      </c>
      <c r="H478" s="32"/>
      <c r="I478" s="46">
        <v>10.75</v>
      </c>
      <c r="J478" s="41" t="s">
        <v>74</v>
      </c>
      <c r="K478" s="42">
        <v>0</v>
      </c>
      <c r="L478" s="42">
        <v>0</v>
      </c>
      <c r="M478" s="318">
        <v>0</v>
      </c>
      <c r="N478" s="319">
        <v>0</v>
      </c>
      <c r="O478" s="32"/>
      <c r="P478" s="46">
        <v>10.75</v>
      </c>
      <c r="Q478" s="41" t="s">
        <v>74</v>
      </c>
      <c r="R478" s="42">
        <v>0</v>
      </c>
      <c r="S478" s="42">
        <v>0</v>
      </c>
      <c r="T478" s="318">
        <v>0</v>
      </c>
      <c r="U478" s="319">
        <v>0</v>
      </c>
      <c r="V478" s="32"/>
      <c r="W478" s="46">
        <v>10.75</v>
      </c>
      <c r="X478" s="41" t="s">
        <v>74</v>
      </c>
      <c r="Y478" s="42">
        <v>0</v>
      </c>
      <c r="Z478" s="42">
        <v>0</v>
      </c>
      <c r="AA478" s="318">
        <v>0</v>
      </c>
      <c r="AB478" s="319">
        <v>0</v>
      </c>
    </row>
    <row r="479" spans="2:28">
      <c r="B479" s="46">
        <v>11</v>
      </c>
      <c r="C479" s="41" t="s">
        <v>74</v>
      </c>
      <c r="D479" s="42">
        <v>0</v>
      </c>
      <c r="E479" s="42">
        <v>0</v>
      </c>
      <c r="F479" s="318">
        <v>0</v>
      </c>
      <c r="G479" s="319">
        <v>0</v>
      </c>
      <c r="H479" s="32"/>
      <c r="I479" s="46">
        <v>11</v>
      </c>
      <c r="J479" s="41" t="s">
        <v>74</v>
      </c>
      <c r="K479" s="42">
        <v>0</v>
      </c>
      <c r="L479" s="42">
        <v>0</v>
      </c>
      <c r="M479" s="318">
        <v>0</v>
      </c>
      <c r="N479" s="319">
        <v>0</v>
      </c>
      <c r="O479" s="32"/>
      <c r="P479" s="46">
        <v>11</v>
      </c>
      <c r="Q479" s="41" t="s">
        <v>74</v>
      </c>
      <c r="R479" s="42">
        <v>0</v>
      </c>
      <c r="S479" s="42">
        <v>0</v>
      </c>
      <c r="T479" s="318">
        <v>0</v>
      </c>
      <c r="U479" s="319">
        <v>0</v>
      </c>
      <c r="V479" s="32"/>
      <c r="W479" s="46">
        <v>11</v>
      </c>
      <c r="X479" s="41" t="s">
        <v>74</v>
      </c>
      <c r="Y479" s="42">
        <v>0</v>
      </c>
      <c r="Z479" s="42">
        <v>0</v>
      </c>
      <c r="AA479" s="318">
        <v>0</v>
      </c>
      <c r="AB479" s="319">
        <v>0</v>
      </c>
    </row>
    <row r="480" spans="2:28">
      <c r="B480" s="46">
        <v>11.25</v>
      </c>
      <c r="C480" s="41" t="s">
        <v>74</v>
      </c>
      <c r="D480" s="42">
        <v>0</v>
      </c>
      <c r="E480" s="42">
        <v>0</v>
      </c>
      <c r="F480" s="318">
        <v>0</v>
      </c>
      <c r="G480" s="319">
        <v>0</v>
      </c>
      <c r="H480" s="32"/>
      <c r="I480" s="46">
        <v>11.25</v>
      </c>
      <c r="J480" s="41" t="s">
        <v>74</v>
      </c>
      <c r="K480" s="42">
        <v>0</v>
      </c>
      <c r="L480" s="42">
        <v>0</v>
      </c>
      <c r="M480" s="318">
        <v>0</v>
      </c>
      <c r="N480" s="319">
        <v>0</v>
      </c>
      <c r="O480" s="32"/>
      <c r="P480" s="46">
        <v>11.25</v>
      </c>
      <c r="Q480" s="41" t="s">
        <v>74</v>
      </c>
      <c r="R480" s="42">
        <v>0</v>
      </c>
      <c r="S480" s="42">
        <v>0</v>
      </c>
      <c r="T480" s="318">
        <v>0</v>
      </c>
      <c r="U480" s="319">
        <v>0</v>
      </c>
      <c r="V480" s="32"/>
      <c r="W480" s="46">
        <v>11.25</v>
      </c>
      <c r="X480" s="41" t="s">
        <v>74</v>
      </c>
      <c r="Y480" s="42">
        <v>0</v>
      </c>
      <c r="Z480" s="42">
        <v>0</v>
      </c>
      <c r="AA480" s="318">
        <v>0</v>
      </c>
      <c r="AB480" s="319">
        <v>0</v>
      </c>
    </row>
    <row r="481" spans="2:28">
      <c r="B481" s="46">
        <v>11.5</v>
      </c>
      <c r="C481" s="41" t="s">
        <v>74</v>
      </c>
      <c r="D481" s="42">
        <v>0</v>
      </c>
      <c r="E481" s="42">
        <v>0</v>
      </c>
      <c r="F481" s="318">
        <v>0</v>
      </c>
      <c r="G481" s="319">
        <v>0</v>
      </c>
      <c r="H481" s="32"/>
      <c r="I481" s="46">
        <v>11.5</v>
      </c>
      <c r="J481" s="41" t="s">
        <v>74</v>
      </c>
      <c r="K481" s="42">
        <v>0</v>
      </c>
      <c r="L481" s="42">
        <v>0</v>
      </c>
      <c r="M481" s="318">
        <v>0</v>
      </c>
      <c r="N481" s="319">
        <v>0</v>
      </c>
      <c r="O481" s="32"/>
      <c r="P481" s="46">
        <v>11.5</v>
      </c>
      <c r="Q481" s="41" t="s">
        <v>74</v>
      </c>
      <c r="R481" s="42">
        <v>0</v>
      </c>
      <c r="S481" s="42">
        <v>0</v>
      </c>
      <c r="T481" s="318">
        <v>0</v>
      </c>
      <c r="U481" s="319">
        <v>0</v>
      </c>
      <c r="V481" s="32"/>
      <c r="W481" s="46">
        <v>11.5</v>
      </c>
      <c r="X481" s="41" t="s">
        <v>74</v>
      </c>
      <c r="Y481" s="42">
        <v>0</v>
      </c>
      <c r="Z481" s="42">
        <v>0</v>
      </c>
      <c r="AA481" s="318">
        <v>0</v>
      </c>
      <c r="AB481" s="319">
        <v>0</v>
      </c>
    </row>
    <row r="482" spans="2:28">
      <c r="B482" s="46">
        <v>11.75</v>
      </c>
      <c r="C482" s="41" t="s">
        <v>74</v>
      </c>
      <c r="D482" s="42">
        <v>0</v>
      </c>
      <c r="E482" s="42">
        <v>0</v>
      </c>
      <c r="F482" s="318">
        <v>0</v>
      </c>
      <c r="G482" s="319">
        <v>0</v>
      </c>
      <c r="H482" s="32"/>
      <c r="I482" s="46">
        <v>11.75</v>
      </c>
      <c r="J482" s="41" t="s">
        <v>74</v>
      </c>
      <c r="K482" s="42">
        <v>0</v>
      </c>
      <c r="L482" s="42">
        <v>0</v>
      </c>
      <c r="M482" s="318">
        <v>0</v>
      </c>
      <c r="N482" s="319">
        <v>0</v>
      </c>
      <c r="O482" s="32"/>
      <c r="P482" s="46">
        <v>11.75</v>
      </c>
      <c r="Q482" s="41" t="s">
        <v>74</v>
      </c>
      <c r="R482" s="42">
        <v>0</v>
      </c>
      <c r="S482" s="42">
        <v>0</v>
      </c>
      <c r="T482" s="318">
        <v>0</v>
      </c>
      <c r="U482" s="319">
        <v>0</v>
      </c>
      <c r="V482" s="32"/>
      <c r="W482" s="46">
        <v>11.75</v>
      </c>
      <c r="X482" s="41" t="s">
        <v>74</v>
      </c>
      <c r="Y482" s="42">
        <v>0</v>
      </c>
      <c r="Z482" s="42">
        <v>0</v>
      </c>
      <c r="AA482" s="318">
        <v>0</v>
      </c>
      <c r="AB482" s="319">
        <v>0</v>
      </c>
    </row>
    <row r="483" spans="2:28">
      <c r="B483" s="46">
        <v>12</v>
      </c>
      <c r="C483" s="41" t="s">
        <v>74</v>
      </c>
      <c r="D483" s="42">
        <v>0</v>
      </c>
      <c r="E483" s="42">
        <v>0</v>
      </c>
      <c r="F483" s="318">
        <v>0</v>
      </c>
      <c r="G483" s="319">
        <v>0</v>
      </c>
      <c r="H483" s="32"/>
      <c r="I483" s="46">
        <v>12</v>
      </c>
      <c r="J483" s="41" t="s">
        <v>74</v>
      </c>
      <c r="K483" s="42">
        <v>0</v>
      </c>
      <c r="L483" s="42">
        <v>0</v>
      </c>
      <c r="M483" s="318">
        <v>0</v>
      </c>
      <c r="N483" s="319">
        <v>0</v>
      </c>
      <c r="O483" s="32"/>
      <c r="P483" s="46">
        <v>12</v>
      </c>
      <c r="Q483" s="41" t="s">
        <v>74</v>
      </c>
      <c r="R483" s="42">
        <v>0</v>
      </c>
      <c r="S483" s="42">
        <v>0</v>
      </c>
      <c r="T483" s="318">
        <v>0</v>
      </c>
      <c r="U483" s="319">
        <v>0</v>
      </c>
      <c r="V483" s="32"/>
      <c r="W483" s="46">
        <v>12</v>
      </c>
      <c r="X483" s="41" t="s">
        <v>74</v>
      </c>
      <c r="Y483" s="42">
        <v>0</v>
      </c>
      <c r="Z483" s="42">
        <v>0</v>
      </c>
      <c r="AA483" s="318">
        <v>0</v>
      </c>
      <c r="AB483" s="319">
        <v>0</v>
      </c>
    </row>
    <row r="484" spans="2:28">
      <c r="B484" s="46">
        <v>12.25</v>
      </c>
      <c r="C484" s="41" t="s">
        <v>74</v>
      </c>
      <c r="D484" s="42">
        <v>0</v>
      </c>
      <c r="E484" s="42">
        <v>0</v>
      </c>
      <c r="F484" s="318">
        <v>0</v>
      </c>
      <c r="G484" s="319">
        <v>0</v>
      </c>
      <c r="H484" s="32"/>
      <c r="I484" s="46">
        <v>12.25</v>
      </c>
      <c r="J484" s="41" t="s">
        <v>74</v>
      </c>
      <c r="K484" s="42">
        <v>0</v>
      </c>
      <c r="L484" s="42">
        <v>0</v>
      </c>
      <c r="M484" s="318">
        <v>0</v>
      </c>
      <c r="N484" s="319">
        <v>0</v>
      </c>
      <c r="O484" s="32"/>
      <c r="P484" s="46">
        <v>12.25</v>
      </c>
      <c r="Q484" s="41" t="s">
        <v>74</v>
      </c>
      <c r="R484" s="42">
        <v>0</v>
      </c>
      <c r="S484" s="42">
        <v>0</v>
      </c>
      <c r="T484" s="318">
        <v>0</v>
      </c>
      <c r="U484" s="319">
        <v>0</v>
      </c>
      <c r="V484" s="32"/>
      <c r="W484" s="46">
        <v>12.25</v>
      </c>
      <c r="X484" s="41" t="s">
        <v>74</v>
      </c>
      <c r="Y484" s="42">
        <v>0</v>
      </c>
      <c r="Z484" s="42">
        <v>0</v>
      </c>
      <c r="AA484" s="318">
        <v>0</v>
      </c>
      <c r="AB484" s="319">
        <v>0</v>
      </c>
    </row>
    <row r="485" spans="2:28">
      <c r="B485" s="46">
        <v>12.5</v>
      </c>
      <c r="C485" s="41" t="s">
        <v>74</v>
      </c>
      <c r="D485" s="42">
        <v>0</v>
      </c>
      <c r="E485" s="42">
        <v>0</v>
      </c>
      <c r="F485" s="318">
        <v>0</v>
      </c>
      <c r="G485" s="319">
        <v>0</v>
      </c>
      <c r="H485" s="32"/>
      <c r="I485" s="46">
        <v>12.5</v>
      </c>
      <c r="J485" s="41" t="s">
        <v>74</v>
      </c>
      <c r="K485" s="42">
        <v>0</v>
      </c>
      <c r="L485" s="42">
        <v>0</v>
      </c>
      <c r="M485" s="318">
        <v>0</v>
      </c>
      <c r="N485" s="319">
        <v>0</v>
      </c>
      <c r="O485" s="32"/>
      <c r="P485" s="46">
        <v>12.5</v>
      </c>
      <c r="Q485" s="41" t="s">
        <v>74</v>
      </c>
      <c r="R485" s="42">
        <v>0</v>
      </c>
      <c r="S485" s="42">
        <v>0</v>
      </c>
      <c r="T485" s="318">
        <v>0</v>
      </c>
      <c r="U485" s="319">
        <v>0</v>
      </c>
      <c r="V485" s="32"/>
      <c r="W485" s="46">
        <v>12.5</v>
      </c>
      <c r="X485" s="41" t="s">
        <v>74</v>
      </c>
      <c r="Y485" s="42">
        <v>0</v>
      </c>
      <c r="Z485" s="42">
        <v>0</v>
      </c>
      <c r="AA485" s="318">
        <v>0</v>
      </c>
      <c r="AB485" s="319">
        <v>0</v>
      </c>
    </row>
    <row r="486" spans="2:28">
      <c r="B486" s="46">
        <v>12.75</v>
      </c>
      <c r="C486" s="41" t="s">
        <v>74</v>
      </c>
      <c r="D486" s="42">
        <v>0</v>
      </c>
      <c r="E486" s="42">
        <v>0</v>
      </c>
      <c r="F486" s="318">
        <v>0</v>
      </c>
      <c r="G486" s="319">
        <v>0</v>
      </c>
      <c r="H486" s="32"/>
      <c r="I486" s="46">
        <v>12.75</v>
      </c>
      <c r="J486" s="41" t="s">
        <v>74</v>
      </c>
      <c r="K486" s="42">
        <v>0</v>
      </c>
      <c r="L486" s="42">
        <v>0</v>
      </c>
      <c r="M486" s="318">
        <v>0</v>
      </c>
      <c r="N486" s="319">
        <v>0</v>
      </c>
      <c r="O486" s="32"/>
      <c r="P486" s="46">
        <v>12.75</v>
      </c>
      <c r="Q486" s="41" t="s">
        <v>74</v>
      </c>
      <c r="R486" s="42">
        <v>0</v>
      </c>
      <c r="S486" s="42">
        <v>0</v>
      </c>
      <c r="T486" s="318">
        <v>0</v>
      </c>
      <c r="U486" s="319">
        <v>0</v>
      </c>
      <c r="V486" s="32"/>
      <c r="W486" s="46">
        <v>12.75</v>
      </c>
      <c r="X486" s="41" t="s">
        <v>74</v>
      </c>
      <c r="Y486" s="42">
        <v>0</v>
      </c>
      <c r="Z486" s="42">
        <v>0</v>
      </c>
      <c r="AA486" s="318">
        <v>0</v>
      </c>
      <c r="AB486" s="319">
        <v>0</v>
      </c>
    </row>
    <row r="487" spans="2:28">
      <c r="B487" s="46">
        <v>13</v>
      </c>
      <c r="C487" s="41" t="s">
        <v>74</v>
      </c>
      <c r="D487" s="42">
        <v>0</v>
      </c>
      <c r="E487" s="42">
        <v>0</v>
      </c>
      <c r="F487" s="318">
        <v>0</v>
      </c>
      <c r="G487" s="319">
        <v>0</v>
      </c>
      <c r="H487" s="32"/>
      <c r="I487" s="46">
        <v>13</v>
      </c>
      <c r="J487" s="41" t="s">
        <v>74</v>
      </c>
      <c r="K487" s="42">
        <v>0</v>
      </c>
      <c r="L487" s="42">
        <v>0</v>
      </c>
      <c r="M487" s="318">
        <v>0</v>
      </c>
      <c r="N487" s="319">
        <v>0</v>
      </c>
      <c r="O487" s="32"/>
      <c r="P487" s="46">
        <v>13</v>
      </c>
      <c r="Q487" s="41" t="s">
        <v>74</v>
      </c>
      <c r="R487" s="42">
        <v>0</v>
      </c>
      <c r="S487" s="42">
        <v>0</v>
      </c>
      <c r="T487" s="318">
        <v>0</v>
      </c>
      <c r="U487" s="319">
        <v>0</v>
      </c>
      <c r="V487" s="32"/>
      <c r="W487" s="46">
        <v>13</v>
      </c>
      <c r="X487" s="41" t="s">
        <v>74</v>
      </c>
      <c r="Y487" s="42">
        <v>0</v>
      </c>
      <c r="Z487" s="42">
        <v>0</v>
      </c>
      <c r="AA487" s="318">
        <v>0</v>
      </c>
      <c r="AB487" s="319">
        <v>0</v>
      </c>
    </row>
    <row r="488" spans="2:28">
      <c r="B488" s="46">
        <v>13.25</v>
      </c>
      <c r="C488" s="41" t="s">
        <v>74</v>
      </c>
      <c r="D488" s="42">
        <v>0</v>
      </c>
      <c r="E488" s="42">
        <v>0</v>
      </c>
      <c r="F488" s="318">
        <v>0</v>
      </c>
      <c r="G488" s="319">
        <v>0</v>
      </c>
      <c r="H488" s="32"/>
      <c r="I488" s="46">
        <v>13.25</v>
      </c>
      <c r="J488" s="41" t="s">
        <v>74</v>
      </c>
      <c r="K488" s="42">
        <v>0</v>
      </c>
      <c r="L488" s="42">
        <v>0</v>
      </c>
      <c r="M488" s="318">
        <v>0</v>
      </c>
      <c r="N488" s="319">
        <v>0</v>
      </c>
      <c r="O488" s="32"/>
      <c r="P488" s="46">
        <v>13.25</v>
      </c>
      <c r="Q488" s="41" t="s">
        <v>74</v>
      </c>
      <c r="R488" s="42">
        <v>0</v>
      </c>
      <c r="S488" s="42">
        <v>0</v>
      </c>
      <c r="T488" s="318">
        <v>0</v>
      </c>
      <c r="U488" s="319">
        <v>0</v>
      </c>
      <c r="V488" s="32"/>
      <c r="W488" s="46">
        <v>13.25</v>
      </c>
      <c r="X488" s="41" t="s">
        <v>74</v>
      </c>
      <c r="Y488" s="42">
        <v>0</v>
      </c>
      <c r="Z488" s="42">
        <v>0</v>
      </c>
      <c r="AA488" s="318">
        <v>0</v>
      </c>
      <c r="AB488" s="319">
        <v>0</v>
      </c>
    </row>
    <row r="489" spans="2:28">
      <c r="B489" s="46">
        <v>13.5</v>
      </c>
      <c r="C489" s="41" t="s">
        <v>74</v>
      </c>
      <c r="D489" s="42">
        <v>0</v>
      </c>
      <c r="E489" s="42">
        <v>0</v>
      </c>
      <c r="F489" s="318">
        <v>0</v>
      </c>
      <c r="G489" s="319">
        <v>0</v>
      </c>
      <c r="H489" s="32"/>
      <c r="I489" s="46">
        <v>13.5</v>
      </c>
      <c r="J489" s="41" t="s">
        <v>74</v>
      </c>
      <c r="K489" s="42">
        <v>0</v>
      </c>
      <c r="L489" s="42">
        <v>0</v>
      </c>
      <c r="M489" s="318">
        <v>0</v>
      </c>
      <c r="N489" s="319">
        <v>0</v>
      </c>
      <c r="O489" s="32"/>
      <c r="P489" s="46">
        <v>13.5</v>
      </c>
      <c r="Q489" s="41" t="s">
        <v>74</v>
      </c>
      <c r="R489" s="42">
        <v>0</v>
      </c>
      <c r="S489" s="42">
        <v>0</v>
      </c>
      <c r="T489" s="318">
        <v>0</v>
      </c>
      <c r="U489" s="319">
        <v>0</v>
      </c>
      <c r="V489" s="32"/>
      <c r="W489" s="46">
        <v>13.5</v>
      </c>
      <c r="X489" s="41" t="s">
        <v>74</v>
      </c>
      <c r="Y489" s="42">
        <v>0</v>
      </c>
      <c r="Z489" s="42">
        <v>0</v>
      </c>
      <c r="AA489" s="318">
        <v>0</v>
      </c>
      <c r="AB489" s="319">
        <v>0</v>
      </c>
    </row>
    <row r="490" spans="2:28">
      <c r="B490" s="46">
        <v>13.75</v>
      </c>
      <c r="C490" s="41" t="s">
        <v>74</v>
      </c>
      <c r="D490" s="42">
        <v>0</v>
      </c>
      <c r="E490" s="42">
        <v>0</v>
      </c>
      <c r="F490" s="318">
        <v>0</v>
      </c>
      <c r="G490" s="319">
        <v>0</v>
      </c>
      <c r="H490" s="32"/>
      <c r="I490" s="46">
        <v>13.75</v>
      </c>
      <c r="J490" s="41" t="s">
        <v>74</v>
      </c>
      <c r="K490" s="42">
        <v>0</v>
      </c>
      <c r="L490" s="42">
        <v>0</v>
      </c>
      <c r="M490" s="318">
        <v>0</v>
      </c>
      <c r="N490" s="319">
        <v>0</v>
      </c>
      <c r="O490" s="32"/>
      <c r="P490" s="46">
        <v>13.75</v>
      </c>
      <c r="Q490" s="41" t="s">
        <v>74</v>
      </c>
      <c r="R490" s="42">
        <v>0</v>
      </c>
      <c r="S490" s="42">
        <v>0</v>
      </c>
      <c r="T490" s="318">
        <v>0</v>
      </c>
      <c r="U490" s="319">
        <v>0</v>
      </c>
      <c r="V490" s="32"/>
      <c r="W490" s="46">
        <v>13.75</v>
      </c>
      <c r="X490" s="41" t="s">
        <v>69</v>
      </c>
      <c r="Y490" s="42">
        <v>0</v>
      </c>
      <c r="Z490" s="42">
        <v>0</v>
      </c>
      <c r="AA490" s="318">
        <v>0</v>
      </c>
      <c r="AB490" s="319">
        <v>0</v>
      </c>
    </row>
    <row r="491" spans="2:28">
      <c r="B491" s="46">
        <v>14</v>
      </c>
      <c r="C491" s="41" t="s">
        <v>74</v>
      </c>
      <c r="D491" s="42">
        <v>0</v>
      </c>
      <c r="E491" s="42">
        <v>0</v>
      </c>
      <c r="F491" s="318">
        <v>0</v>
      </c>
      <c r="G491" s="319">
        <v>0</v>
      </c>
      <c r="H491" s="32"/>
      <c r="I491" s="46">
        <v>14</v>
      </c>
      <c r="J491" s="41" t="s">
        <v>74</v>
      </c>
      <c r="K491" s="42">
        <v>0</v>
      </c>
      <c r="L491" s="42">
        <v>0</v>
      </c>
      <c r="M491" s="318">
        <v>0</v>
      </c>
      <c r="N491" s="319">
        <v>0</v>
      </c>
      <c r="O491" s="32"/>
      <c r="P491" s="46">
        <v>14</v>
      </c>
      <c r="Q491" s="41" t="s">
        <v>74</v>
      </c>
      <c r="R491" s="42">
        <v>0</v>
      </c>
      <c r="S491" s="42">
        <v>0</v>
      </c>
      <c r="T491" s="318">
        <v>0</v>
      </c>
      <c r="U491" s="319">
        <v>0</v>
      </c>
      <c r="V491" s="32"/>
      <c r="W491" s="46">
        <v>14</v>
      </c>
      <c r="X491" s="41" t="s">
        <v>69</v>
      </c>
      <c r="Y491" s="42">
        <v>0</v>
      </c>
      <c r="Z491" s="42">
        <v>0</v>
      </c>
      <c r="AA491" s="318">
        <v>0</v>
      </c>
      <c r="AB491" s="319">
        <v>0</v>
      </c>
    </row>
    <row r="492" spans="2:28">
      <c r="B492" s="46">
        <v>14.25</v>
      </c>
      <c r="C492" s="41" t="s">
        <v>74</v>
      </c>
      <c r="D492" s="42">
        <v>0</v>
      </c>
      <c r="E492" s="42">
        <v>0</v>
      </c>
      <c r="F492" s="318">
        <v>0</v>
      </c>
      <c r="G492" s="319">
        <v>0</v>
      </c>
      <c r="H492" s="32"/>
      <c r="I492" s="46">
        <v>14.25</v>
      </c>
      <c r="J492" s="41" t="s">
        <v>74</v>
      </c>
      <c r="K492" s="42">
        <v>0</v>
      </c>
      <c r="L492" s="42">
        <v>0</v>
      </c>
      <c r="M492" s="318">
        <v>0</v>
      </c>
      <c r="N492" s="319">
        <v>0</v>
      </c>
      <c r="O492" s="32"/>
      <c r="P492" s="46">
        <v>14.25</v>
      </c>
      <c r="Q492" s="41" t="s">
        <v>74</v>
      </c>
      <c r="R492" s="42">
        <v>0</v>
      </c>
      <c r="S492" s="42">
        <v>0</v>
      </c>
      <c r="T492" s="318">
        <v>0</v>
      </c>
      <c r="U492" s="319">
        <v>0</v>
      </c>
      <c r="V492" s="32"/>
      <c r="W492" s="46">
        <v>14.25</v>
      </c>
      <c r="X492" s="41" t="s">
        <v>69</v>
      </c>
      <c r="Y492" s="42">
        <v>0</v>
      </c>
      <c r="Z492" s="42">
        <v>0</v>
      </c>
      <c r="AA492" s="318">
        <v>0</v>
      </c>
      <c r="AB492" s="319">
        <v>0</v>
      </c>
    </row>
    <row r="493" spans="2:28">
      <c r="B493" s="46">
        <v>14.5</v>
      </c>
      <c r="C493" s="41" t="s">
        <v>74</v>
      </c>
      <c r="D493" s="42">
        <v>0</v>
      </c>
      <c r="E493" s="42">
        <v>0</v>
      </c>
      <c r="F493" s="318">
        <v>0</v>
      </c>
      <c r="G493" s="319">
        <v>0</v>
      </c>
      <c r="H493" s="32"/>
      <c r="I493" s="46">
        <v>14.5</v>
      </c>
      <c r="J493" s="41" t="s">
        <v>74</v>
      </c>
      <c r="K493" s="42">
        <v>0</v>
      </c>
      <c r="L493" s="42">
        <v>0</v>
      </c>
      <c r="M493" s="318">
        <v>0</v>
      </c>
      <c r="N493" s="319">
        <v>0</v>
      </c>
      <c r="O493" s="32"/>
      <c r="P493" s="46">
        <v>14.5</v>
      </c>
      <c r="Q493" s="41" t="s">
        <v>74</v>
      </c>
      <c r="R493" s="42">
        <v>0</v>
      </c>
      <c r="S493" s="42">
        <v>0</v>
      </c>
      <c r="T493" s="318">
        <v>0</v>
      </c>
      <c r="U493" s="319">
        <v>0</v>
      </c>
      <c r="V493" s="32"/>
      <c r="W493" s="46">
        <v>14.5</v>
      </c>
      <c r="X493" s="41" t="s">
        <v>71</v>
      </c>
      <c r="Y493" s="42">
        <v>0</v>
      </c>
      <c r="Z493" s="42">
        <v>0</v>
      </c>
      <c r="AA493" s="318">
        <v>0</v>
      </c>
      <c r="AB493" s="319">
        <v>0</v>
      </c>
    </row>
    <row r="494" spans="2:28">
      <c r="B494" s="46">
        <v>14.75</v>
      </c>
      <c r="C494" s="41" t="s">
        <v>74</v>
      </c>
      <c r="D494" s="42">
        <v>0</v>
      </c>
      <c r="E494" s="42">
        <v>0</v>
      </c>
      <c r="F494" s="318">
        <v>0</v>
      </c>
      <c r="G494" s="319">
        <v>0</v>
      </c>
      <c r="H494" s="32"/>
      <c r="I494" s="46">
        <v>14.75</v>
      </c>
      <c r="J494" s="41" t="s">
        <v>74</v>
      </c>
      <c r="K494" s="42">
        <v>0</v>
      </c>
      <c r="L494" s="42">
        <v>0</v>
      </c>
      <c r="M494" s="318">
        <v>0</v>
      </c>
      <c r="N494" s="319">
        <v>0</v>
      </c>
      <c r="O494" s="32"/>
      <c r="P494" s="46">
        <v>14.75</v>
      </c>
      <c r="Q494" s="41" t="s">
        <v>74</v>
      </c>
      <c r="R494" s="42">
        <v>0</v>
      </c>
      <c r="S494" s="42">
        <v>0</v>
      </c>
      <c r="T494" s="318">
        <v>0</v>
      </c>
      <c r="U494" s="319">
        <v>0</v>
      </c>
      <c r="V494" s="32"/>
      <c r="W494" s="46">
        <v>14.75</v>
      </c>
      <c r="X494" s="41" t="s">
        <v>71</v>
      </c>
      <c r="Y494" s="42">
        <v>0</v>
      </c>
      <c r="Z494" s="42">
        <v>0</v>
      </c>
      <c r="AA494" s="318">
        <v>0</v>
      </c>
      <c r="AB494" s="319">
        <v>0</v>
      </c>
    </row>
    <row r="495" spans="2:28">
      <c r="B495" s="46">
        <v>15</v>
      </c>
      <c r="C495" s="41" t="s">
        <v>74</v>
      </c>
      <c r="D495" s="42">
        <v>0</v>
      </c>
      <c r="E495" s="42">
        <v>0</v>
      </c>
      <c r="F495" s="318">
        <v>0</v>
      </c>
      <c r="G495" s="319">
        <v>0</v>
      </c>
      <c r="H495" s="32"/>
      <c r="I495" s="46">
        <v>15</v>
      </c>
      <c r="J495" s="41" t="s">
        <v>74</v>
      </c>
      <c r="K495" s="42">
        <v>0</v>
      </c>
      <c r="L495" s="42">
        <v>0</v>
      </c>
      <c r="M495" s="318">
        <v>0</v>
      </c>
      <c r="N495" s="319">
        <v>0</v>
      </c>
      <c r="O495" s="32"/>
      <c r="P495" s="46">
        <v>15</v>
      </c>
      <c r="Q495" s="41" t="s">
        <v>74</v>
      </c>
      <c r="R495" s="42">
        <v>0</v>
      </c>
      <c r="S495" s="42">
        <v>0</v>
      </c>
      <c r="T495" s="318">
        <v>0</v>
      </c>
      <c r="U495" s="319">
        <v>0</v>
      </c>
      <c r="V495" s="32"/>
      <c r="W495" s="46">
        <v>15</v>
      </c>
      <c r="X495" s="41" t="s">
        <v>60</v>
      </c>
      <c r="Y495" s="42" t="s">
        <v>106</v>
      </c>
      <c r="Z495" s="42" t="s">
        <v>115</v>
      </c>
      <c r="AA495" s="320" t="s">
        <v>213</v>
      </c>
      <c r="AB495" s="321"/>
    </row>
    <row r="496" spans="2:28">
      <c r="B496" s="46">
        <v>15.25</v>
      </c>
      <c r="C496" s="41" t="s">
        <v>74</v>
      </c>
      <c r="D496" s="42">
        <v>0</v>
      </c>
      <c r="E496" s="42">
        <v>0</v>
      </c>
      <c r="F496" s="318">
        <v>0</v>
      </c>
      <c r="G496" s="319">
        <v>0</v>
      </c>
      <c r="H496" s="32"/>
      <c r="I496" s="46">
        <v>15.25</v>
      </c>
      <c r="J496" s="41" t="s">
        <v>74</v>
      </c>
      <c r="K496" s="42">
        <v>0</v>
      </c>
      <c r="L496" s="42">
        <v>0</v>
      </c>
      <c r="M496" s="318">
        <v>0</v>
      </c>
      <c r="N496" s="319">
        <v>0</v>
      </c>
      <c r="O496" s="32"/>
      <c r="P496" s="46">
        <v>15.25</v>
      </c>
      <c r="Q496" s="41" t="s">
        <v>74</v>
      </c>
      <c r="R496" s="42">
        <v>0</v>
      </c>
      <c r="S496" s="42">
        <v>0</v>
      </c>
      <c r="T496" s="318">
        <v>0</v>
      </c>
      <c r="U496" s="319">
        <v>0</v>
      </c>
      <c r="V496" s="32"/>
      <c r="W496" s="46">
        <v>15.25</v>
      </c>
      <c r="X496" s="41" t="s">
        <v>60</v>
      </c>
      <c r="Y496" s="42" t="s">
        <v>104</v>
      </c>
      <c r="Z496" s="42" t="s">
        <v>193</v>
      </c>
      <c r="AA496" s="322"/>
      <c r="AB496" s="323"/>
    </row>
    <row r="497" spans="2:28">
      <c r="B497" s="46">
        <v>15.5</v>
      </c>
      <c r="C497" s="41" t="s">
        <v>74</v>
      </c>
      <c r="D497" s="42">
        <v>0</v>
      </c>
      <c r="E497" s="42">
        <v>0</v>
      </c>
      <c r="F497" s="318">
        <v>0</v>
      </c>
      <c r="G497" s="319">
        <v>0</v>
      </c>
      <c r="H497" s="32"/>
      <c r="I497" s="46">
        <v>15.5</v>
      </c>
      <c r="J497" s="41" t="s">
        <v>74</v>
      </c>
      <c r="K497" s="42">
        <v>0</v>
      </c>
      <c r="L497" s="42">
        <v>0</v>
      </c>
      <c r="M497" s="318">
        <v>0</v>
      </c>
      <c r="N497" s="319">
        <v>0</v>
      </c>
      <c r="O497" s="32"/>
      <c r="P497" s="46">
        <v>15.5</v>
      </c>
      <c r="Q497" s="41" t="s">
        <v>74</v>
      </c>
      <c r="R497" s="42">
        <v>0</v>
      </c>
      <c r="S497" s="42">
        <v>0</v>
      </c>
      <c r="T497" s="318">
        <v>0</v>
      </c>
      <c r="U497" s="319">
        <v>0</v>
      </c>
      <c r="V497" s="32"/>
      <c r="W497" s="46">
        <v>15.5</v>
      </c>
      <c r="X497" s="41" t="s">
        <v>60</v>
      </c>
      <c r="Y497" s="42" t="s">
        <v>104</v>
      </c>
      <c r="Z497" s="42" t="s">
        <v>193</v>
      </c>
      <c r="AA497" s="322"/>
      <c r="AB497" s="323"/>
    </row>
    <row r="498" spans="2:28">
      <c r="B498" s="46">
        <v>15.75</v>
      </c>
      <c r="C498" s="41" t="s">
        <v>74</v>
      </c>
      <c r="D498" s="42">
        <v>0</v>
      </c>
      <c r="E498" s="42">
        <v>0</v>
      </c>
      <c r="F498" s="318">
        <v>0</v>
      </c>
      <c r="G498" s="319">
        <v>0</v>
      </c>
      <c r="H498" s="32"/>
      <c r="I498" s="46">
        <v>15.75</v>
      </c>
      <c r="J498" s="41" t="s">
        <v>74</v>
      </c>
      <c r="K498" s="42">
        <v>0</v>
      </c>
      <c r="L498" s="42">
        <v>0</v>
      </c>
      <c r="M498" s="318">
        <v>0</v>
      </c>
      <c r="N498" s="319">
        <v>0</v>
      </c>
      <c r="O498" s="32"/>
      <c r="P498" s="46">
        <v>15.75</v>
      </c>
      <c r="Q498" s="41" t="s">
        <v>74</v>
      </c>
      <c r="R498" s="42">
        <v>0</v>
      </c>
      <c r="S498" s="42">
        <v>0</v>
      </c>
      <c r="T498" s="318">
        <v>0</v>
      </c>
      <c r="U498" s="319">
        <v>0</v>
      </c>
      <c r="V498" s="32"/>
      <c r="W498" s="46">
        <v>15.75</v>
      </c>
      <c r="X498" s="41" t="s">
        <v>71</v>
      </c>
      <c r="Y498" s="42">
        <v>0</v>
      </c>
      <c r="Z498" s="42">
        <v>0</v>
      </c>
      <c r="AA498" s="322"/>
      <c r="AB498" s="323"/>
    </row>
    <row r="499" spans="2:28">
      <c r="B499" s="46">
        <v>16</v>
      </c>
      <c r="C499" s="41" t="s">
        <v>74</v>
      </c>
      <c r="D499" s="42">
        <v>0</v>
      </c>
      <c r="E499" s="42">
        <v>0</v>
      </c>
      <c r="F499" s="318">
        <v>0</v>
      </c>
      <c r="G499" s="319">
        <v>0</v>
      </c>
      <c r="H499" s="32"/>
      <c r="I499" s="46">
        <v>16</v>
      </c>
      <c r="J499" s="41" t="s">
        <v>74</v>
      </c>
      <c r="K499" s="42">
        <v>0</v>
      </c>
      <c r="L499" s="42">
        <v>0</v>
      </c>
      <c r="M499" s="318">
        <v>0</v>
      </c>
      <c r="N499" s="319">
        <v>0</v>
      </c>
      <c r="O499" s="32"/>
      <c r="P499" s="46">
        <v>16</v>
      </c>
      <c r="Q499" s="41" t="s">
        <v>74</v>
      </c>
      <c r="R499" s="42">
        <v>0</v>
      </c>
      <c r="S499" s="42">
        <v>0</v>
      </c>
      <c r="T499" s="318">
        <v>0</v>
      </c>
      <c r="U499" s="319">
        <v>0</v>
      </c>
      <c r="V499" s="32"/>
      <c r="W499" s="46">
        <v>16</v>
      </c>
      <c r="X499" s="41" t="s">
        <v>66</v>
      </c>
      <c r="Y499" s="42">
        <v>0</v>
      </c>
      <c r="Z499" s="42">
        <v>0</v>
      </c>
      <c r="AA499" s="322"/>
      <c r="AB499" s="323"/>
    </row>
    <row r="500" spans="2:28">
      <c r="B500" s="46">
        <v>16.25</v>
      </c>
      <c r="C500" s="41" t="s">
        <v>74</v>
      </c>
      <c r="D500" s="42">
        <v>0</v>
      </c>
      <c r="E500" s="42">
        <v>0</v>
      </c>
      <c r="F500" s="318">
        <v>0</v>
      </c>
      <c r="G500" s="319">
        <v>0</v>
      </c>
      <c r="H500" s="32"/>
      <c r="I500" s="46">
        <v>16.25</v>
      </c>
      <c r="J500" s="41" t="s">
        <v>74</v>
      </c>
      <c r="K500" s="42">
        <v>0</v>
      </c>
      <c r="L500" s="42">
        <v>0</v>
      </c>
      <c r="M500" s="318">
        <v>0</v>
      </c>
      <c r="N500" s="319">
        <v>0</v>
      </c>
      <c r="O500" s="32"/>
      <c r="P500" s="46">
        <v>16.25</v>
      </c>
      <c r="Q500" s="41" t="s">
        <v>74</v>
      </c>
      <c r="R500" s="42">
        <v>0</v>
      </c>
      <c r="S500" s="42">
        <v>0</v>
      </c>
      <c r="T500" s="318">
        <v>0</v>
      </c>
      <c r="U500" s="319">
        <v>0</v>
      </c>
      <c r="V500" s="32"/>
      <c r="W500" s="46">
        <v>16.25</v>
      </c>
      <c r="X500" s="41" t="s">
        <v>60</v>
      </c>
      <c r="Y500" s="42" t="s">
        <v>106</v>
      </c>
      <c r="Z500" s="42" t="s">
        <v>109</v>
      </c>
      <c r="AA500" s="322"/>
      <c r="AB500" s="323"/>
    </row>
    <row r="501" spans="2:28">
      <c r="B501" s="46">
        <v>16.5</v>
      </c>
      <c r="C501" s="41" t="s">
        <v>74</v>
      </c>
      <c r="D501" s="42">
        <v>0</v>
      </c>
      <c r="E501" s="42">
        <v>0</v>
      </c>
      <c r="F501" s="318">
        <v>0</v>
      </c>
      <c r="G501" s="319">
        <v>0</v>
      </c>
      <c r="H501" s="32"/>
      <c r="I501" s="46">
        <v>16.5</v>
      </c>
      <c r="J501" s="41" t="s">
        <v>74</v>
      </c>
      <c r="K501" s="42">
        <v>0</v>
      </c>
      <c r="L501" s="42">
        <v>0</v>
      </c>
      <c r="M501" s="318">
        <v>0</v>
      </c>
      <c r="N501" s="319">
        <v>0</v>
      </c>
      <c r="O501" s="32"/>
      <c r="P501" s="46">
        <v>16.5</v>
      </c>
      <c r="Q501" s="41" t="s">
        <v>74</v>
      </c>
      <c r="R501" s="42">
        <v>0</v>
      </c>
      <c r="S501" s="42">
        <v>0</v>
      </c>
      <c r="T501" s="318">
        <v>0</v>
      </c>
      <c r="U501" s="319">
        <v>0</v>
      </c>
      <c r="V501" s="32"/>
      <c r="W501" s="46">
        <v>16.5</v>
      </c>
      <c r="X501" s="41" t="s">
        <v>77</v>
      </c>
      <c r="Y501" s="42">
        <v>0</v>
      </c>
      <c r="Z501" s="42">
        <v>0</v>
      </c>
      <c r="AA501" s="322"/>
      <c r="AB501" s="323"/>
    </row>
    <row r="502" spans="2:28">
      <c r="B502" s="46">
        <v>16.75</v>
      </c>
      <c r="C502" s="41" t="s">
        <v>74</v>
      </c>
      <c r="D502" s="42">
        <v>0</v>
      </c>
      <c r="E502" s="42">
        <v>0</v>
      </c>
      <c r="F502" s="318">
        <v>0</v>
      </c>
      <c r="G502" s="319">
        <v>0</v>
      </c>
      <c r="H502" s="32"/>
      <c r="I502" s="46">
        <v>16.75</v>
      </c>
      <c r="J502" s="41" t="s">
        <v>74</v>
      </c>
      <c r="K502" s="42">
        <v>0</v>
      </c>
      <c r="L502" s="42">
        <v>0</v>
      </c>
      <c r="M502" s="318">
        <v>0</v>
      </c>
      <c r="N502" s="319">
        <v>0</v>
      </c>
      <c r="O502" s="32"/>
      <c r="P502" s="46">
        <v>16.75</v>
      </c>
      <c r="Q502" s="41" t="s">
        <v>74</v>
      </c>
      <c r="R502" s="42">
        <v>0</v>
      </c>
      <c r="S502" s="42">
        <v>0</v>
      </c>
      <c r="T502" s="318">
        <v>0</v>
      </c>
      <c r="U502" s="319">
        <v>0</v>
      </c>
      <c r="V502" s="32"/>
      <c r="W502" s="46">
        <v>16.75</v>
      </c>
      <c r="X502" s="41" t="s">
        <v>63</v>
      </c>
      <c r="Y502" s="42">
        <v>0</v>
      </c>
      <c r="Z502" s="42">
        <v>0</v>
      </c>
      <c r="AA502" s="322"/>
      <c r="AB502" s="323"/>
    </row>
    <row r="503" spans="2:28">
      <c r="B503" s="46">
        <v>17</v>
      </c>
      <c r="C503" s="41" t="s">
        <v>74</v>
      </c>
      <c r="D503" s="42">
        <v>0</v>
      </c>
      <c r="E503" s="42">
        <v>0</v>
      </c>
      <c r="F503" s="318">
        <v>0</v>
      </c>
      <c r="G503" s="319">
        <v>0</v>
      </c>
      <c r="H503" s="32"/>
      <c r="I503" s="46">
        <v>17</v>
      </c>
      <c r="J503" s="41" t="s">
        <v>74</v>
      </c>
      <c r="K503" s="42">
        <v>0</v>
      </c>
      <c r="L503" s="42">
        <v>0</v>
      </c>
      <c r="M503" s="318">
        <v>0</v>
      </c>
      <c r="N503" s="319">
        <v>0</v>
      </c>
      <c r="O503" s="32"/>
      <c r="P503" s="46">
        <v>17</v>
      </c>
      <c r="Q503" s="41" t="s">
        <v>74</v>
      </c>
      <c r="R503" s="42">
        <v>0</v>
      </c>
      <c r="S503" s="42">
        <v>0</v>
      </c>
      <c r="T503" s="318">
        <v>0</v>
      </c>
      <c r="U503" s="319">
        <v>0</v>
      </c>
      <c r="V503" s="32"/>
      <c r="W503" s="46">
        <v>17</v>
      </c>
      <c r="X503" s="41" t="s">
        <v>60</v>
      </c>
      <c r="Y503" s="42" t="s">
        <v>106</v>
      </c>
      <c r="Z503" s="42" t="s">
        <v>109</v>
      </c>
      <c r="AA503" s="322"/>
      <c r="AB503" s="323"/>
    </row>
    <row r="504" spans="2:28">
      <c r="B504" s="46">
        <v>17.25</v>
      </c>
      <c r="C504" s="41" t="s">
        <v>74</v>
      </c>
      <c r="D504" s="42">
        <v>0</v>
      </c>
      <c r="E504" s="42">
        <v>0</v>
      </c>
      <c r="F504" s="318">
        <v>0</v>
      </c>
      <c r="G504" s="319">
        <v>0</v>
      </c>
      <c r="H504" s="32"/>
      <c r="I504" s="46">
        <v>17.25</v>
      </c>
      <c r="J504" s="41" t="s">
        <v>74</v>
      </c>
      <c r="K504" s="42">
        <v>0</v>
      </c>
      <c r="L504" s="42">
        <v>0</v>
      </c>
      <c r="M504" s="318">
        <v>0</v>
      </c>
      <c r="N504" s="319">
        <v>0</v>
      </c>
      <c r="O504" s="32"/>
      <c r="P504" s="46">
        <v>17.25</v>
      </c>
      <c r="Q504" s="41" t="s">
        <v>74</v>
      </c>
      <c r="R504" s="42">
        <v>0</v>
      </c>
      <c r="S504" s="42">
        <v>0</v>
      </c>
      <c r="T504" s="318">
        <v>0</v>
      </c>
      <c r="U504" s="319">
        <v>0</v>
      </c>
      <c r="V504" s="32"/>
      <c r="W504" s="46">
        <v>17.25</v>
      </c>
      <c r="X504" s="41" t="s">
        <v>60</v>
      </c>
      <c r="Y504" s="42" t="s">
        <v>150</v>
      </c>
      <c r="Z504" s="42" t="s">
        <v>122</v>
      </c>
      <c r="AA504" s="322"/>
      <c r="AB504" s="323"/>
    </row>
    <row r="505" spans="2:28">
      <c r="B505" s="46">
        <v>17.5</v>
      </c>
      <c r="C505" s="41" t="s">
        <v>74</v>
      </c>
      <c r="D505" s="42">
        <v>0</v>
      </c>
      <c r="E505" s="42">
        <v>0</v>
      </c>
      <c r="F505" s="318">
        <v>0</v>
      </c>
      <c r="G505" s="319">
        <v>0</v>
      </c>
      <c r="H505" s="32"/>
      <c r="I505" s="46">
        <v>17.5</v>
      </c>
      <c r="J505" s="41" t="s">
        <v>74</v>
      </c>
      <c r="K505" s="42">
        <v>0</v>
      </c>
      <c r="L505" s="42">
        <v>0</v>
      </c>
      <c r="M505" s="318">
        <v>0</v>
      </c>
      <c r="N505" s="319">
        <v>0</v>
      </c>
      <c r="O505" s="32"/>
      <c r="P505" s="46">
        <v>17.5</v>
      </c>
      <c r="Q505" s="41" t="s">
        <v>74</v>
      </c>
      <c r="R505" s="42">
        <v>0</v>
      </c>
      <c r="S505" s="42">
        <v>0</v>
      </c>
      <c r="T505" s="318">
        <v>0</v>
      </c>
      <c r="U505" s="319">
        <v>0</v>
      </c>
      <c r="V505" s="32"/>
      <c r="W505" s="46">
        <v>17.5</v>
      </c>
      <c r="X505" s="41" t="s">
        <v>60</v>
      </c>
      <c r="Y505" s="42" t="s">
        <v>150</v>
      </c>
      <c r="Z505" s="42" t="s">
        <v>103</v>
      </c>
      <c r="AA505" s="322"/>
      <c r="AB505" s="323"/>
    </row>
    <row r="506" spans="2:28">
      <c r="B506" s="46">
        <v>17.75</v>
      </c>
      <c r="C506" s="41" t="s">
        <v>74</v>
      </c>
      <c r="D506" s="42">
        <v>0</v>
      </c>
      <c r="E506" s="42">
        <v>0</v>
      </c>
      <c r="F506" s="318">
        <v>0</v>
      </c>
      <c r="G506" s="319">
        <v>0</v>
      </c>
      <c r="H506" s="32"/>
      <c r="I506" s="46">
        <v>17.75</v>
      </c>
      <c r="J506" s="41" t="s">
        <v>74</v>
      </c>
      <c r="K506" s="42">
        <v>0</v>
      </c>
      <c r="L506" s="42">
        <v>0</v>
      </c>
      <c r="M506" s="318">
        <v>0</v>
      </c>
      <c r="N506" s="319">
        <v>0</v>
      </c>
      <c r="O506" s="32"/>
      <c r="P506" s="46">
        <v>17.75</v>
      </c>
      <c r="Q506" s="41" t="s">
        <v>74</v>
      </c>
      <c r="R506" s="42">
        <v>0</v>
      </c>
      <c r="S506" s="42">
        <v>0</v>
      </c>
      <c r="T506" s="318">
        <v>0</v>
      </c>
      <c r="U506" s="319">
        <v>0</v>
      </c>
      <c r="V506" s="32"/>
      <c r="W506" s="46">
        <v>17.75</v>
      </c>
      <c r="X506" s="41" t="s">
        <v>60</v>
      </c>
      <c r="Y506" s="42" t="s">
        <v>150</v>
      </c>
      <c r="Z506" s="42" t="s">
        <v>103</v>
      </c>
      <c r="AA506" s="322"/>
      <c r="AB506" s="323"/>
    </row>
    <row r="507" spans="2:28">
      <c r="B507" s="46">
        <v>18</v>
      </c>
      <c r="C507" s="41" t="s">
        <v>74</v>
      </c>
      <c r="D507" s="42">
        <v>0</v>
      </c>
      <c r="E507" s="42">
        <v>0</v>
      </c>
      <c r="F507" s="318">
        <v>0</v>
      </c>
      <c r="G507" s="319">
        <v>0</v>
      </c>
      <c r="H507" s="32"/>
      <c r="I507" s="46">
        <v>18</v>
      </c>
      <c r="J507" s="41" t="s">
        <v>74</v>
      </c>
      <c r="K507" s="42">
        <v>0</v>
      </c>
      <c r="L507" s="42">
        <v>0</v>
      </c>
      <c r="M507" s="318">
        <v>0</v>
      </c>
      <c r="N507" s="319">
        <v>0</v>
      </c>
      <c r="O507" s="32"/>
      <c r="P507" s="46">
        <v>18</v>
      </c>
      <c r="Q507" s="41" t="s">
        <v>74</v>
      </c>
      <c r="R507" s="42">
        <v>0</v>
      </c>
      <c r="S507" s="42">
        <v>0</v>
      </c>
      <c r="T507" s="318">
        <v>0</v>
      </c>
      <c r="U507" s="319">
        <v>0</v>
      </c>
      <c r="V507" s="32"/>
      <c r="W507" s="46">
        <v>18</v>
      </c>
      <c r="X507" s="41" t="s">
        <v>66</v>
      </c>
      <c r="Y507" s="42">
        <v>0</v>
      </c>
      <c r="Z507" s="42">
        <v>0</v>
      </c>
      <c r="AA507" s="322"/>
      <c r="AB507" s="323"/>
    </row>
    <row r="508" spans="2:28">
      <c r="B508" s="46">
        <v>18.25</v>
      </c>
      <c r="C508" s="41" t="s">
        <v>74</v>
      </c>
      <c r="D508" s="42">
        <v>0</v>
      </c>
      <c r="E508" s="42">
        <v>0</v>
      </c>
      <c r="F508" s="318">
        <v>0</v>
      </c>
      <c r="G508" s="319">
        <v>0</v>
      </c>
      <c r="H508" s="32"/>
      <c r="I508" s="46">
        <v>18.25</v>
      </c>
      <c r="J508" s="41" t="s">
        <v>74</v>
      </c>
      <c r="K508" s="42">
        <v>0</v>
      </c>
      <c r="L508" s="42">
        <v>0</v>
      </c>
      <c r="M508" s="318">
        <v>0</v>
      </c>
      <c r="N508" s="319">
        <v>0</v>
      </c>
      <c r="O508" s="32"/>
      <c r="P508" s="46">
        <v>18.25</v>
      </c>
      <c r="Q508" s="41" t="s">
        <v>74</v>
      </c>
      <c r="R508" s="42">
        <v>0</v>
      </c>
      <c r="S508" s="42">
        <v>0</v>
      </c>
      <c r="T508" s="318">
        <v>0</v>
      </c>
      <c r="U508" s="319">
        <v>0</v>
      </c>
      <c r="V508" s="32"/>
      <c r="W508" s="46">
        <v>18.25</v>
      </c>
      <c r="X508" s="41" t="s">
        <v>66</v>
      </c>
      <c r="Y508" s="42">
        <v>0</v>
      </c>
      <c r="Z508" s="42">
        <v>0</v>
      </c>
      <c r="AA508" s="322"/>
      <c r="AB508" s="323"/>
    </row>
    <row r="509" spans="2:28">
      <c r="B509" s="46">
        <v>18.5</v>
      </c>
      <c r="C509" s="41" t="s">
        <v>74</v>
      </c>
      <c r="D509" s="42">
        <v>0</v>
      </c>
      <c r="E509" s="42">
        <v>0</v>
      </c>
      <c r="F509" s="318">
        <v>0</v>
      </c>
      <c r="G509" s="319">
        <v>0</v>
      </c>
      <c r="H509" s="32"/>
      <c r="I509" s="46">
        <v>18.5</v>
      </c>
      <c r="J509" s="41" t="s">
        <v>74</v>
      </c>
      <c r="K509" s="42">
        <v>0</v>
      </c>
      <c r="L509" s="42">
        <v>0</v>
      </c>
      <c r="M509" s="318">
        <v>0</v>
      </c>
      <c r="N509" s="319">
        <v>0</v>
      </c>
      <c r="O509" s="32"/>
      <c r="P509" s="46">
        <v>18.5</v>
      </c>
      <c r="Q509" s="41" t="s">
        <v>74</v>
      </c>
      <c r="R509" s="42">
        <v>0</v>
      </c>
      <c r="S509" s="42">
        <v>0</v>
      </c>
      <c r="T509" s="318">
        <v>0</v>
      </c>
      <c r="U509" s="319">
        <v>0</v>
      </c>
      <c r="V509" s="32"/>
      <c r="W509" s="46">
        <v>18.5</v>
      </c>
      <c r="X509" s="41" t="s">
        <v>66</v>
      </c>
      <c r="Y509" s="42">
        <v>0</v>
      </c>
      <c r="Z509" s="42">
        <v>0</v>
      </c>
      <c r="AA509" s="322"/>
      <c r="AB509" s="323"/>
    </row>
    <row r="510" spans="2:28">
      <c r="B510" s="46">
        <v>18.75</v>
      </c>
      <c r="C510" s="41" t="s">
        <v>74</v>
      </c>
      <c r="D510" s="42">
        <v>0</v>
      </c>
      <c r="E510" s="42">
        <v>0</v>
      </c>
      <c r="F510" s="318">
        <v>0</v>
      </c>
      <c r="G510" s="319">
        <v>0</v>
      </c>
      <c r="H510" s="32"/>
      <c r="I510" s="46">
        <v>18.75</v>
      </c>
      <c r="J510" s="41" t="s">
        <v>74</v>
      </c>
      <c r="K510" s="42">
        <v>0</v>
      </c>
      <c r="L510" s="42">
        <v>0</v>
      </c>
      <c r="M510" s="318">
        <v>0</v>
      </c>
      <c r="N510" s="319">
        <v>0</v>
      </c>
      <c r="O510" s="32"/>
      <c r="P510" s="46">
        <v>18.75</v>
      </c>
      <c r="Q510" s="41" t="s">
        <v>74</v>
      </c>
      <c r="R510" s="42">
        <v>0</v>
      </c>
      <c r="S510" s="42">
        <v>0</v>
      </c>
      <c r="T510" s="318">
        <v>0</v>
      </c>
      <c r="U510" s="319">
        <v>0</v>
      </c>
      <c r="V510" s="32"/>
      <c r="W510" s="46">
        <v>18.75</v>
      </c>
      <c r="X510" s="41" t="s">
        <v>63</v>
      </c>
      <c r="Y510" s="42">
        <v>0</v>
      </c>
      <c r="Z510" s="42">
        <v>0</v>
      </c>
      <c r="AA510" s="322"/>
      <c r="AB510" s="323"/>
    </row>
    <row r="511" spans="2:28">
      <c r="B511" s="46">
        <v>19</v>
      </c>
      <c r="C511" s="41" t="s">
        <v>74</v>
      </c>
      <c r="D511" s="42">
        <v>0</v>
      </c>
      <c r="E511" s="42">
        <v>0</v>
      </c>
      <c r="F511" s="318">
        <v>0</v>
      </c>
      <c r="G511" s="319">
        <v>0</v>
      </c>
      <c r="H511" s="32"/>
      <c r="I511" s="46">
        <v>19</v>
      </c>
      <c r="J511" s="41" t="s">
        <v>74</v>
      </c>
      <c r="K511" s="42">
        <v>0</v>
      </c>
      <c r="L511" s="42">
        <v>0</v>
      </c>
      <c r="M511" s="318">
        <v>0</v>
      </c>
      <c r="N511" s="319">
        <v>0</v>
      </c>
      <c r="O511" s="32"/>
      <c r="P511" s="46">
        <v>19</v>
      </c>
      <c r="Q511" s="41" t="s">
        <v>74</v>
      </c>
      <c r="R511" s="42">
        <v>0</v>
      </c>
      <c r="S511" s="42">
        <v>0</v>
      </c>
      <c r="T511" s="318">
        <v>0</v>
      </c>
      <c r="U511" s="319">
        <v>0</v>
      </c>
      <c r="V511" s="32"/>
      <c r="W511" s="46">
        <v>19</v>
      </c>
      <c r="X511" s="41" t="s">
        <v>77</v>
      </c>
      <c r="Y511" s="42">
        <v>0</v>
      </c>
      <c r="Z511" s="42">
        <v>0</v>
      </c>
      <c r="AA511" s="322"/>
      <c r="AB511" s="323"/>
    </row>
    <row r="512" spans="2:28">
      <c r="B512" s="46">
        <v>19.25</v>
      </c>
      <c r="C512" s="41" t="s">
        <v>74</v>
      </c>
      <c r="D512" s="42">
        <v>0</v>
      </c>
      <c r="E512" s="42">
        <v>0</v>
      </c>
      <c r="F512" s="318">
        <v>0</v>
      </c>
      <c r="G512" s="319">
        <v>0</v>
      </c>
      <c r="H512" s="32"/>
      <c r="I512" s="46">
        <v>19.25</v>
      </c>
      <c r="J512" s="41" t="s">
        <v>74</v>
      </c>
      <c r="K512" s="42">
        <v>0</v>
      </c>
      <c r="L512" s="42">
        <v>0</v>
      </c>
      <c r="M512" s="318">
        <v>0</v>
      </c>
      <c r="N512" s="319">
        <v>0</v>
      </c>
      <c r="O512" s="32"/>
      <c r="P512" s="46">
        <v>19.25</v>
      </c>
      <c r="Q512" s="41" t="s">
        <v>74</v>
      </c>
      <c r="R512" s="42">
        <v>0</v>
      </c>
      <c r="S512" s="42">
        <v>0</v>
      </c>
      <c r="T512" s="318">
        <v>0</v>
      </c>
      <c r="U512" s="319">
        <v>0</v>
      </c>
      <c r="V512" s="32"/>
      <c r="W512" s="46">
        <v>19.25</v>
      </c>
      <c r="X512" s="41" t="s">
        <v>60</v>
      </c>
      <c r="Y512" s="42" t="s">
        <v>106</v>
      </c>
      <c r="Z512" s="42" t="s">
        <v>115</v>
      </c>
      <c r="AA512" s="322"/>
      <c r="AB512" s="323"/>
    </row>
    <row r="513" spans="2:28">
      <c r="B513" s="46">
        <v>19.5</v>
      </c>
      <c r="C513" s="41" t="s">
        <v>74</v>
      </c>
      <c r="D513" s="42">
        <v>0</v>
      </c>
      <c r="E513" s="42">
        <v>0</v>
      </c>
      <c r="F513" s="318">
        <v>0</v>
      </c>
      <c r="G513" s="319">
        <v>0</v>
      </c>
      <c r="H513" s="32"/>
      <c r="I513" s="46">
        <v>19.5</v>
      </c>
      <c r="J513" s="41" t="s">
        <v>74</v>
      </c>
      <c r="K513" s="42">
        <v>0</v>
      </c>
      <c r="L513" s="42">
        <v>0</v>
      </c>
      <c r="M513" s="318">
        <v>0</v>
      </c>
      <c r="N513" s="319">
        <v>0</v>
      </c>
      <c r="O513" s="32"/>
      <c r="P513" s="46">
        <v>19.5</v>
      </c>
      <c r="Q513" s="41" t="s">
        <v>74</v>
      </c>
      <c r="R513" s="42">
        <v>0</v>
      </c>
      <c r="S513" s="42">
        <v>0</v>
      </c>
      <c r="T513" s="318">
        <v>0</v>
      </c>
      <c r="U513" s="319">
        <v>0</v>
      </c>
      <c r="V513" s="32"/>
      <c r="W513" s="46">
        <v>19.5</v>
      </c>
      <c r="X513" s="41" t="s">
        <v>60</v>
      </c>
      <c r="Y513" s="42" t="s">
        <v>106</v>
      </c>
      <c r="Z513" s="42" t="s">
        <v>115</v>
      </c>
      <c r="AA513" s="322"/>
      <c r="AB513" s="323"/>
    </row>
    <row r="514" spans="2:28">
      <c r="B514" s="46">
        <v>19.75</v>
      </c>
      <c r="C514" s="41" t="s">
        <v>74</v>
      </c>
      <c r="D514" s="42">
        <v>0</v>
      </c>
      <c r="E514" s="42">
        <v>0</v>
      </c>
      <c r="F514" s="318">
        <v>0</v>
      </c>
      <c r="G514" s="319">
        <v>0</v>
      </c>
      <c r="H514" s="32"/>
      <c r="I514" s="46">
        <v>19.75</v>
      </c>
      <c r="J514" s="41" t="s">
        <v>74</v>
      </c>
      <c r="K514" s="42">
        <v>0</v>
      </c>
      <c r="L514" s="42">
        <v>0</v>
      </c>
      <c r="M514" s="318">
        <v>0</v>
      </c>
      <c r="N514" s="319">
        <v>0</v>
      </c>
      <c r="O514" s="32"/>
      <c r="P514" s="46">
        <v>19.75</v>
      </c>
      <c r="Q514" s="41" t="s">
        <v>74</v>
      </c>
      <c r="R514" s="42">
        <v>0</v>
      </c>
      <c r="S514" s="42">
        <v>0</v>
      </c>
      <c r="T514" s="318">
        <v>0</v>
      </c>
      <c r="U514" s="319">
        <v>0</v>
      </c>
      <c r="V514" s="32"/>
      <c r="W514" s="46">
        <v>19.75</v>
      </c>
      <c r="X514" s="97" t="s">
        <v>60</v>
      </c>
      <c r="Y514" s="98" t="s">
        <v>106</v>
      </c>
      <c r="Z514" s="98" t="s">
        <v>115</v>
      </c>
      <c r="AA514" s="322"/>
      <c r="AB514" s="323"/>
    </row>
    <row r="515" spans="2:28">
      <c r="B515" s="46">
        <v>20</v>
      </c>
      <c r="C515" s="41" t="s">
        <v>74</v>
      </c>
      <c r="D515" s="42">
        <v>0</v>
      </c>
      <c r="E515" s="42">
        <v>0</v>
      </c>
      <c r="F515" s="318">
        <v>0</v>
      </c>
      <c r="G515" s="319">
        <v>0</v>
      </c>
      <c r="H515" s="32"/>
      <c r="I515" s="46">
        <v>20</v>
      </c>
      <c r="J515" s="41" t="s">
        <v>74</v>
      </c>
      <c r="K515" s="42">
        <v>0</v>
      </c>
      <c r="L515" s="42">
        <v>0</v>
      </c>
      <c r="M515" s="318">
        <v>0</v>
      </c>
      <c r="N515" s="319">
        <v>0</v>
      </c>
      <c r="O515" s="32"/>
      <c r="P515" s="46">
        <v>20</v>
      </c>
      <c r="Q515" s="41" t="s">
        <v>74</v>
      </c>
      <c r="R515" s="42">
        <v>0</v>
      </c>
      <c r="S515" s="42">
        <v>0</v>
      </c>
      <c r="T515" s="318">
        <v>0</v>
      </c>
      <c r="U515" s="319">
        <v>0</v>
      </c>
      <c r="V515" s="32"/>
      <c r="W515" s="46">
        <v>20</v>
      </c>
      <c r="X515" s="97" t="s">
        <v>60</v>
      </c>
      <c r="Y515" s="98" t="s">
        <v>106</v>
      </c>
      <c r="Z515" s="98" t="s">
        <v>115</v>
      </c>
      <c r="AA515" s="322"/>
      <c r="AB515" s="323"/>
    </row>
    <row r="516" spans="2:28">
      <c r="B516" s="46">
        <v>20.25</v>
      </c>
      <c r="C516" s="41" t="s">
        <v>74</v>
      </c>
      <c r="D516" s="42">
        <v>0</v>
      </c>
      <c r="E516" s="42">
        <v>0</v>
      </c>
      <c r="F516" s="318">
        <v>0</v>
      </c>
      <c r="G516" s="319">
        <v>0</v>
      </c>
      <c r="H516" s="32"/>
      <c r="I516" s="46">
        <v>20.25</v>
      </c>
      <c r="J516" s="41" t="s">
        <v>74</v>
      </c>
      <c r="K516" s="42">
        <v>0</v>
      </c>
      <c r="L516" s="42">
        <v>0</v>
      </c>
      <c r="M516" s="318">
        <v>0</v>
      </c>
      <c r="N516" s="319">
        <v>0</v>
      </c>
      <c r="O516" s="32"/>
      <c r="P516" s="46">
        <v>20.25</v>
      </c>
      <c r="Q516" s="41" t="s">
        <v>74</v>
      </c>
      <c r="R516" s="42">
        <v>0</v>
      </c>
      <c r="S516" s="42">
        <v>0</v>
      </c>
      <c r="T516" s="318">
        <v>0</v>
      </c>
      <c r="U516" s="319">
        <v>0</v>
      </c>
      <c r="V516" s="32"/>
      <c r="W516" s="46">
        <v>20.25</v>
      </c>
      <c r="X516" s="97" t="s">
        <v>60</v>
      </c>
      <c r="Y516" s="98" t="s">
        <v>106</v>
      </c>
      <c r="Z516" s="98" t="s">
        <v>115</v>
      </c>
      <c r="AA516" s="322"/>
      <c r="AB516" s="323"/>
    </row>
    <row r="517" spans="2:28">
      <c r="B517" s="46">
        <v>20.5</v>
      </c>
      <c r="C517" s="41" t="s">
        <v>74</v>
      </c>
      <c r="D517" s="42">
        <v>0</v>
      </c>
      <c r="E517" s="42">
        <v>0</v>
      </c>
      <c r="F517" s="318">
        <v>0</v>
      </c>
      <c r="G517" s="319">
        <v>0</v>
      </c>
      <c r="H517" s="32"/>
      <c r="I517" s="46">
        <v>20.5</v>
      </c>
      <c r="J517" s="41" t="s">
        <v>74</v>
      </c>
      <c r="K517" s="42">
        <v>0</v>
      </c>
      <c r="L517" s="42">
        <v>0</v>
      </c>
      <c r="M517" s="318">
        <v>0</v>
      </c>
      <c r="N517" s="319">
        <v>0</v>
      </c>
      <c r="O517" s="32"/>
      <c r="P517" s="46">
        <v>20.5</v>
      </c>
      <c r="Q517" s="41" t="s">
        <v>74</v>
      </c>
      <c r="R517" s="42">
        <v>0</v>
      </c>
      <c r="S517" s="42">
        <v>0</v>
      </c>
      <c r="T517" s="318">
        <v>0</v>
      </c>
      <c r="U517" s="319">
        <v>0</v>
      </c>
      <c r="V517" s="32"/>
      <c r="W517" s="46">
        <v>20.5</v>
      </c>
      <c r="X517" s="97" t="s">
        <v>60</v>
      </c>
      <c r="Y517" s="98" t="s">
        <v>106</v>
      </c>
      <c r="Z517" s="98" t="s">
        <v>115</v>
      </c>
      <c r="AA517" s="322"/>
      <c r="AB517" s="323"/>
    </row>
    <row r="518" spans="2:28">
      <c r="B518" s="46">
        <v>20.75</v>
      </c>
      <c r="C518" s="41" t="s">
        <v>74</v>
      </c>
      <c r="D518" s="42">
        <v>0</v>
      </c>
      <c r="E518" s="42">
        <v>0</v>
      </c>
      <c r="F518" s="318">
        <v>0</v>
      </c>
      <c r="G518" s="319">
        <v>0</v>
      </c>
      <c r="H518" s="32"/>
      <c r="I518" s="46">
        <v>20.75</v>
      </c>
      <c r="J518" s="41" t="s">
        <v>74</v>
      </c>
      <c r="K518" s="42">
        <v>0</v>
      </c>
      <c r="L518" s="42">
        <v>0</v>
      </c>
      <c r="M518" s="318">
        <v>0</v>
      </c>
      <c r="N518" s="319">
        <v>0</v>
      </c>
      <c r="O518" s="32"/>
      <c r="P518" s="46">
        <v>20.75</v>
      </c>
      <c r="Q518" s="41" t="s">
        <v>74</v>
      </c>
      <c r="R518" s="42">
        <v>0</v>
      </c>
      <c r="S518" s="42">
        <v>0</v>
      </c>
      <c r="T518" s="318">
        <v>0</v>
      </c>
      <c r="U518" s="319">
        <v>0</v>
      </c>
      <c r="V518" s="32"/>
      <c r="W518" s="46">
        <v>20.75</v>
      </c>
      <c r="X518" s="97" t="s">
        <v>60</v>
      </c>
      <c r="Y518" s="98" t="s">
        <v>106</v>
      </c>
      <c r="Z518" s="98" t="s">
        <v>115</v>
      </c>
      <c r="AA518" s="322"/>
      <c r="AB518" s="323"/>
    </row>
    <row r="519" spans="2:28">
      <c r="B519" s="46">
        <v>21</v>
      </c>
      <c r="C519" s="41" t="s">
        <v>74</v>
      </c>
      <c r="D519" s="42">
        <v>0</v>
      </c>
      <c r="E519" s="42">
        <v>0</v>
      </c>
      <c r="F519" s="318">
        <v>0</v>
      </c>
      <c r="G519" s="319">
        <v>0</v>
      </c>
      <c r="H519" s="32"/>
      <c r="I519" s="46">
        <v>21</v>
      </c>
      <c r="J519" s="41" t="s">
        <v>74</v>
      </c>
      <c r="K519" s="42">
        <v>0</v>
      </c>
      <c r="L519" s="42">
        <v>0</v>
      </c>
      <c r="M519" s="318">
        <v>0</v>
      </c>
      <c r="N519" s="319">
        <v>0</v>
      </c>
      <c r="O519" s="32"/>
      <c r="P519" s="46">
        <v>21</v>
      </c>
      <c r="Q519" s="41" t="s">
        <v>74</v>
      </c>
      <c r="R519" s="42">
        <v>0</v>
      </c>
      <c r="S519" s="42">
        <v>0</v>
      </c>
      <c r="T519" s="318">
        <v>0</v>
      </c>
      <c r="U519" s="319">
        <v>0</v>
      </c>
      <c r="V519" s="32"/>
      <c r="W519" s="46">
        <v>21</v>
      </c>
      <c r="X519" s="41" t="s">
        <v>158</v>
      </c>
      <c r="Y519" s="42">
        <v>0</v>
      </c>
      <c r="Z519" s="42">
        <v>0</v>
      </c>
      <c r="AA519" s="322"/>
      <c r="AB519" s="323"/>
    </row>
    <row r="520" spans="2:28">
      <c r="B520" s="46">
        <v>21.25</v>
      </c>
      <c r="C520" s="97" t="s">
        <v>74</v>
      </c>
      <c r="D520" s="98">
        <v>0</v>
      </c>
      <c r="E520" s="98">
        <v>0</v>
      </c>
      <c r="F520" s="318">
        <v>0</v>
      </c>
      <c r="G520" s="319">
        <v>0</v>
      </c>
      <c r="H520" s="32"/>
      <c r="I520" s="46">
        <v>21.25</v>
      </c>
      <c r="J520" s="41" t="s">
        <v>74</v>
      </c>
      <c r="K520" s="42">
        <v>0</v>
      </c>
      <c r="L520" s="42">
        <v>0</v>
      </c>
      <c r="M520" s="318">
        <v>0</v>
      </c>
      <c r="N520" s="319">
        <v>0</v>
      </c>
      <c r="O520" s="32"/>
      <c r="P520" s="46">
        <v>21.25</v>
      </c>
      <c r="Q520" s="41" t="s">
        <v>74</v>
      </c>
      <c r="R520" s="42">
        <v>0</v>
      </c>
      <c r="S520" s="42">
        <v>0</v>
      </c>
      <c r="T520" s="318">
        <v>0</v>
      </c>
      <c r="U520" s="319">
        <v>0</v>
      </c>
      <c r="V520" s="32"/>
      <c r="W520" s="46">
        <v>21.25</v>
      </c>
      <c r="X520" s="41" t="s">
        <v>60</v>
      </c>
      <c r="Y520" s="42" t="s">
        <v>178</v>
      </c>
      <c r="Z520" s="42" t="s">
        <v>115</v>
      </c>
      <c r="AA520" s="322"/>
      <c r="AB520" s="323"/>
    </row>
    <row r="521" spans="2:28">
      <c r="B521" s="46">
        <v>21.5</v>
      </c>
      <c r="C521" s="97" t="s">
        <v>74</v>
      </c>
      <c r="D521" s="98">
        <v>0</v>
      </c>
      <c r="E521" s="98">
        <v>0</v>
      </c>
      <c r="F521" s="318">
        <v>0</v>
      </c>
      <c r="G521" s="319">
        <v>0</v>
      </c>
      <c r="H521" s="32"/>
      <c r="I521" s="46">
        <v>21.5</v>
      </c>
      <c r="J521" s="41" t="s">
        <v>74</v>
      </c>
      <c r="K521" s="42">
        <v>0</v>
      </c>
      <c r="L521" s="42">
        <v>0</v>
      </c>
      <c r="M521" s="318">
        <v>0</v>
      </c>
      <c r="N521" s="319">
        <v>0</v>
      </c>
      <c r="O521" s="32"/>
      <c r="P521" s="46">
        <v>21.5</v>
      </c>
      <c r="Q521" s="41" t="s">
        <v>74</v>
      </c>
      <c r="R521" s="42">
        <v>0</v>
      </c>
      <c r="S521" s="42">
        <v>0</v>
      </c>
      <c r="T521" s="318">
        <v>0</v>
      </c>
      <c r="U521" s="319">
        <v>0</v>
      </c>
      <c r="V521" s="32"/>
      <c r="W521" s="46">
        <v>21.5</v>
      </c>
      <c r="X521" s="41" t="s">
        <v>77</v>
      </c>
      <c r="Y521" s="42">
        <v>0</v>
      </c>
      <c r="Z521" s="42">
        <v>0</v>
      </c>
      <c r="AA521" s="322"/>
      <c r="AB521" s="323"/>
    </row>
    <row r="522" spans="2:28">
      <c r="B522" s="46">
        <v>21.75</v>
      </c>
      <c r="C522" s="41" t="s">
        <v>159</v>
      </c>
      <c r="D522" s="42">
        <v>0</v>
      </c>
      <c r="E522" s="42">
        <v>0</v>
      </c>
      <c r="F522" s="318">
        <v>0</v>
      </c>
      <c r="G522" s="319">
        <v>0</v>
      </c>
      <c r="H522" s="32"/>
      <c r="I522" s="46">
        <v>21.75</v>
      </c>
      <c r="J522" s="41" t="s">
        <v>74</v>
      </c>
      <c r="K522" s="42">
        <v>0</v>
      </c>
      <c r="L522" s="42">
        <v>0</v>
      </c>
      <c r="M522" s="318">
        <v>0</v>
      </c>
      <c r="N522" s="319">
        <v>0</v>
      </c>
      <c r="O522" s="32"/>
      <c r="P522" s="46">
        <v>21.75</v>
      </c>
      <c r="Q522" s="41" t="s">
        <v>74</v>
      </c>
      <c r="R522" s="42">
        <v>0</v>
      </c>
      <c r="S522" s="42">
        <v>0</v>
      </c>
      <c r="T522" s="318">
        <v>0</v>
      </c>
      <c r="U522" s="319">
        <v>0</v>
      </c>
      <c r="V522" s="32"/>
      <c r="W522" s="46">
        <v>21.75</v>
      </c>
      <c r="X522" s="97" t="s">
        <v>60</v>
      </c>
      <c r="Y522" s="98" t="s">
        <v>106</v>
      </c>
      <c r="Z522" s="98" t="s">
        <v>115</v>
      </c>
      <c r="AA522" s="322"/>
      <c r="AB522" s="323"/>
    </row>
    <row r="523" spans="2:28">
      <c r="B523" s="46">
        <v>22</v>
      </c>
      <c r="C523" s="41" t="s">
        <v>159</v>
      </c>
      <c r="D523" s="42">
        <v>0</v>
      </c>
      <c r="E523" s="42">
        <v>0</v>
      </c>
      <c r="F523" s="318">
        <v>0</v>
      </c>
      <c r="G523" s="319">
        <v>0</v>
      </c>
      <c r="H523" s="32"/>
      <c r="I523" s="46">
        <v>22</v>
      </c>
      <c r="J523" s="41" t="s">
        <v>74</v>
      </c>
      <c r="K523" s="42">
        <v>0</v>
      </c>
      <c r="L523" s="42">
        <v>0</v>
      </c>
      <c r="M523" s="318">
        <v>0</v>
      </c>
      <c r="N523" s="319">
        <v>0</v>
      </c>
      <c r="O523" s="32"/>
      <c r="P523" s="46">
        <v>22</v>
      </c>
      <c r="Q523" s="41" t="s">
        <v>74</v>
      </c>
      <c r="R523" s="42">
        <v>0</v>
      </c>
      <c r="S523" s="42">
        <v>0</v>
      </c>
      <c r="T523" s="318">
        <v>0</v>
      </c>
      <c r="U523" s="319">
        <v>0</v>
      </c>
      <c r="V523" s="32"/>
      <c r="W523" s="46">
        <v>22</v>
      </c>
      <c r="X523" s="97" t="s">
        <v>60</v>
      </c>
      <c r="Y523" s="98" t="s">
        <v>106</v>
      </c>
      <c r="Z523" s="98" t="s">
        <v>115</v>
      </c>
      <c r="AA523" s="322"/>
      <c r="AB523" s="323"/>
    </row>
    <row r="524" spans="2:28">
      <c r="B524" s="46">
        <v>22.25</v>
      </c>
      <c r="C524" s="97" t="s">
        <v>74</v>
      </c>
      <c r="D524" s="98">
        <v>0</v>
      </c>
      <c r="E524" s="98">
        <v>0</v>
      </c>
      <c r="F524" s="318">
        <v>0</v>
      </c>
      <c r="G524" s="319">
        <v>0</v>
      </c>
      <c r="H524" s="32"/>
      <c r="I524" s="46">
        <v>22.25</v>
      </c>
      <c r="J524" s="41" t="s">
        <v>74</v>
      </c>
      <c r="K524" s="42">
        <v>0</v>
      </c>
      <c r="L524" s="42">
        <v>0</v>
      </c>
      <c r="M524" s="318">
        <v>0</v>
      </c>
      <c r="N524" s="319">
        <v>0</v>
      </c>
      <c r="O524" s="32"/>
      <c r="P524" s="46">
        <v>22.25</v>
      </c>
      <c r="Q524" s="41" t="s">
        <v>74</v>
      </c>
      <c r="R524" s="42">
        <v>0</v>
      </c>
      <c r="S524" s="42">
        <v>0</v>
      </c>
      <c r="T524" s="318">
        <v>0</v>
      </c>
      <c r="U524" s="319">
        <v>0</v>
      </c>
      <c r="V524" s="32"/>
      <c r="W524" s="46">
        <v>22.25</v>
      </c>
      <c r="X524" s="97" t="s">
        <v>60</v>
      </c>
      <c r="Y524" s="98" t="s">
        <v>106</v>
      </c>
      <c r="Z524" s="98" t="s">
        <v>115</v>
      </c>
      <c r="AA524" s="324"/>
      <c r="AB524" s="325"/>
    </row>
    <row r="525" spans="2:28">
      <c r="B525" s="46">
        <v>22.5</v>
      </c>
      <c r="C525" s="97" t="s">
        <v>74</v>
      </c>
      <c r="D525" s="98">
        <v>0</v>
      </c>
      <c r="E525" s="98">
        <v>0</v>
      </c>
      <c r="F525" s="318">
        <v>0</v>
      </c>
      <c r="G525" s="319">
        <v>0</v>
      </c>
      <c r="H525" s="32"/>
      <c r="I525" s="46">
        <v>22.5</v>
      </c>
      <c r="J525" s="41" t="s">
        <v>74</v>
      </c>
      <c r="K525" s="42">
        <v>0</v>
      </c>
      <c r="L525" s="42">
        <v>0</v>
      </c>
      <c r="M525" s="318">
        <v>0</v>
      </c>
      <c r="N525" s="319">
        <v>0</v>
      </c>
      <c r="O525" s="32"/>
      <c r="P525" s="46">
        <v>22.5</v>
      </c>
      <c r="Q525" s="41" t="s">
        <v>74</v>
      </c>
      <c r="R525" s="42">
        <v>0</v>
      </c>
      <c r="S525" s="42">
        <v>0</v>
      </c>
      <c r="T525" s="318">
        <v>0</v>
      </c>
      <c r="U525" s="319">
        <v>0</v>
      </c>
      <c r="V525" s="32"/>
      <c r="W525" s="46">
        <v>22.5</v>
      </c>
      <c r="X525" s="41" t="s">
        <v>71</v>
      </c>
      <c r="Y525" s="42">
        <v>0</v>
      </c>
      <c r="Z525" s="42">
        <v>0</v>
      </c>
      <c r="AA525" s="318">
        <v>0</v>
      </c>
      <c r="AB525" s="319">
        <v>0</v>
      </c>
    </row>
    <row r="526" spans="2:28">
      <c r="B526" s="46">
        <v>22.75</v>
      </c>
      <c r="C526" s="97" t="s">
        <v>74</v>
      </c>
      <c r="D526" s="98">
        <v>0</v>
      </c>
      <c r="E526" s="98">
        <v>0</v>
      </c>
      <c r="F526" s="318">
        <v>0</v>
      </c>
      <c r="G526" s="319">
        <v>0</v>
      </c>
      <c r="H526" s="32"/>
      <c r="I526" s="46">
        <v>22.75</v>
      </c>
      <c r="J526" s="41" t="s">
        <v>74</v>
      </c>
      <c r="K526" s="42">
        <v>0</v>
      </c>
      <c r="L526" s="42">
        <v>0</v>
      </c>
      <c r="M526" s="318">
        <v>0</v>
      </c>
      <c r="N526" s="319">
        <v>0</v>
      </c>
      <c r="O526" s="32"/>
      <c r="P526" s="46">
        <v>22.75</v>
      </c>
      <c r="Q526" s="41" t="s">
        <v>74</v>
      </c>
      <c r="R526" s="42">
        <v>0</v>
      </c>
      <c r="S526" s="42">
        <v>0</v>
      </c>
      <c r="T526" s="318">
        <v>0</v>
      </c>
      <c r="U526" s="319">
        <v>0</v>
      </c>
      <c r="V526" s="32"/>
      <c r="W526" s="46">
        <v>22.75</v>
      </c>
      <c r="X526" s="41" t="s">
        <v>71</v>
      </c>
      <c r="Y526" s="42">
        <v>0</v>
      </c>
      <c r="Z526" s="42">
        <v>0</v>
      </c>
      <c r="AA526" s="318">
        <v>0</v>
      </c>
      <c r="AB526" s="319">
        <v>0</v>
      </c>
    </row>
    <row r="527" spans="2:28">
      <c r="B527" s="46">
        <v>23</v>
      </c>
      <c r="C527" s="97" t="s">
        <v>74</v>
      </c>
      <c r="D527" s="98">
        <v>0</v>
      </c>
      <c r="E527" s="98">
        <v>0</v>
      </c>
      <c r="F527" s="318">
        <v>0</v>
      </c>
      <c r="G527" s="319">
        <v>0</v>
      </c>
      <c r="H527" s="32"/>
      <c r="I527" s="46">
        <v>23</v>
      </c>
      <c r="J527" s="41" t="s">
        <v>74</v>
      </c>
      <c r="K527" s="42">
        <v>0</v>
      </c>
      <c r="L527" s="42">
        <v>0</v>
      </c>
      <c r="M527" s="318">
        <v>0</v>
      </c>
      <c r="N527" s="319">
        <v>0</v>
      </c>
      <c r="O527" s="32"/>
      <c r="P527" s="46">
        <v>23</v>
      </c>
      <c r="Q527" s="41" t="s">
        <v>74</v>
      </c>
      <c r="R527" s="42">
        <v>0</v>
      </c>
      <c r="S527" s="42">
        <v>0</v>
      </c>
      <c r="T527" s="318">
        <v>0</v>
      </c>
      <c r="U527" s="319">
        <v>0</v>
      </c>
      <c r="V527" s="32"/>
      <c r="W527" s="46">
        <v>23</v>
      </c>
      <c r="X527" s="41" t="s">
        <v>71</v>
      </c>
      <c r="Y527" s="42">
        <v>0</v>
      </c>
      <c r="Z527" s="42">
        <v>0</v>
      </c>
      <c r="AA527" s="318">
        <v>0</v>
      </c>
      <c r="AB527" s="319">
        <v>0</v>
      </c>
    </row>
    <row r="528" spans="2:28">
      <c r="B528" s="46">
        <v>23.25</v>
      </c>
      <c r="C528" s="97" t="s">
        <v>74</v>
      </c>
      <c r="D528" s="98">
        <v>0</v>
      </c>
      <c r="E528" s="98">
        <v>0</v>
      </c>
      <c r="F528" s="318">
        <v>0</v>
      </c>
      <c r="G528" s="319">
        <v>0</v>
      </c>
      <c r="H528" s="32"/>
      <c r="I528" s="46">
        <v>23.25</v>
      </c>
      <c r="J528" s="41" t="s">
        <v>74</v>
      </c>
      <c r="K528" s="42">
        <v>0</v>
      </c>
      <c r="L528" s="42">
        <v>0</v>
      </c>
      <c r="M528" s="318">
        <v>0</v>
      </c>
      <c r="N528" s="319">
        <v>0</v>
      </c>
      <c r="O528" s="32"/>
      <c r="P528" s="46">
        <v>23.25</v>
      </c>
      <c r="Q528" s="41" t="s">
        <v>74</v>
      </c>
      <c r="R528" s="42">
        <v>0</v>
      </c>
      <c r="S528" s="42">
        <v>0</v>
      </c>
      <c r="T528" s="318">
        <v>0</v>
      </c>
      <c r="U528" s="319">
        <v>0</v>
      </c>
      <c r="V528" s="32"/>
      <c r="W528" s="46">
        <v>23.25</v>
      </c>
      <c r="X528" s="41" t="s">
        <v>71</v>
      </c>
      <c r="Y528" s="42">
        <v>0</v>
      </c>
      <c r="Z528" s="42">
        <v>0</v>
      </c>
      <c r="AA528" s="318">
        <v>0</v>
      </c>
      <c r="AB528" s="319">
        <v>0</v>
      </c>
    </row>
    <row r="529" spans="2:28">
      <c r="B529" s="46">
        <v>23.5</v>
      </c>
      <c r="C529" s="97" t="s">
        <v>74</v>
      </c>
      <c r="D529" s="98">
        <v>0</v>
      </c>
      <c r="E529" s="98">
        <v>0</v>
      </c>
      <c r="F529" s="318">
        <v>0</v>
      </c>
      <c r="G529" s="319">
        <v>0</v>
      </c>
      <c r="H529" s="32"/>
      <c r="I529" s="46">
        <v>23.5</v>
      </c>
      <c r="J529" s="41" t="s">
        <v>74</v>
      </c>
      <c r="K529" s="42">
        <v>0</v>
      </c>
      <c r="L529" s="42">
        <v>0</v>
      </c>
      <c r="M529" s="318">
        <v>0</v>
      </c>
      <c r="N529" s="319">
        <v>0</v>
      </c>
      <c r="O529" s="32"/>
      <c r="P529" s="46">
        <v>23.5</v>
      </c>
      <c r="Q529" s="41" t="s">
        <v>74</v>
      </c>
      <c r="R529" s="42">
        <v>0</v>
      </c>
      <c r="S529" s="42">
        <v>0</v>
      </c>
      <c r="T529" s="318">
        <v>0</v>
      </c>
      <c r="U529" s="319">
        <v>0</v>
      </c>
      <c r="V529" s="32"/>
      <c r="W529" s="46">
        <v>23.5</v>
      </c>
      <c r="X529" s="41" t="s">
        <v>71</v>
      </c>
      <c r="Y529" s="42">
        <v>0</v>
      </c>
      <c r="Z529" s="42">
        <v>0</v>
      </c>
      <c r="AA529" s="318">
        <v>0</v>
      </c>
      <c r="AB529" s="319">
        <v>0</v>
      </c>
    </row>
    <row r="530" spans="2:28">
      <c r="B530" s="46">
        <v>23.75</v>
      </c>
      <c r="C530" s="97" t="s">
        <v>74</v>
      </c>
      <c r="D530" s="98">
        <v>0</v>
      </c>
      <c r="E530" s="98">
        <v>0</v>
      </c>
      <c r="F530" s="318">
        <v>0</v>
      </c>
      <c r="G530" s="319">
        <v>0</v>
      </c>
      <c r="H530" s="32"/>
      <c r="I530" s="46">
        <v>23.75</v>
      </c>
      <c r="J530" s="41" t="s">
        <v>74</v>
      </c>
      <c r="K530" s="42">
        <v>0</v>
      </c>
      <c r="L530" s="42">
        <v>0</v>
      </c>
      <c r="M530" s="318">
        <v>0</v>
      </c>
      <c r="N530" s="319">
        <v>0</v>
      </c>
      <c r="O530" s="32"/>
      <c r="P530" s="46">
        <v>23.75</v>
      </c>
      <c r="Q530" s="41" t="s">
        <v>74</v>
      </c>
      <c r="R530" s="42">
        <v>0</v>
      </c>
      <c r="S530" s="42">
        <v>0</v>
      </c>
      <c r="T530" s="318">
        <v>0</v>
      </c>
      <c r="U530" s="319">
        <v>0</v>
      </c>
      <c r="V530" s="32"/>
      <c r="W530" s="46">
        <v>23.75</v>
      </c>
      <c r="X530" s="41" t="s">
        <v>71</v>
      </c>
      <c r="Y530" s="42">
        <v>0</v>
      </c>
      <c r="Z530" s="42">
        <v>0</v>
      </c>
      <c r="AA530" s="318">
        <v>0</v>
      </c>
      <c r="AB530" s="319">
        <v>0</v>
      </c>
    </row>
    <row r="531" spans="2:28">
      <c r="B531" s="46">
        <v>24</v>
      </c>
      <c r="C531" s="97" t="s">
        <v>74</v>
      </c>
      <c r="D531" s="98">
        <v>0</v>
      </c>
      <c r="E531" s="98">
        <v>0</v>
      </c>
      <c r="F531" s="318">
        <v>0</v>
      </c>
      <c r="G531" s="319">
        <v>0</v>
      </c>
      <c r="H531" s="32"/>
      <c r="I531" s="46">
        <v>24</v>
      </c>
      <c r="J531" s="41" t="s">
        <v>74</v>
      </c>
      <c r="K531" s="42">
        <v>0</v>
      </c>
      <c r="L531" s="42">
        <v>0</v>
      </c>
      <c r="M531" s="318">
        <v>0</v>
      </c>
      <c r="N531" s="319">
        <v>0</v>
      </c>
      <c r="O531" s="32"/>
      <c r="P531" s="46">
        <v>24</v>
      </c>
      <c r="Q531" s="41" t="s">
        <v>74</v>
      </c>
      <c r="R531" s="42">
        <v>0</v>
      </c>
      <c r="S531" s="42">
        <v>0</v>
      </c>
      <c r="T531" s="318">
        <v>0</v>
      </c>
      <c r="U531" s="319">
        <v>0</v>
      </c>
      <c r="V531" s="32"/>
      <c r="W531" s="46">
        <v>24</v>
      </c>
      <c r="X531" s="41" t="s">
        <v>71</v>
      </c>
      <c r="Y531" s="42">
        <v>0</v>
      </c>
      <c r="Z531" s="42">
        <v>0</v>
      </c>
      <c r="AA531" s="318">
        <v>0</v>
      </c>
      <c r="AB531" s="319">
        <v>0</v>
      </c>
    </row>
    <row r="532" spans="2:28">
      <c r="B532" s="46">
        <v>24.25</v>
      </c>
      <c r="C532" s="97" t="s">
        <v>74</v>
      </c>
      <c r="D532" s="98">
        <v>0</v>
      </c>
      <c r="E532" s="98">
        <v>0</v>
      </c>
      <c r="F532" s="318">
        <v>0</v>
      </c>
      <c r="G532" s="319">
        <v>0</v>
      </c>
      <c r="H532" s="32"/>
      <c r="I532" s="46">
        <v>24.25</v>
      </c>
      <c r="J532" s="41" t="s">
        <v>74</v>
      </c>
      <c r="K532" s="42">
        <v>0</v>
      </c>
      <c r="L532" s="42">
        <v>0</v>
      </c>
      <c r="M532" s="318">
        <v>0</v>
      </c>
      <c r="N532" s="319">
        <v>0</v>
      </c>
      <c r="O532" s="32"/>
      <c r="P532" s="46">
        <v>24.25</v>
      </c>
      <c r="Q532" s="41" t="s">
        <v>74</v>
      </c>
      <c r="R532" s="42">
        <v>0</v>
      </c>
      <c r="S532" s="42">
        <v>0</v>
      </c>
      <c r="T532" s="318">
        <v>0</v>
      </c>
      <c r="U532" s="319">
        <v>0</v>
      </c>
      <c r="V532" s="32"/>
      <c r="W532" s="46">
        <v>24.25</v>
      </c>
      <c r="X532" s="41" t="s">
        <v>71</v>
      </c>
      <c r="Y532" s="42">
        <v>0</v>
      </c>
      <c r="Z532" s="42">
        <v>0</v>
      </c>
      <c r="AA532" s="318">
        <v>0</v>
      </c>
      <c r="AB532" s="319">
        <v>0</v>
      </c>
    </row>
    <row r="533" spans="2:28">
      <c r="B533" s="46">
        <v>24.5</v>
      </c>
      <c r="C533" s="97" t="s">
        <v>74</v>
      </c>
      <c r="D533" s="98">
        <v>0</v>
      </c>
      <c r="E533" s="98">
        <v>0</v>
      </c>
      <c r="F533" s="318">
        <v>0</v>
      </c>
      <c r="G533" s="319">
        <v>0</v>
      </c>
      <c r="H533" s="32"/>
      <c r="I533" s="46">
        <v>24.5</v>
      </c>
      <c r="J533" s="41" t="s">
        <v>74</v>
      </c>
      <c r="K533" s="42">
        <v>0</v>
      </c>
      <c r="L533" s="42">
        <v>0</v>
      </c>
      <c r="M533" s="318">
        <v>0</v>
      </c>
      <c r="N533" s="319">
        <v>0</v>
      </c>
      <c r="O533" s="32"/>
      <c r="P533" s="46">
        <v>24.5</v>
      </c>
      <c r="Q533" s="41" t="s">
        <v>74</v>
      </c>
      <c r="R533" s="42">
        <v>0</v>
      </c>
      <c r="S533" s="42">
        <v>0</v>
      </c>
      <c r="T533" s="318">
        <v>0</v>
      </c>
      <c r="U533" s="319">
        <v>0</v>
      </c>
      <c r="V533" s="32"/>
      <c r="W533" s="46">
        <v>24.5</v>
      </c>
      <c r="X533" s="41" t="s">
        <v>71</v>
      </c>
      <c r="Y533" s="42">
        <v>0</v>
      </c>
      <c r="Z533" s="42">
        <v>0</v>
      </c>
      <c r="AA533" s="318">
        <v>0</v>
      </c>
      <c r="AB533" s="319">
        <v>0</v>
      </c>
    </row>
    <row r="534" spans="2:28">
      <c r="B534" s="46">
        <v>24.75</v>
      </c>
      <c r="C534" s="97" t="s">
        <v>74</v>
      </c>
      <c r="D534" s="98">
        <v>0</v>
      </c>
      <c r="E534" s="98">
        <v>0</v>
      </c>
      <c r="F534" s="318">
        <v>0</v>
      </c>
      <c r="G534" s="319">
        <v>0</v>
      </c>
      <c r="H534" s="32"/>
      <c r="I534" s="46">
        <v>24.75</v>
      </c>
      <c r="J534" s="41" t="s">
        <v>74</v>
      </c>
      <c r="K534" s="42">
        <v>0</v>
      </c>
      <c r="L534" s="42">
        <v>0</v>
      </c>
      <c r="M534" s="318">
        <v>0</v>
      </c>
      <c r="N534" s="319">
        <v>0</v>
      </c>
      <c r="O534" s="32"/>
      <c r="P534" s="46">
        <v>24.75</v>
      </c>
      <c r="Q534" s="41" t="s">
        <v>74</v>
      </c>
      <c r="R534" s="42">
        <v>0</v>
      </c>
      <c r="S534" s="42">
        <v>0</v>
      </c>
      <c r="T534" s="318">
        <v>0</v>
      </c>
      <c r="U534" s="319">
        <v>0</v>
      </c>
      <c r="V534" s="32"/>
      <c r="W534" s="46">
        <v>24.75</v>
      </c>
      <c r="X534" s="41" t="s">
        <v>71</v>
      </c>
      <c r="Y534" s="42">
        <v>0</v>
      </c>
      <c r="Z534" s="42">
        <v>0</v>
      </c>
      <c r="AA534" s="318">
        <v>0</v>
      </c>
      <c r="AB534" s="319">
        <v>0</v>
      </c>
    </row>
    <row r="535" spans="2:28">
      <c r="B535" s="46">
        <v>25</v>
      </c>
      <c r="C535" s="97" t="s">
        <v>74</v>
      </c>
      <c r="D535" s="98">
        <v>0</v>
      </c>
      <c r="E535" s="98">
        <v>0</v>
      </c>
      <c r="F535" s="318">
        <v>0</v>
      </c>
      <c r="G535" s="319">
        <v>0</v>
      </c>
      <c r="H535" s="32"/>
      <c r="I535" s="46">
        <v>25</v>
      </c>
      <c r="J535" s="41" t="s">
        <v>74</v>
      </c>
      <c r="K535" s="42">
        <v>0</v>
      </c>
      <c r="L535" s="42">
        <v>0</v>
      </c>
      <c r="M535" s="318">
        <v>0</v>
      </c>
      <c r="N535" s="319">
        <v>0</v>
      </c>
      <c r="O535" s="32"/>
      <c r="P535" s="46">
        <v>25</v>
      </c>
      <c r="Q535" s="41" t="s">
        <v>74</v>
      </c>
      <c r="R535" s="42">
        <v>0</v>
      </c>
      <c r="S535" s="42">
        <v>0</v>
      </c>
      <c r="T535" s="318">
        <v>0</v>
      </c>
      <c r="U535" s="319">
        <v>0</v>
      </c>
      <c r="V535" s="32"/>
      <c r="W535" s="46">
        <v>25</v>
      </c>
      <c r="X535" s="41" t="s">
        <v>69</v>
      </c>
      <c r="Y535" s="42">
        <v>0</v>
      </c>
      <c r="Z535" s="42">
        <v>0</v>
      </c>
      <c r="AA535" s="318">
        <v>0</v>
      </c>
      <c r="AB535" s="319">
        <v>0</v>
      </c>
    </row>
    <row r="536" spans="2:28">
      <c r="B536" s="46">
        <v>25.25</v>
      </c>
      <c r="C536" s="97" t="s">
        <v>74</v>
      </c>
      <c r="D536" s="98">
        <v>0</v>
      </c>
      <c r="E536" s="98">
        <v>0</v>
      </c>
      <c r="F536" s="318">
        <v>0</v>
      </c>
      <c r="G536" s="319">
        <v>0</v>
      </c>
      <c r="H536" s="32"/>
      <c r="I536" s="46">
        <v>25.25</v>
      </c>
      <c r="J536" s="41" t="s">
        <v>74</v>
      </c>
      <c r="K536" s="42">
        <v>0</v>
      </c>
      <c r="L536" s="42">
        <v>0</v>
      </c>
      <c r="M536" s="318">
        <v>0</v>
      </c>
      <c r="N536" s="319">
        <v>0</v>
      </c>
      <c r="O536" s="32"/>
      <c r="P536" s="46">
        <v>25.25</v>
      </c>
      <c r="Q536" s="41" t="s">
        <v>74</v>
      </c>
      <c r="R536" s="42">
        <v>0</v>
      </c>
      <c r="S536" s="42">
        <v>0</v>
      </c>
      <c r="T536" s="318">
        <v>0</v>
      </c>
      <c r="U536" s="319">
        <v>0</v>
      </c>
      <c r="V536" s="32"/>
      <c r="W536" s="46">
        <v>25.25</v>
      </c>
      <c r="X536" s="41" t="s">
        <v>71</v>
      </c>
      <c r="Y536" s="42">
        <v>0</v>
      </c>
      <c r="Z536" s="42">
        <v>0</v>
      </c>
      <c r="AA536" s="318">
        <v>0</v>
      </c>
      <c r="AB536" s="319">
        <v>0</v>
      </c>
    </row>
    <row r="537" spans="2:28">
      <c r="B537" s="46">
        <v>25.5</v>
      </c>
      <c r="C537" s="97" t="s">
        <v>74</v>
      </c>
      <c r="D537" s="98">
        <v>0</v>
      </c>
      <c r="E537" s="98">
        <v>0</v>
      </c>
      <c r="F537" s="318">
        <v>0</v>
      </c>
      <c r="G537" s="319">
        <v>0</v>
      </c>
      <c r="H537" s="32"/>
      <c r="I537" s="46">
        <v>25.5</v>
      </c>
      <c r="J537" s="41" t="s">
        <v>74</v>
      </c>
      <c r="K537" s="42">
        <v>0</v>
      </c>
      <c r="L537" s="42">
        <v>0</v>
      </c>
      <c r="M537" s="318">
        <v>0</v>
      </c>
      <c r="N537" s="319">
        <v>0</v>
      </c>
      <c r="O537" s="32"/>
      <c r="P537" s="46">
        <v>25.5</v>
      </c>
      <c r="Q537" s="41" t="s">
        <v>74</v>
      </c>
      <c r="R537" s="42">
        <v>0</v>
      </c>
      <c r="S537" s="42">
        <v>0</v>
      </c>
      <c r="T537" s="318">
        <v>0</v>
      </c>
      <c r="U537" s="319">
        <v>0</v>
      </c>
      <c r="V537" s="32"/>
      <c r="W537" s="46">
        <v>25.5</v>
      </c>
      <c r="X537" s="41" t="s">
        <v>71</v>
      </c>
      <c r="Y537" s="42">
        <v>0</v>
      </c>
      <c r="Z537" s="42">
        <v>0</v>
      </c>
      <c r="AA537" s="318">
        <v>0</v>
      </c>
      <c r="AB537" s="319">
        <v>0</v>
      </c>
    </row>
    <row r="538" spans="2:28">
      <c r="B538" s="46">
        <v>25.75</v>
      </c>
      <c r="C538" s="97" t="s">
        <v>74</v>
      </c>
      <c r="D538" s="98">
        <v>0</v>
      </c>
      <c r="E538" s="98">
        <v>0</v>
      </c>
      <c r="F538" s="318">
        <v>0</v>
      </c>
      <c r="G538" s="319">
        <v>0</v>
      </c>
      <c r="H538" s="32"/>
      <c r="I538" s="46">
        <v>25.75</v>
      </c>
      <c r="J538" s="41" t="s">
        <v>74</v>
      </c>
      <c r="K538" s="42">
        <v>0</v>
      </c>
      <c r="L538" s="42">
        <v>0</v>
      </c>
      <c r="M538" s="318">
        <v>0</v>
      </c>
      <c r="N538" s="319">
        <v>0</v>
      </c>
      <c r="O538" s="32"/>
      <c r="P538" s="46">
        <v>25.75</v>
      </c>
      <c r="Q538" s="41" t="s">
        <v>74</v>
      </c>
      <c r="R538" s="42">
        <v>0</v>
      </c>
      <c r="S538" s="42">
        <v>0</v>
      </c>
      <c r="T538" s="318">
        <v>0</v>
      </c>
      <c r="U538" s="319">
        <v>0</v>
      </c>
      <c r="V538" s="32"/>
      <c r="W538" s="46">
        <v>25.75</v>
      </c>
      <c r="X538" s="41" t="s">
        <v>71</v>
      </c>
      <c r="Y538" s="42">
        <v>0</v>
      </c>
      <c r="Z538" s="42">
        <v>0</v>
      </c>
      <c r="AA538" s="318">
        <v>0</v>
      </c>
      <c r="AB538" s="319">
        <v>0</v>
      </c>
    </row>
    <row r="539" spans="2:28">
      <c r="B539" s="46">
        <v>26</v>
      </c>
      <c r="C539" s="97" t="s">
        <v>74</v>
      </c>
      <c r="D539" s="98">
        <v>0</v>
      </c>
      <c r="E539" s="98">
        <v>0</v>
      </c>
      <c r="F539" s="318">
        <v>0</v>
      </c>
      <c r="G539" s="319">
        <v>0</v>
      </c>
      <c r="H539" s="32"/>
      <c r="I539" s="46">
        <v>26</v>
      </c>
      <c r="J539" s="41" t="s">
        <v>74</v>
      </c>
      <c r="K539" s="42">
        <v>0</v>
      </c>
      <c r="L539" s="42">
        <v>0</v>
      </c>
      <c r="M539" s="318">
        <v>0</v>
      </c>
      <c r="N539" s="319">
        <v>0</v>
      </c>
      <c r="O539" s="32"/>
      <c r="P539" s="46">
        <v>26</v>
      </c>
      <c r="Q539" s="41" t="s">
        <v>74</v>
      </c>
      <c r="R539" s="42">
        <v>0</v>
      </c>
      <c r="S539" s="42">
        <v>0</v>
      </c>
      <c r="T539" s="318">
        <v>0</v>
      </c>
      <c r="U539" s="319">
        <v>0</v>
      </c>
      <c r="V539" s="32"/>
      <c r="W539" s="46">
        <v>26</v>
      </c>
      <c r="X539" s="41" t="s">
        <v>71</v>
      </c>
      <c r="Y539" s="42">
        <v>0</v>
      </c>
      <c r="Z539" s="42">
        <v>0</v>
      </c>
      <c r="AA539" s="318">
        <v>0</v>
      </c>
      <c r="AB539" s="319">
        <v>0</v>
      </c>
    </row>
    <row r="540" spans="2:28">
      <c r="B540" s="46">
        <v>26.25</v>
      </c>
      <c r="C540" s="97" t="s">
        <v>74</v>
      </c>
      <c r="D540" s="98">
        <v>0</v>
      </c>
      <c r="E540" s="98">
        <v>0</v>
      </c>
      <c r="F540" s="318">
        <v>0</v>
      </c>
      <c r="G540" s="319">
        <v>0</v>
      </c>
      <c r="H540" s="32"/>
      <c r="I540" s="46">
        <v>26.25</v>
      </c>
      <c r="J540" s="41" t="s">
        <v>74</v>
      </c>
      <c r="K540" s="42">
        <v>0</v>
      </c>
      <c r="L540" s="42">
        <v>0</v>
      </c>
      <c r="M540" s="318">
        <v>0</v>
      </c>
      <c r="N540" s="319">
        <v>0</v>
      </c>
      <c r="O540" s="32"/>
      <c r="P540" s="46">
        <v>26.25</v>
      </c>
      <c r="Q540" s="41" t="s">
        <v>74</v>
      </c>
      <c r="R540" s="42">
        <v>0</v>
      </c>
      <c r="S540" s="42">
        <v>0</v>
      </c>
      <c r="T540" s="318">
        <v>0</v>
      </c>
      <c r="U540" s="319">
        <v>0</v>
      </c>
      <c r="V540" s="32"/>
      <c r="W540" s="46">
        <v>26.25</v>
      </c>
      <c r="X540" s="41" t="s">
        <v>71</v>
      </c>
      <c r="Y540" s="42">
        <v>0</v>
      </c>
      <c r="Z540" s="42">
        <v>0</v>
      </c>
      <c r="AA540" s="318">
        <v>0</v>
      </c>
      <c r="AB540" s="319">
        <v>0</v>
      </c>
    </row>
    <row r="541" spans="2:28">
      <c r="B541" s="46">
        <v>26.5</v>
      </c>
      <c r="C541" s="97" t="s">
        <v>74</v>
      </c>
      <c r="D541" s="98">
        <v>0</v>
      </c>
      <c r="E541" s="98">
        <v>0</v>
      </c>
      <c r="F541" s="318">
        <v>0</v>
      </c>
      <c r="G541" s="319">
        <v>0</v>
      </c>
      <c r="H541" s="32"/>
      <c r="I541" s="46">
        <v>26.5</v>
      </c>
      <c r="J541" s="41" t="s">
        <v>74</v>
      </c>
      <c r="K541" s="42">
        <v>0</v>
      </c>
      <c r="L541" s="42">
        <v>0</v>
      </c>
      <c r="M541" s="318">
        <v>0</v>
      </c>
      <c r="N541" s="319">
        <v>0</v>
      </c>
      <c r="O541" s="32"/>
      <c r="P541" s="46">
        <v>26.5</v>
      </c>
      <c r="Q541" s="41" t="s">
        <v>74</v>
      </c>
      <c r="R541" s="42">
        <v>0</v>
      </c>
      <c r="S541" s="42">
        <v>0</v>
      </c>
      <c r="T541" s="318">
        <v>0</v>
      </c>
      <c r="U541" s="319">
        <v>0</v>
      </c>
      <c r="V541" s="32"/>
      <c r="W541" s="46">
        <v>26.5</v>
      </c>
      <c r="X541" s="41" t="s">
        <v>71</v>
      </c>
      <c r="Y541" s="42">
        <v>0</v>
      </c>
      <c r="Z541" s="42">
        <v>0</v>
      </c>
      <c r="AA541" s="318">
        <v>0</v>
      </c>
      <c r="AB541" s="319">
        <v>0</v>
      </c>
    </row>
    <row r="542" spans="2:28">
      <c r="B542" s="46">
        <v>26.75</v>
      </c>
      <c r="C542" s="97" t="s">
        <v>74</v>
      </c>
      <c r="D542" s="98">
        <v>0</v>
      </c>
      <c r="E542" s="98">
        <v>0</v>
      </c>
      <c r="F542" s="318">
        <v>0</v>
      </c>
      <c r="G542" s="319">
        <v>0</v>
      </c>
      <c r="H542" s="32"/>
      <c r="I542" s="46">
        <v>26.75</v>
      </c>
      <c r="J542" s="41" t="s">
        <v>74</v>
      </c>
      <c r="K542" s="42">
        <v>0</v>
      </c>
      <c r="L542" s="42">
        <v>0</v>
      </c>
      <c r="M542" s="318">
        <v>0</v>
      </c>
      <c r="N542" s="319">
        <v>0</v>
      </c>
      <c r="O542" s="32"/>
      <c r="P542" s="46">
        <v>26.75</v>
      </c>
      <c r="Q542" s="41" t="s">
        <v>74</v>
      </c>
      <c r="R542" s="42">
        <v>0</v>
      </c>
      <c r="S542" s="42">
        <v>0</v>
      </c>
      <c r="T542" s="318">
        <v>0</v>
      </c>
      <c r="U542" s="319">
        <v>0</v>
      </c>
      <c r="V542" s="32"/>
      <c r="W542" s="46">
        <v>26.75</v>
      </c>
      <c r="X542" s="41" t="s">
        <v>71</v>
      </c>
      <c r="Y542" s="42">
        <v>0</v>
      </c>
      <c r="Z542" s="42">
        <v>0</v>
      </c>
      <c r="AA542" s="318">
        <v>0</v>
      </c>
      <c r="AB542" s="319">
        <v>0</v>
      </c>
    </row>
    <row r="543" spans="2:28">
      <c r="B543" s="46">
        <v>27</v>
      </c>
      <c r="C543" s="97" t="s">
        <v>74</v>
      </c>
      <c r="D543" s="98">
        <v>0</v>
      </c>
      <c r="E543" s="98">
        <v>0</v>
      </c>
      <c r="F543" s="318">
        <v>0</v>
      </c>
      <c r="G543" s="319">
        <v>0</v>
      </c>
      <c r="H543" s="32"/>
      <c r="I543" s="46">
        <v>27</v>
      </c>
      <c r="J543" s="41" t="s">
        <v>74</v>
      </c>
      <c r="K543" s="42">
        <v>0</v>
      </c>
      <c r="L543" s="42">
        <v>0</v>
      </c>
      <c r="M543" s="318">
        <v>0</v>
      </c>
      <c r="N543" s="319">
        <v>0</v>
      </c>
      <c r="O543" s="32"/>
      <c r="P543" s="46">
        <v>27</v>
      </c>
      <c r="Q543" s="41" t="s">
        <v>74</v>
      </c>
      <c r="R543" s="42">
        <v>0</v>
      </c>
      <c r="S543" s="42">
        <v>0</v>
      </c>
      <c r="T543" s="318">
        <v>0</v>
      </c>
      <c r="U543" s="319">
        <v>0</v>
      </c>
      <c r="V543" s="32"/>
      <c r="W543" s="46">
        <v>27</v>
      </c>
      <c r="X543" s="41" t="s">
        <v>71</v>
      </c>
      <c r="Y543" s="42">
        <v>0</v>
      </c>
      <c r="Z543" s="42">
        <v>0</v>
      </c>
      <c r="AA543" s="318">
        <v>0</v>
      </c>
      <c r="AB543" s="319">
        <v>0</v>
      </c>
    </row>
    <row r="544" spans="2:28">
      <c r="B544" s="46">
        <v>27.25</v>
      </c>
      <c r="C544" s="97" t="s">
        <v>74</v>
      </c>
      <c r="D544" s="98">
        <v>0</v>
      </c>
      <c r="E544" s="98">
        <v>0</v>
      </c>
      <c r="F544" s="318">
        <v>0</v>
      </c>
      <c r="G544" s="319">
        <v>0</v>
      </c>
      <c r="H544" s="32"/>
      <c r="I544" s="46">
        <v>27.25</v>
      </c>
      <c r="J544" s="41" t="s">
        <v>74</v>
      </c>
      <c r="K544" s="42">
        <v>0</v>
      </c>
      <c r="L544" s="42">
        <v>0</v>
      </c>
      <c r="M544" s="318">
        <v>0</v>
      </c>
      <c r="N544" s="319">
        <v>0</v>
      </c>
      <c r="O544" s="32"/>
      <c r="P544" s="46">
        <v>27.25</v>
      </c>
      <c r="Q544" s="41" t="s">
        <v>74</v>
      </c>
      <c r="R544" s="42">
        <v>0</v>
      </c>
      <c r="S544" s="42">
        <v>0</v>
      </c>
      <c r="T544" s="318">
        <v>0</v>
      </c>
      <c r="U544" s="319">
        <v>0</v>
      </c>
      <c r="V544" s="32"/>
      <c r="W544" s="46">
        <v>27.25</v>
      </c>
      <c r="X544" s="41" t="s">
        <v>71</v>
      </c>
      <c r="Y544" s="42">
        <v>0</v>
      </c>
      <c r="Z544" s="42">
        <v>0</v>
      </c>
      <c r="AA544" s="318">
        <v>0</v>
      </c>
      <c r="AB544" s="319">
        <v>0</v>
      </c>
    </row>
    <row r="545" spans="2:28">
      <c r="B545" s="46">
        <v>27.5</v>
      </c>
      <c r="C545" s="97" t="s">
        <v>74</v>
      </c>
      <c r="D545" s="98">
        <v>0</v>
      </c>
      <c r="E545" s="98">
        <v>0</v>
      </c>
      <c r="F545" s="318">
        <v>0</v>
      </c>
      <c r="G545" s="319">
        <v>0</v>
      </c>
      <c r="H545" s="32"/>
      <c r="I545" s="46">
        <v>27.5</v>
      </c>
      <c r="J545" s="41" t="s">
        <v>74</v>
      </c>
      <c r="K545" s="42">
        <v>0</v>
      </c>
      <c r="L545" s="42">
        <v>0</v>
      </c>
      <c r="M545" s="318">
        <v>0</v>
      </c>
      <c r="N545" s="319">
        <v>0</v>
      </c>
      <c r="O545" s="32"/>
      <c r="P545" s="46">
        <v>27.5</v>
      </c>
      <c r="Q545" s="41" t="s">
        <v>74</v>
      </c>
      <c r="R545" s="42">
        <v>0</v>
      </c>
      <c r="S545" s="42">
        <v>0</v>
      </c>
      <c r="T545" s="318">
        <v>0</v>
      </c>
      <c r="U545" s="319">
        <v>0</v>
      </c>
      <c r="V545" s="32"/>
      <c r="W545" s="46">
        <v>27.5</v>
      </c>
      <c r="X545" s="41" t="s">
        <v>71</v>
      </c>
      <c r="Y545" s="42">
        <v>0</v>
      </c>
      <c r="Z545" s="42">
        <v>0</v>
      </c>
      <c r="AA545" s="318">
        <v>0</v>
      </c>
      <c r="AB545" s="319">
        <v>0</v>
      </c>
    </row>
    <row r="546" spans="2:28">
      <c r="B546" s="46">
        <v>27.75</v>
      </c>
      <c r="C546" s="97" t="s">
        <v>74</v>
      </c>
      <c r="D546" s="98">
        <v>0</v>
      </c>
      <c r="E546" s="98">
        <v>0</v>
      </c>
      <c r="F546" s="318">
        <v>0</v>
      </c>
      <c r="G546" s="319">
        <v>0</v>
      </c>
      <c r="H546" s="32"/>
      <c r="I546" s="46">
        <v>27.75</v>
      </c>
      <c r="J546" s="41" t="s">
        <v>74</v>
      </c>
      <c r="K546" s="42">
        <v>0</v>
      </c>
      <c r="L546" s="42">
        <v>0</v>
      </c>
      <c r="M546" s="318">
        <v>0</v>
      </c>
      <c r="N546" s="319">
        <v>0</v>
      </c>
      <c r="O546" s="32"/>
      <c r="P546" s="46">
        <v>27.75</v>
      </c>
      <c r="Q546" s="41" t="s">
        <v>74</v>
      </c>
      <c r="R546" s="42">
        <v>0</v>
      </c>
      <c r="S546" s="42">
        <v>0</v>
      </c>
      <c r="T546" s="318">
        <v>0</v>
      </c>
      <c r="U546" s="319">
        <v>0</v>
      </c>
      <c r="V546" s="32"/>
      <c r="W546" s="46">
        <v>27.75</v>
      </c>
      <c r="X546" s="41" t="s">
        <v>69</v>
      </c>
      <c r="Y546" s="42">
        <v>0</v>
      </c>
      <c r="Z546" s="42">
        <v>0</v>
      </c>
      <c r="AA546" s="318">
        <v>0</v>
      </c>
      <c r="AB546" s="319">
        <v>0</v>
      </c>
    </row>
    <row r="547" spans="2:28">
      <c r="B547" s="46">
        <v>28</v>
      </c>
      <c r="C547" s="97" t="s">
        <v>74</v>
      </c>
      <c r="D547" s="98">
        <v>0</v>
      </c>
      <c r="E547" s="98">
        <v>0</v>
      </c>
      <c r="F547" s="318">
        <v>0</v>
      </c>
      <c r="G547" s="319">
        <v>0</v>
      </c>
      <c r="H547" s="32"/>
      <c r="I547" s="46">
        <v>28</v>
      </c>
      <c r="J547" s="41" t="s">
        <v>74</v>
      </c>
      <c r="K547" s="42">
        <v>0</v>
      </c>
      <c r="L547" s="42">
        <v>0</v>
      </c>
      <c r="M547" s="318">
        <v>0</v>
      </c>
      <c r="N547" s="319">
        <v>0</v>
      </c>
      <c r="O547" s="32"/>
      <c r="P547" s="46">
        <v>28</v>
      </c>
      <c r="Q547" s="41" t="s">
        <v>74</v>
      </c>
      <c r="R547" s="42">
        <v>0</v>
      </c>
      <c r="S547" s="42">
        <v>0</v>
      </c>
      <c r="T547" s="318">
        <v>0</v>
      </c>
      <c r="U547" s="319">
        <v>0</v>
      </c>
      <c r="V547" s="32"/>
      <c r="W547" s="46">
        <v>28</v>
      </c>
      <c r="X547" s="41" t="s">
        <v>71</v>
      </c>
      <c r="Y547" s="42">
        <v>0</v>
      </c>
      <c r="Z547" s="42">
        <v>0</v>
      </c>
      <c r="AA547" s="318">
        <v>0</v>
      </c>
      <c r="AB547" s="319">
        <v>0</v>
      </c>
    </row>
    <row r="548" spans="2:28">
      <c r="B548" s="46">
        <v>28.25</v>
      </c>
      <c r="C548" s="97" t="s">
        <v>74</v>
      </c>
      <c r="D548" s="98">
        <v>0</v>
      </c>
      <c r="E548" s="98">
        <v>0</v>
      </c>
      <c r="F548" s="318">
        <v>0</v>
      </c>
      <c r="G548" s="319">
        <v>0</v>
      </c>
      <c r="H548" s="32"/>
      <c r="I548" s="46">
        <v>28.25</v>
      </c>
      <c r="J548" s="41" t="s">
        <v>74</v>
      </c>
      <c r="K548" s="42">
        <v>0</v>
      </c>
      <c r="L548" s="42">
        <v>0</v>
      </c>
      <c r="M548" s="318">
        <v>0</v>
      </c>
      <c r="N548" s="319">
        <v>0</v>
      </c>
      <c r="O548" s="32"/>
      <c r="P548" s="46">
        <v>28.25</v>
      </c>
      <c r="Q548" s="41" t="s">
        <v>74</v>
      </c>
      <c r="R548" s="42">
        <v>0</v>
      </c>
      <c r="S548" s="42">
        <v>0</v>
      </c>
      <c r="T548" s="318">
        <v>0</v>
      </c>
      <c r="U548" s="319">
        <v>0</v>
      </c>
      <c r="V548" s="32"/>
      <c r="W548" s="46">
        <v>28.25</v>
      </c>
      <c r="X548" s="41" t="s">
        <v>71</v>
      </c>
      <c r="Y548" s="42">
        <v>0</v>
      </c>
      <c r="Z548" s="42">
        <v>0</v>
      </c>
      <c r="AA548" s="318">
        <v>0</v>
      </c>
      <c r="AB548" s="319">
        <v>0</v>
      </c>
    </row>
    <row r="549" spans="2:28">
      <c r="B549" s="46">
        <v>28.5</v>
      </c>
      <c r="C549" s="97" t="s">
        <v>74</v>
      </c>
      <c r="D549" s="98">
        <v>0</v>
      </c>
      <c r="E549" s="98">
        <v>0</v>
      </c>
      <c r="F549" s="318">
        <v>0</v>
      </c>
      <c r="G549" s="319">
        <v>0</v>
      </c>
      <c r="H549" s="32"/>
      <c r="I549" s="46">
        <v>28.5</v>
      </c>
      <c r="J549" s="41" t="s">
        <v>74</v>
      </c>
      <c r="K549" s="42">
        <v>0</v>
      </c>
      <c r="L549" s="42">
        <v>0</v>
      </c>
      <c r="M549" s="318">
        <v>0</v>
      </c>
      <c r="N549" s="319">
        <v>0</v>
      </c>
      <c r="O549" s="32"/>
      <c r="P549" s="46">
        <v>28.5</v>
      </c>
      <c r="Q549" s="41" t="s">
        <v>74</v>
      </c>
      <c r="R549" s="42">
        <v>0</v>
      </c>
      <c r="S549" s="42">
        <v>0</v>
      </c>
      <c r="T549" s="318">
        <v>0</v>
      </c>
      <c r="U549" s="319">
        <v>0</v>
      </c>
      <c r="V549" s="32"/>
      <c r="W549" s="46">
        <v>28.5</v>
      </c>
      <c r="X549" s="41" t="s">
        <v>69</v>
      </c>
      <c r="Y549" s="42">
        <v>0</v>
      </c>
      <c r="Z549" s="42">
        <v>0</v>
      </c>
      <c r="AA549" s="318">
        <v>0</v>
      </c>
      <c r="AB549" s="319">
        <v>0</v>
      </c>
    </row>
    <row r="550" spans="2:28">
      <c r="B550" s="46">
        <v>28.75</v>
      </c>
      <c r="C550" s="97" t="s">
        <v>74</v>
      </c>
      <c r="D550" s="98">
        <v>0</v>
      </c>
      <c r="E550" s="98">
        <v>0</v>
      </c>
      <c r="F550" s="318">
        <v>0</v>
      </c>
      <c r="G550" s="319">
        <v>0</v>
      </c>
      <c r="H550" s="32"/>
      <c r="I550" s="46">
        <v>28.75</v>
      </c>
      <c r="J550" s="41" t="s">
        <v>74</v>
      </c>
      <c r="K550" s="42">
        <v>0</v>
      </c>
      <c r="L550" s="42">
        <v>0</v>
      </c>
      <c r="M550" s="318">
        <v>0</v>
      </c>
      <c r="N550" s="319">
        <v>0</v>
      </c>
      <c r="O550" s="32"/>
      <c r="P550" s="46">
        <v>28.75</v>
      </c>
      <c r="Q550" s="41" t="s">
        <v>74</v>
      </c>
      <c r="R550" s="42">
        <v>0</v>
      </c>
      <c r="S550" s="42">
        <v>0</v>
      </c>
      <c r="T550" s="318">
        <v>0</v>
      </c>
      <c r="U550" s="319">
        <v>0</v>
      </c>
      <c r="V550" s="32"/>
      <c r="W550" s="46">
        <v>28.75</v>
      </c>
      <c r="X550" s="41" t="s">
        <v>69</v>
      </c>
      <c r="Y550" s="42">
        <v>0</v>
      </c>
      <c r="Z550" s="42">
        <v>0</v>
      </c>
      <c r="AA550" s="318">
        <v>0</v>
      </c>
      <c r="AB550" s="319">
        <v>0</v>
      </c>
    </row>
    <row r="551" spans="2:28">
      <c r="B551" s="46">
        <v>29</v>
      </c>
      <c r="C551" s="97" t="s">
        <v>74</v>
      </c>
      <c r="D551" s="98">
        <v>0</v>
      </c>
      <c r="E551" s="98">
        <v>0</v>
      </c>
      <c r="F551" s="318">
        <v>0</v>
      </c>
      <c r="G551" s="319">
        <v>0</v>
      </c>
      <c r="H551" s="32"/>
      <c r="I551" s="46">
        <v>29</v>
      </c>
      <c r="J551" s="41" t="s">
        <v>74</v>
      </c>
      <c r="K551" s="42">
        <v>0</v>
      </c>
      <c r="L551" s="42">
        <v>0</v>
      </c>
      <c r="M551" s="318">
        <v>0</v>
      </c>
      <c r="N551" s="319">
        <v>0</v>
      </c>
      <c r="O551" s="32"/>
      <c r="P551" s="46">
        <v>29</v>
      </c>
      <c r="Q551" s="41" t="s">
        <v>74</v>
      </c>
      <c r="R551" s="42">
        <v>0</v>
      </c>
      <c r="S551" s="42">
        <v>0</v>
      </c>
      <c r="T551" s="318">
        <v>0</v>
      </c>
      <c r="U551" s="319">
        <v>0</v>
      </c>
      <c r="V551" s="32"/>
      <c r="W551" s="46">
        <v>29</v>
      </c>
      <c r="X551" s="41" t="s">
        <v>69</v>
      </c>
      <c r="Y551" s="42">
        <v>0</v>
      </c>
      <c r="Z551" s="42">
        <v>0</v>
      </c>
      <c r="AA551" s="318">
        <v>0</v>
      </c>
      <c r="AB551" s="319">
        <v>0</v>
      </c>
    </row>
    <row r="552" spans="2:28">
      <c r="B552" s="46">
        <v>29.25</v>
      </c>
      <c r="C552" s="97" t="s">
        <v>74</v>
      </c>
      <c r="D552" s="98">
        <v>0</v>
      </c>
      <c r="E552" s="98">
        <v>0</v>
      </c>
      <c r="F552" s="318">
        <v>0</v>
      </c>
      <c r="G552" s="319">
        <v>0</v>
      </c>
      <c r="H552" s="32"/>
      <c r="I552" s="46">
        <v>29.25</v>
      </c>
      <c r="J552" s="41" t="s">
        <v>74</v>
      </c>
      <c r="K552" s="42">
        <v>0</v>
      </c>
      <c r="L552" s="42">
        <v>0</v>
      </c>
      <c r="M552" s="318">
        <v>0</v>
      </c>
      <c r="N552" s="319">
        <v>0</v>
      </c>
      <c r="O552" s="32"/>
      <c r="P552" s="46">
        <v>29.25</v>
      </c>
      <c r="Q552" s="41" t="s">
        <v>74</v>
      </c>
      <c r="R552" s="42">
        <v>0</v>
      </c>
      <c r="S552" s="42">
        <v>0</v>
      </c>
      <c r="T552" s="318">
        <v>0</v>
      </c>
      <c r="U552" s="319">
        <v>0</v>
      </c>
      <c r="V552" s="32"/>
      <c r="W552" s="46">
        <v>29.25</v>
      </c>
      <c r="X552" s="41" t="s">
        <v>158</v>
      </c>
      <c r="Y552" s="42">
        <v>0</v>
      </c>
      <c r="Z552" s="42">
        <v>0</v>
      </c>
      <c r="AA552" s="318">
        <v>0</v>
      </c>
      <c r="AB552" s="319">
        <v>0</v>
      </c>
    </row>
    <row r="553" spans="2:28">
      <c r="B553" s="46">
        <v>29.5</v>
      </c>
      <c r="C553" s="97" t="s">
        <v>74</v>
      </c>
      <c r="D553" s="98">
        <v>0</v>
      </c>
      <c r="E553" s="98">
        <v>0</v>
      </c>
      <c r="F553" s="318">
        <v>0</v>
      </c>
      <c r="G553" s="319">
        <v>0</v>
      </c>
      <c r="H553" s="32"/>
      <c r="I553" s="46">
        <v>29.5</v>
      </c>
      <c r="J553" s="41" t="s">
        <v>74</v>
      </c>
      <c r="K553" s="42">
        <v>0</v>
      </c>
      <c r="L553" s="42">
        <v>0</v>
      </c>
      <c r="M553" s="318">
        <v>0</v>
      </c>
      <c r="N553" s="319">
        <v>0</v>
      </c>
      <c r="O553" s="32"/>
      <c r="P553" s="46">
        <v>29.5</v>
      </c>
      <c r="Q553" s="41" t="s">
        <v>74</v>
      </c>
      <c r="R553" s="42">
        <v>0</v>
      </c>
      <c r="S553" s="42">
        <v>0</v>
      </c>
      <c r="T553" s="318">
        <v>0</v>
      </c>
      <c r="U553" s="319">
        <v>0</v>
      </c>
      <c r="V553" s="32"/>
      <c r="W553" s="46">
        <v>29.5</v>
      </c>
      <c r="X553" s="41" t="s">
        <v>71</v>
      </c>
      <c r="Y553" s="42">
        <v>0</v>
      </c>
      <c r="Z553" s="42">
        <v>0</v>
      </c>
      <c r="AA553" s="318">
        <v>0</v>
      </c>
      <c r="AB553" s="319">
        <v>0</v>
      </c>
    </row>
    <row r="554" spans="2:28">
      <c r="B554" s="46">
        <v>29.75</v>
      </c>
      <c r="C554" s="97" t="s">
        <v>74</v>
      </c>
      <c r="D554" s="98">
        <v>0</v>
      </c>
      <c r="E554" s="98">
        <v>0</v>
      </c>
      <c r="F554" s="318">
        <v>0</v>
      </c>
      <c r="G554" s="319">
        <v>0</v>
      </c>
      <c r="H554" s="32"/>
      <c r="I554" s="46">
        <v>29.75</v>
      </c>
      <c r="J554" s="41" t="s">
        <v>74</v>
      </c>
      <c r="K554" s="42">
        <v>0</v>
      </c>
      <c r="L554" s="42">
        <v>0</v>
      </c>
      <c r="M554" s="318">
        <v>0</v>
      </c>
      <c r="N554" s="319">
        <v>0</v>
      </c>
      <c r="O554" s="32"/>
      <c r="P554" s="46">
        <v>29.75</v>
      </c>
      <c r="Q554" s="41" t="s">
        <v>74</v>
      </c>
      <c r="R554" s="42">
        <v>0</v>
      </c>
      <c r="S554" s="42">
        <v>0</v>
      </c>
      <c r="T554" s="318">
        <v>0</v>
      </c>
      <c r="U554" s="319">
        <v>0</v>
      </c>
      <c r="V554" s="32"/>
      <c r="W554" s="46">
        <v>29.75</v>
      </c>
      <c r="X554" s="41" t="s">
        <v>71</v>
      </c>
      <c r="Y554" s="42">
        <v>0</v>
      </c>
      <c r="Z554" s="42">
        <v>0</v>
      </c>
      <c r="AA554" s="318">
        <v>0</v>
      </c>
      <c r="AB554" s="319">
        <v>0</v>
      </c>
    </row>
    <row r="555" spans="2:28">
      <c r="B555" s="46">
        <v>30</v>
      </c>
      <c r="C555" s="97" t="s">
        <v>74</v>
      </c>
      <c r="D555" s="98">
        <v>0</v>
      </c>
      <c r="E555" s="98">
        <v>0</v>
      </c>
      <c r="F555" s="318">
        <v>0</v>
      </c>
      <c r="G555" s="319">
        <v>0</v>
      </c>
      <c r="H555" s="32"/>
      <c r="I555" s="46">
        <v>30</v>
      </c>
      <c r="J555" s="41" t="s">
        <v>74</v>
      </c>
      <c r="K555" s="42">
        <v>0</v>
      </c>
      <c r="L555" s="42">
        <v>0</v>
      </c>
      <c r="M555" s="318">
        <v>0</v>
      </c>
      <c r="N555" s="319">
        <v>0</v>
      </c>
      <c r="O555" s="32"/>
      <c r="P555" s="46">
        <v>30</v>
      </c>
      <c r="Q555" s="41" t="s">
        <v>74</v>
      </c>
      <c r="R555" s="42">
        <v>0</v>
      </c>
      <c r="S555" s="42">
        <v>0</v>
      </c>
      <c r="T555" s="318">
        <v>0</v>
      </c>
      <c r="U555" s="319">
        <v>0</v>
      </c>
      <c r="V555" s="32"/>
      <c r="W555" s="46">
        <v>30</v>
      </c>
      <c r="X555" s="41" t="s">
        <v>69</v>
      </c>
      <c r="Y555" s="42">
        <v>0</v>
      </c>
      <c r="Z555" s="42">
        <v>0</v>
      </c>
      <c r="AA555" s="318">
        <v>0</v>
      </c>
      <c r="AB555" s="319">
        <v>0</v>
      </c>
    </row>
    <row r="556" spans="2:28">
      <c r="B556" s="46">
        <v>30.25</v>
      </c>
      <c r="C556" s="97" t="s">
        <v>74</v>
      </c>
      <c r="D556" s="98">
        <v>0</v>
      </c>
      <c r="E556" s="98">
        <v>0</v>
      </c>
      <c r="F556" s="318">
        <v>0</v>
      </c>
      <c r="G556" s="319">
        <v>0</v>
      </c>
      <c r="H556" s="32"/>
      <c r="I556" s="46">
        <v>30.25</v>
      </c>
      <c r="J556" s="41" t="s">
        <v>74</v>
      </c>
      <c r="K556" s="42">
        <v>0</v>
      </c>
      <c r="L556" s="42">
        <v>0</v>
      </c>
      <c r="M556" s="318">
        <v>0</v>
      </c>
      <c r="N556" s="319">
        <v>0</v>
      </c>
      <c r="O556" s="32"/>
      <c r="P556" s="46">
        <v>30.25</v>
      </c>
      <c r="Q556" s="41" t="s">
        <v>74</v>
      </c>
      <c r="R556" s="42">
        <v>0</v>
      </c>
      <c r="S556" s="42">
        <v>0</v>
      </c>
      <c r="T556" s="318">
        <v>0</v>
      </c>
      <c r="U556" s="319">
        <v>0</v>
      </c>
      <c r="V556" s="32"/>
      <c r="W556" s="46">
        <v>30.25</v>
      </c>
      <c r="X556" s="97" t="s">
        <v>69</v>
      </c>
      <c r="Y556" s="98">
        <v>0</v>
      </c>
      <c r="Z556" s="98">
        <v>0</v>
      </c>
      <c r="AA556" s="318">
        <v>0</v>
      </c>
      <c r="AB556" s="319">
        <v>0</v>
      </c>
    </row>
    <row r="557" spans="2:28">
      <c r="B557" s="46">
        <v>30.5</v>
      </c>
      <c r="C557" s="97" t="s">
        <v>74</v>
      </c>
      <c r="D557" s="98">
        <v>0</v>
      </c>
      <c r="E557" s="98">
        <v>0</v>
      </c>
      <c r="F557" s="318">
        <v>0</v>
      </c>
      <c r="G557" s="319">
        <v>0</v>
      </c>
      <c r="H557" s="32"/>
      <c r="I557" s="46">
        <v>30.5</v>
      </c>
      <c r="J557" s="41" t="s">
        <v>74</v>
      </c>
      <c r="K557" s="42">
        <v>0</v>
      </c>
      <c r="L557" s="42">
        <v>0</v>
      </c>
      <c r="M557" s="318">
        <v>0</v>
      </c>
      <c r="N557" s="319">
        <v>0</v>
      </c>
      <c r="O557" s="32"/>
      <c r="P557" s="46">
        <v>30.5</v>
      </c>
      <c r="Q557" s="41" t="s">
        <v>74</v>
      </c>
      <c r="R557" s="42">
        <v>0</v>
      </c>
      <c r="S557" s="42">
        <v>0</v>
      </c>
      <c r="T557" s="318">
        <v>0</v>
      </c>
      <c r="U557" s="319">
        <v>0</v>
      </c>
      <c r="V557" s="32"/>
      <c r="W557" s="46">
        <v>30.5</v>
      </c>
      <c r="X557" s="97" t="s">
        <v>71</v>
      </c>
      <c r="Y557" s="98">
        <v>0</v>
      </c>
      <c r="Z557" s="98">
        <v>0</v>
      </c>
      <c r="AA557" s="318">
        <v>0</v>
      </c>
      <c r="AB557" s="319">
        <v>0</v>
      </c>
    </row>
    <row r="558" spans="2:28">
      <c r="B558" s="46">
        <v>30.75</v>
      </c>
      <c r="C558" s="97" t="s">
        <v>74</v>
      </c>
      <c r="D558" s="98">
        <v>0</v>
      </c>
      <c r="E558" s="98">
        <v>0</v>
      </c>
      <c r="F558" s="318">
        <v>0</v>
      </c>
      <c r="G558" s="319">
        <v>0</v>
      </c>
      <c r="H558" s="32"/>
      <c r="I558" s="46">
        <v>30.75</v>
      </c>
      <c r="J558" s="41" t="s">
        <v>74</v>
      </c>
      <c r="K558" s="42">
        <v>0</v>
      </c>
      <c r="L558" s="42">
        <v>0</v>
      </c>
      <c r="M558" s="318">
        <v>0</v>
      </c>
      <c r="N558" s="319">
        <v>0</v>
      </c>
      <c r="O558" s="32"/>
      <c r="P558" s="46">
        <v>30.75</v>
      </c>
      <c r="Q558" s="41" t="s">
        <v>74</v>
      </c>
      <c r="R558" s="42">
        <v>0</v>
      </c>
      <c r="S558" s="42">
        <v>0</v>
      </c>
      <c r="T558" s="318">
        <v>0</v>
      </c>
      <c r="U558" s="319">
        <v>0</v>
      </c>
      <c r="V558" s="32"/>
      <c r="W558" s="46">
        <v>30.75</v>
      </c>
      <c r="X558" s="97" t="s">
        <v>71</v>
      </c>
      <c r="Y558" s="98">
        <v>0</v>
      </c>
      <c r="Z558" s="98">
        <v>0</v>
      </c>
      <c r="AA558" s="318">
        <v>0</v>
      </c>
      <c r="AB558" s="319">
        <v>0</v>
      </c>
    </row>
    <row r="559" spans="2:28">
      <c r="B559" s="46">
        <v>31</v>
      </c>
      <c r="C559" s="97" t="s">
        <v>74</v>
      </c>
      <c r="D559" s="98">
        <v>0</v>
      </c>
      <c r="E559" s="98">
        <v>0</v>
      </c>
      <c r="F559" s="318">
        <v>0</v>
      </c>
      <c r="G559" s="319">
        <v>0</v>
      </c>
      <c r="H559" s="32"/>
      <c r="I559" s="46">
        <v>31</v>
      </c>
      <c r="J559" s="41" t="s">
        <v>74</v>
      </c>
      <c r="K559" s="42">
        <v>0</v>
      </c>
      <c r="L559" s="42">
        <v>0</v>
      </c>
      <c r="M559" s="318">
        <v>0</v>
      </c>
      <c r="N559" s="319">
        <v>0</v>
      </c>
      <c r="O559" s="32"/>
      <c r="P559" s="46">
        <v>31</v>
      </c>
      <c r="Q559" s="41" t="s">
        <v>74</v>
      </c>
      <c r="R559" s="42">
        <v>0</v>
      </c>
      <c r="S559" s="42">
        <v>0</v>
      </c>
      <c r="T559" s="318">
        <v>0</v>
      </c>
      <c r="U559" s="319">
        <v>0</v>
      </c>
      <c r="V559" s="32"/>
      <c r="W559" s="46">
        <v>31</v>
      </c>
      <c r="X559" s="97" t="s">
        <v>69</v>
      </c>
      <c r="Y559" s="98">
        <v>0</v>
      </c>
      <c r="Z559" s="98">
        <v>0</v>
      </c>
      <c r="AA559" s="318">
        <v>0</v>
      </c>
      <c r="AB559" s="319">
        <v>0</v>
      </c>
    </row>
    <row r="560" spans="2:28">
      <c r="B560" s="46">
        <v>31.25</v>
      </c>
      <c r="C560" s="97" t="s">
        <v>74</v>
      </c>
      <c r="D560" s="98">
        <v>0</v>
      </c>
      <c r="E560" s="98">
        <v>0</v>
      </c>
      <c r="F560" s="318">
        <v>0</v>
      </c>
      <c r="G560" s="319">
        <v>0</v>
      </c>
      <c r="H560" s="32"/>
      <c r="I560" s="46">
        <v>31.25</v>
      </c>
      <c r="J560" s="41" t="s">
        <v>74</v>
      </c>
      <c r="K560" s="42">
        <v>0</v>
      </c>
      <c r="L560" s="42">
        <v>0</v>
      </c>
      <c r="M560" s="318">
        <v>0</v>
      </c>
      <c r="N560" s="319">
        <v>0</v>
      </c>
      <c r="O560" s="32"/>
      <c r="P560" s="46">
        <v>31.25</v>
      </c>
      <c r="Q560" s="41" t="s">
        <v>74</v>
      </c>
      <c r="R560" s="42">
        <v>0</v>
      </c>
      <c r="S560" s="42">
        <v>0</v>
      </c>
      <c r="T560" s="318">
        <v>0</v>
      </c>
      <c r="U560" s="319">
        <v>0</v>
      </c>
      <c r="V560" s="32"/>
      <c r="W560" s="46">
        <v>31.25</v>
      </c>
      <c r="X560" s="97" t="s">
        <v>71</v>
      </c>
      <c r="Y560" s="98">
        <v>0</v>
      </c>
      <c r="Z560" s="98">
        <v>0</v>
      </c>
      <c r="AA560" s="318">
        <v>0</v>
      </c>
      <c r="AB560" s="319">
        <v>0</v>
      </c>
    </row>
    <row r="561" spans="2:28">
      <c r="B561" s="46">
        <v>31.5</v>
      </c>
      <c r="C561" s="97" t="s">
        <v>74</v>
      </c>
      <c r="D561" s="98">
        <v>0</v>
      </c>
      <c r="E561" s="98">
        <v>0</v>
      </c>
      <c r="F561" s="318">
        <v>0</v>
      </c>
      <c r="G561" s="319">
        <v>0</v>
      </c>
      <c r="H561" s="32"/>
      <c r="I561" s="46">
        <v>31.5</v>
      </c>
      <c r="J561" s="41" t="s">
        <v>74</v>
      </c>
      <c r="K561" s="42">
        <v>0</v>
      </c>
      <c r="L561" s="42">
        <v>0</v>
      </c>
      <c r="M561" s="318">
        <v>0</v>
      </c>
      <c r="N561" s="319">
        <v>0</v>
      </c>
      <c r="O561" s="32"/>
      <c r="P561" s="46">
        <v>31.5</v>
      </c>
      <c r="Q561" s="41" t="s">
        <v>74</v>
      </c>
      <c r="R561" s="42">
        <v>0</v>
      </c>
      <c r="S561" s="42">
        <v>0</v>
      </c>
      <c r="T561" s="318">
        <v>0</v>
      </c>
      <c r="U561" s="319">
        <v>0</v>
      </c>
      <c r="V561" s="32"/>
      <c r="W561" s="46">
        <v>31.5</v>
      </c>
      <c r="X561" s="97" t="s">
        <v>158</v>
      </c>
      <c r="Y561" s="98">
        <v>0</v>
      </c>
      <c r="Z561" s="98">
        <v>0</v>
      </c>
      <c r="AA561" s="318">
        <v>0</v>
      </c>
      <c r="AB561" s="319">
        <v>0</v>
      </c>
    </row>
    <row r="562" spans="2:28">
      <c r="B562" s="46">
        <v>31.75</v>
      </c>
      <c r="C562" s="97" t="s">
        <v>74</v>
      </c>
      <c r="D562" s="98">
        <v>0</v>
      </c>
      <c r="E562" s="98">
        <v>0</v>
      </c>
      <c r="F562" s="318">
        <v>0</v>
      </c>
      <c r="G562" s="319">
        <v>0</v>
      </c>
      <c r="H562" s="32"/>
      <c r="I562" s="46">
        <v>31.75</v>
      </c>
      <c r="J562" s="41" t="s">
        <v>74</v>
      </c>
      <c r="K562" s="42">
        <v>0</v>
      </c>
      <c r="L562" s="42">
        <v>0</v>
      </c>
      <c r="M562" s="318">
        <v>0</v>
      </c>
      <c r="N562" s="319">
        <v>0</v>
      </c>
      <c r="O562" s="32"/>
      <c r="P562" s="46">
        <v>31.75</v>
      </c>
      <c r="Q562" s="41" t="s">
        <v>74</v>
      </c>
      <c r="R562" s="42">
        <v>0</v>
      </c>
      <c r="S562" s="42">
        <v>0</v>
      </c>
      <c r="T562" s="318">
        <v>0</v>
      </c>
      <c r="U562" s="319">
        <v>0</v>
      </c>
      <c r="V562" s="32"/>
      <c r="W562" s="46">
        <v>31.75</v>
      </c>
      <c r="X562" s="97" t="s">
        <v>158</v>
      </c>
      <c r="Y562" s="98">
        <v>0</v>
      </c>
      <c r="Z562" s="98">
        <v>0</v>
      </c>
      <c r="AA562" s="318">
        <v>0</v>
      </c>
      <c r="AB562" s="319">
        <v>0</v>
      </c>
    </row>
    <row r="563" spans="2:28">
      <c r="B563" s="46">
        <v>32</v>
      </c>
      <c r="C563" s="97" t="s">
        <v>74</v>
      </c>
      <c r="D563" s="98">
        <v>0</v>
      </c>
      <c r="E563" s="98">
        <v>0</v>
      </c>
      <c r="F563" s="318">
        <v>0</v>
      </c>
      <c r="G563" s="319">
        <v>0</v>
      </c>
      <c r="H563" s="32"/>
      <c r="I563" s="46">
        <v>32</v>
      </c>
      <c r="J563" s="41" t="s">
        <v>74</v>
      </c>
      <c r="K563" s="42">
        <v>0</v>
      </c>
      <c r="L563" s="42">
        <v>0</v>
      </c>
      <c r="M563" s="318">
        <v>0</v>
      </c>
      <c r="N563" s="319">
        <v>0</v>
      </c>
      <c r="O563" s="32"/>
      <c r="P563" s="46">
        <v>32</v>
      </c>
      <c r="Q563" s="41" t="s">
        <v>74</v>
      </c>
      <c r="R563" s="42">
        <v>0</v>
      </c>
      <c r="S563" s="42">
        <v>0</v>
      </c>
      <c r="T563" s="318">
        <v>0</v>
      </c>
      <c r="U563" s="319">
        <v>0</v>
      </c>
      <c r="V563" s="32"/>
      <c r="W563" s="46">
        <v>32</v>
      </c>
      <c r="X563" s="97" t="s">
        <v>71</v>
      </c>
      <c r="Y563" s="98">
        <v>0</v>
      </c>
      <c r="Z563" s="98">
        <v>0</v>
      </c>
      <c r="AA563" s="318">
        <v>0</v>
      </c>
      <c r="AB563" s="319">
        <v>0</v>
      </c>
    </row>
    <row r="564" spans="2:28">
      <c r="B564" s="46">
        <v>32.25</v>
      </c>
      <c r="C564" s="97" t="s">
        <v>74</v>
      </c>
      <c r="D564" s="98">
        <v>0</v>
      </c>
      <c r="E564" s="98">
        <v>0</v>
      </c>
      <c r="F564" s="318">
        <v>0</v>
      </c>
      <c r="G564" s="319">
        <v>0</v>
      </c>
      <c r="H564" s="32"/>
      <c r="I564" s="46">
        <v>32.25</v>
      </c>
      <c r="J564" s="41" t="s">
        <v>74</v>
      </c>
      <c r="K564" s="42">
        <v>0</v>
      </c>
      <c r="L564" s="42">
        <v>0</v>
      </c>
      <c r="M564" s="318">
        <v>0</v>
      </c>
      <c r="N564" s="319">
        <v>0</v>
      </c>
      <c r="O564" s="32"/>
      <c r="P564" s="46">
        <v>32.25</v>
      </c>
      <c r="Q564" s="41" t="s">
        <v>74</v>
      </c>
      <c r="R564" s="42">
        <v>0</v>
      </c>
      <c r="S564" s="42">
        <v>0</v>
      </c>
      <c r="T564" s="318">
        <v>0</v>
      </c>
      <c r="U564" s="319">
        <v>0</v>
      </c>
      <c r="V564" s="32"/>
      <c r="W564" s="46">
        <v>32.25</v>
      </c>
      <c r="X564" s="97" t="s">
        <v>71</v>
      </c>
      <c r="Y564" s="98">
        <v>0</v>
      </c>
      <c r="Z564" s="98">
        <v>0</v>
      </c>
      <c r="AA564" s="318">
        <v>0</v>
      </c>
      <c r="AB564" s="319">
        <v>0</v>
      </c>
    </row>
    <row r="565" spans="2:28">
      <c r="B565" s="46">
        <v>32.5</v>
      </c>
      <c r="C565" s="97" t="s">
        <v>74</v>
      </c>
      <c r="D565" s="98">
        <v>0</v>
      </c>
      <c r="E565" s="98">
        <v>0</v>
      </c>
      <c r="F565" s="318">
        <v>0</v>
      </c>
      <c r="G565" s="319">
        <v>0</v>
      </c>
      <c r="H565" s="32"/>
      <c r="I565" s="46">
        <v>32.5</v>
      </c>
      <c r="J565" s="41" t="s">
        <v>74</v>
      </c>
      <c r="K565" s="42">
        <v>0</v>
      </c>
      <c r="L565" s="42">
        <v>0</v>
      </c>
      <c r="M565" s="318">
        <v>0</v>
      </c>
      <c r="N565" s="319">
        <v>0</v>
      </c>
      <c r="O565" s="32"/>
      <c r="P565" s="46">
        <v>32.5</v>
      </c>
      <c r="Q565" s="41" t="s">
        <v>74</v>
      </c>
      <c r="R565" s="42">
        <v>0</v>
      </c>
      <c r="S565" s="42">
        <v>0</v>
      </c>
      <c r="T565" s="318">
        <v>0</v>
      </c>
      <c r="U565" s="319">
        <v>0</v>
      </c>
      <c r="V565" s="32"/>
      <c r="W565" s="46">
        <v>32.5</v>
      </c>
      <c r="X565" s="97" t="s">
        <v>71</v>
      </c>
      <c r="Y565" s="98">
        <v>0</v>
      </c>
      <c r="Z565" s="98">
        <v>0</v>
      </c>
      <c r="AA565" s="318">
        <v>0</v>
      </c>
      <c r="AB565" s="319">
        <v>0</v>
      </c>
    </row>
    <row r="566" spans="2:28">
      <c r="B566" s="46">
        <v>32.75</v>
      </c>
      <c r="C566" s="97" t="s">
        <v>74</v>
      </c>
      <c r="D566" s="98">
        <v>0</v>
      </c>
      <c r="E566" s="98">
        <v>0</v>
      </c>
      <c r="F566" s="318">
        <v>0</v>
      </c>
      <c r="G566" s="319">
        <v>0</v>
      </c>
      <c r="H566" s="32"/>
      <c r="I566" s="46">
        <v>32.75</v>
      </c>
      <c r="J566" s="41" t="s">
        <v>74</v>
      </c>
      <c r="K566" s="42">
        <v>0</v>
      </c>
      <c r="L566" s="42">
        <v>0</v>
      </c>
      <c r="M566" s="318">
        <v>0</v>
      </c>
      <c r="N566" s="319">
        <v>0</v>
      </c>
      <c r="O566" s="32"/>
      <c r="P566" s="46">
        <v>32.75</v>
      </c>
      <c r="Q566" s="41" t="s">
        <v>74</v>
      </c>
      <c r="R566" s="42">
        <v>0</v>
      </c>
      <c r="S566" s="42">
        <v>0</v>
      </c>
      <c r="T566" s="318">
        <v>0</v>
      </c>
      <c r="U566" s="319">
        <v>0</v>
      </c>
      <c r="V566" s="32"/>
      <c r="W566" s="46">
        <v>32.75</v>
      </c>
      <c r="X566" s="97" t="s">
        <v>71</v>
      </c>
      <c r="Y566" s="98">
        <v>0</v>
      </c>
      <c r="Z566" s="98">
        <v>0</v>
      </c>
      <c r="AA566" s="318">
        <v>0</v>
      </c>
      <c r="AB566" s="319">
        <v>0</v>
      </c>
    </row>
    <row r="567" spans="2:28">
      <c r="B567" s="46">
        <v>33</v>
      </c>
      <c r="C567" s="97" t="s">
        <v>74</v>
      </c>
      <c r="D567" s="98">
        <v>0</v>
      </c>
      <c r="E567" s="98">
        <v>0</v>
      </c>
      <c r="F567" s="318">
        <v>0</v>
      </c>
      <c r="G567" s="319">
        <v>0</v>
      </c>
      <c r="H567" s="32"/>
      <c r="I567" s="46">
        <v>33</v>
      </c>
      <c r="J567" s="41" t="s">
        <v>74</v>
      </c>
      <c r="K567" s="42">
        <v>0</v>
      </c>
      <c r="L567" s="42">
        <v>0</v>
      </c>
      <c r="M567" s="318">
        <v>0</v>
      </c>
      <c r="N567" s="319">
        <v>0</v>
      </c>
      <c r="O567" s="32"/>
      <c r="P567" s="46">
        <v>33</v>
      </c>
      <c r="Q567" s="41" t="s">
        <v>74</v>
      </c>
      <c r="R567" s="42">
        <v>0</v>
      </c>
      <c r="S567" s="42">
        <v>0</v>
      </c>
      <c r="T567" s="318">
        <v>0</v>
      </c>
      <c r="U567" s="319">
        <v>0</v>
      </c>
      <c r="V567" s="32"/>
      <c r="W567" s="46">
        <v>33</v>
      </c>
      <c r="X567" s="41" t="s">
        <v>66</v>
      </c>
      <c r="Y567" s="42">
        <v>0</v>
      </c>
      <c r="Z567" s="42">
        <v>0</v>
      </c>
      <c r="AA567" s="318">
        <v>0</v>
      </c>
      <c r="AB567" s="319">
        <v>0</v>
      </c>
    </row>
    <row r="568" spans="2:28">
      <c r="B568" s="46">
        <v>33.25</v>
      </c>
      <c r="C568" s="97" t="s">
        <v>74</v>
      </c>
      <c r="D568" s="98">
        <v>0</v>
      </c>
      <c r="E568" s="98">
        <v>0</v>
      </c>
      <c r="F568" s="318">
        <v>0</v>
      </c>
      <c r="G568" s="319">
        <v>0</v>
      </c>
      <c r="H568" s="32"/>
      <c r="I568" s="46">
        <v>33.25</v>
      </c>
      <c r="J568" s="41" t="s">
        <v>74</v>
      </c>
      <c r="K568" s="42">
        <v>0</v>
      </c>
      <c r="L568" s="42">
        <v>0</v>
      </c>
      <c r="M568" s="318">
        <v>0</v>
      </c>
      <c r="N568" s="319">
        <v>0</v>
      </c>
      <c r="O568" s="32"/>
      <c r="P568" s="46">
        <v>33.25</v>
      </c>
      <c r="Q568" s="41" t="s">
        <v>74</v>
      </c>
      <c r="R568" s="42">
        <v>0</v>
      </c>
      <c r="S568" s="42">
        <v>0</v>
      </c>
      <c r="T568" s="318">
        <v>0</v>
      </c>
      <c r="U568" s="319">
        <v>0</v>
      </c>
      <c r="V568" s="32"/>
      <c r="W568" s="46">
        <v>33.25</v>
      </c>
      <c r="X568" s="41" t="s">
        <v>66</v>
      </c>
      <c r="Y568" s="42">
        <v>0</v>
      </c>
      <c r="Z568" s="42">
        <v>0</v>
      </c>
      <c r="AA568" s="318">
        <v>0</v>
      </c>
      <c r="AB568" s="319">
        <v>0</v>
      </c>
    </row>
    <row r="569" spans="2:28">
      <c r="B569" s="46">
        <v>33.5</v>
      </c>
      <c r="C569" s="97" t="s">
        <v>74</v>
      </c>
      <c r="D569" s="98">
        <v>0</v>
      </c>
      <c r="E569" s="98">
        <v>0</v>
      </c>
      <c r="F569" s="318">
        <v>0</v>
      </c>
      <c r="G569" s="319">
        <v>0</v>
      </c>
      <c r="H569" s="32"/>
      <c r="I569" s="46">
        <v>33.5</v>
      </c>
      <c r="J569" s="41" t="s">
        <v>74</v>
      </c>
      <c r="K569" s="42">
        <v>0</v>
      </c>
      <c r="L569" s="42">
        <v>0</v>
      </c>
      <c r="M569" s="318">
        <v>0</v>
      </c>
      <c r="N569" s="319">
        <v>0</v>
      </c>
      <c r="O569" s="32"/>
      <c r="P569" s="46">
        <v>33.5</v>
      </c>
      <c r="Q569" s="41" t="s">
        <v>74</v>
      </c>
      <c r="R569" s="42">
        <v>0</v>
      </c>
      <c r="S569" s="42">
        <v>0</v>
      </c>
      <c r="T569" s="318">
        <v>0</v>
      </c>
      <c r="U569" s="319">
        <v>0</v>
      </c>
      <c r="V569" s="32"/>
      <c r="W569" s="46">
        <v>33.5</v>
      </c>
      <c r="X569" s="41" t="s">
        <v>60</v>
      </c>
      <c r="Y569" s="42" t="s">
        <v>150</v>
      </c>
      <c r="Z569" s="42" t="s">
        <v>170</v>
      </c>
      <c r="AA569" s="318">
        <v>0</v>
      </c>
      <c r="AB569" s="319">
        <v>0</v>
      </c>
    </row>
    <row r="570" spans="2:28">
      <c r="B570" s="46">
        <v>33.75</v>
      </c>
      <c r="C570" s="97" t="s">
        <v>74</v>
      </c>
      <c r="D570" s="98">
        <v>0</v>
      </c>
      <c r="E570" s="98">
        <v>0</v>
      </c>
      <c r="F570" s="318">
        <v>0</v>
      </c>
      <c r="G570" s="319">
        <v>0</v>
      </c>
      <c r="H570" s="32"/>
      <c r="I570" s="46">
        <v>33.75</v>
      </c>
      <c r="J570" s="41" t="s">
        <v>74</v>
      </c>
      <c r="K570" s="42">
        <v>0</v>
      </c>
      <c r="L570" s="42">
        <v>0</v>
      </c>
      <c r="M570" s="318">
        <v>0</v>
      </c>
      <c r="N570" s="319">
        <v>0</v>
      </c>
      <c r="O570" s="32"/>
      <c r="P570" s="46">
        <v>33.75</v>
      </c>
      <c r="Q570" s="41" t="s">
        <v>74</v>
      </c>
      <c r="R570" s="42">
        <v>0</v>
      </c>
      <c r="S570" s="42">
        <v>0</v>
      </c>
      <c r="T570" s="318">
        <v>0</v>
      </c>
      <c r="U570" s="319">
        <v>0</v>
      </c>
      <c r="V570" s="32"/>
      <c r="W570" s="46">
        <v>33.75</v>
      </c>
      <c r="X570" s="41" t="s">
        <v>60</v>
      </c>
      <c r="Y570" s="42" t="s">
        <v>150</v>
      </c>
      <c r="Z570" s="42" t="s">
        <v>170</v>
      </c>
      <c r="AA570" s="318">
        <v>0</v>
      </c>
      <c r="AB570" s="319">
        <v>0</v>
      </c>
    </row>
    <row r="571" spans="2:28">
      <c r="B571" s="46">
        <v>34</v>
      </c>
      <c r="C571" s="97" t="s">
        <v>74</v>
      </c>
      <c r="D571" s="98">
        <v>0</v>
      </c>
      <c r="E571" s="98">
        <v>0</v>
      </c>
      <c r="F571" s="318">
        <v>0</v>
      </c>
      <c r="G571" s="319">
        <v>0</v>
      </c>
      <c r="H571" s="32"/>
      <c r="I571" s="46">
        <v>34</v>
      </c>
      <c r="J571" s="41" t="s">
        <v>74</v>
      </c>
      <c r="K571" s="42">
        <v>0</v>
      </c>
      <c r="L571" s="42">
        <v>0</v>
      </c>
      <c r="M571" s="318">
        <v>0</v>
      </c>
      <c r="N571" s="319">
        <v>0</v>
      </c>
      <c r="O571" s="32"/>
      <c r="P571" s="46">
        <v>34</v>
      </c>
      <c r="Q571" s="41" t="s">
        <v>74</v>
      </c>
      <c r="R571" s="42">
        <v>0</v>
      </c>
      <c r="S571" s="42">
        <v>0</v>
      </c>
      <c r="T571" s="318">
        <v>0</v>
      </c>
      <c r="U571" s="319">
        <v>0</v>
      </c>
      <c r="V571" s="32"/>
      <c r="W571" s="46">
        <v>34</v>
      </c>
      <c r="X571" s="41" t="s">
        <v>60</v>
      </c>
      <c r="Y571" s="42" t="s">
        <v>150</v>
      </c>
      <c r="Z571" s="42" t="s">
        <v>103</v>
      </c>
      <c r="AA571" s="318">
        <v>0</v>
      </c>
      <c r="AB571" s="319">
        <v>0</v>
      </c>
    </row>
    <row r="572" spans="2:28">
      <c r="B572" s="46">
        <v>34.25</v>
      </c>
      <c r="C572" s="97" t="s">
        <v>74</v>
      </c>
      <c r="D572" s="98">
        <v>0</v>
      </c>
      <c r="E572" s="98">
        <v>0</v>
      </c>
      <c r="F572" s="318">
        <v>0</v>
      </c>
      <c r="G572" s="319">
        <v>0</v>
      </c>
      <c r="H572" s="32"/>
      <c r="I572" s="46">
        <v>34.25</v>
      </c>
      <c r="J572" s="41" t="s">
        <v>74</v>
      </c>
      <c r="K572" s="42">
        <v>0</v>
      </c>
      <c r="L572" s="42">
        <v>0</v>
      </c>
      <c r="M572" s="318">
        <v>0</v>
      </c>
      <c r="N572" s="319">
        <v>0</v>
      </c>
      <c r="O572" s="32"/>
      <c r="P572" s="46">
        <v>34.25</v>
      </c>
      <c r="Q572" s="41" t="s">
        <v>74</v>
      </c>
      <c r="R572" s="42">
        <v>0</v>
      </c>
      <c r="S572" s="42">
        <v>0</v>
      </c>
      <c r="T572" s="318">
        <v>0</v>
      </c>
      <c r="U572" s="319">
        <v>0</v>
      </c>
      <c r="V572" s="32"/>
      <c r="W572" s="46">
        <v>34.25</v>
      </c>
      <c r="X572" s="41" t="s">
        <v>60</v>
      </c>
      <c r="Y572" s="42" t="s">
        <v>150</v>
      </c>
      <c r="Z572" s="42" t="s">
        <v>103</v>
      </c>
      <c r="AA572" s="318">
        <v>0</v>
      </c>
      <c r="AB572" s="319">
        <v>0</v>
      </c>
    </row>
    <row r="573" spans="2:28">
      <c r="B573" s="46">
        <v>34.5</v>
      </c>
      <c r="C573" s="97" t="s">
        <v>74</v>
      </c>
      <c r="D573" s="98">
        <v>0</v>
      </c>
      <c r="E573" s="98">
        <v>0</v>
      </c>
      <c r="F573" s="318">
        <v>0</v>
      </c>
      <c r="G573" s="319">
        <v>0</v>
      </c>
      <c r="H573" s="32"/>
      <c r="I573" s="46">
        <v>34.5</v>
      </c>
      <c r="J573" s="41" t="s">
        <v>74</v>
      </c>
      <c r="K573" s="42">
        <v>0</v>
      </c>
      <c r="L573" s="42">
        <v>0</v>
      </c>
      <c r="M573" s="318">
        <v>0</v>
      </c>
      <c r="N573" s="319">
        <v>0</v>
      </c>
      <c r="O573" s="32"/>
      <c r="P573" s="46">
        <v>34.5</v>
      </c>
      <c r="Q573" s="41" t="s">
        <v>74</v>
      </c>
      <c r="R573" s="42">
        <v>0</v>
      </c>
      <c r="S573" s="42">
        <v>0</v>
      </c>
      <c r="T573" s="318">
        <v>0</v>
      </c>
      <c r="U573" s="319">
        <v>0</v>
      </c>
      <c r="V573" s="32"/>
      <c r="W573" s="46">
        <v>34.5</v>
      </c>
      <c r="X573" s="41" t="s">
        <v>66</v>
      </c>
      <c r="Y573" s="42">
        <v>0</v>
      </c>
      <c r="Z573" s="42">
        <v>0</v>
      </c>
      <c r="AA573" s="318">
        <v>0</v>
      </c>
      <c r="AB573" s="319">
        <v>0</v>
      </c>
    </row>
    <row r="574" spans="2:28">
      <c r="B574" s="46">
        <v>34.75</v>
      </c>
      <c r="C574" s="97" t="s">
        <v>74</v>
      </c>
      <c r="D574" s="98">
        <v>0</v>
      </c>
      <c r="E574" s="98">
        <v>0</v>
      </c>
      <c r="F574" s="318">
        <v>0</v>
      </c>
      <c r="G574" s="319">
        <v>0</v>
      </c>
      <c r="H574" s="32"/>
      <c r="I574" s="46">
        <v>34.75</v>
      </c>
      <c r="J574" s="41" t="s">
        <v>74</v>
      </c>
      <c r="K574" s="42">
        <v>0</v>
      </c>
      <c r="L574" s="42">
        <v>0</v>
      </c>
      <c r="M574" s="318">
        <v>0</v>
      </c>
      <c r="N574" s="319">
        <v>0</v>
      </c>
      <c r="O574" s="32"/>
      <c r="P574" s="46">
        <v>34.75</v>
      </c>
      <c r="Q574" s="41" t="s">
        <v>74</v>
      </c>
      <c r="R574" s="42">
        <v>0</v>
      </c>
      <c r="S574" s="42">
        <v>0</v>
      </c>
      <c r="T574" s="318">
        <v>0</v>
      </c>
      <c r="U574" s="319">
        <v>0</v>
      </c>
      <c r="V574" s="32"/>
      <c r="W574" s="46">
        <v>34.75</v>
      </c>
      <c r="X574" s="41" t="s">
        <v>66</v>
      </c>
      <c r="Y574" s="42">
        <v>0</v>
      </c>
      <c r="Z574" s="42">
        <v>0</v>
      </c>
      <c r="AA574" s="318">
        <v>0</v>
      </c>
      <c r="AB574" s="319">
        <v>0</v>
      </c>
    </row>
    <row r="575" spans="2:28">
      <c r="B575" s="46">
        <v>35</v>
      </c>
      <c r="C575" s="97" t="s">
        <v>74</v>
      </c>
      <c r="D575" s="98">
        <v>0</v>
      </c>
      <c r="E575" s="98">
        <v>0</v>
      </c>
      <c r="F575" s="318">
        <v>0</v>
      </c>
      <c r="G575" s="319">
        <v>0</v>
      </c>
      <c r="H575" s="32"/>
      <c r="I575" s="46">
        <v>35</v>
      </c>
      <c r="J575" s="41" t="s">
        <v>74</v>
      </c>
      <c r="K575" s="42">
        <v>0</v>
      </c>
      <c r="L575" s="42">
        <v>0</v>
      </c>
      <c r="M575" s="318">
        <v>0</v>
      </c>
      <c r="N575" s="319">
        <v>0</v>
      </c>
      <c r="O575" s="32"/>
      <c r="P575" s="46">
        <v>35</v>
      </c>
      <c r="Q575" s="41" t="s">
        <v>74</v>
      </c>
      <c r="R575" s="42">
        <v>0</v>
      </c>
      <c r="S575" s="42">
        <v>0</v>
      </c>
      <c r="T575" s="318">
        <v>0</v>
      </c>
      <c r="U575" s="319">
        <v>0</v>
      </c>
      <c r="V575" s="32"/>
      <c r="W575" s="46">
        <v>35</v>
      </c>
      <c r="X575" s="41" t="s">
        <v>60</v>
      </c>
      <c r="Y575" s="42" t="s">
        <v>150</v>
      </c>
      <c r="Z575" s="42" t="s">
        <v>170</v>
      </c>
      <c r="AA575" s="318">
        <v>0</v>
      </c>
      <c r="AB575" s="319">
        <v>0</v>
      </c>
    </row>
    <row r="576" spans="2:28">
      <c r="B576" s="46">
        <v>35.25</v>
      </c>
      <c r="C576" s="97" t="s">
        <v>74</v>
      </c>
      <c r="D576" s="98">
        <v>0</v>
      </c>
      <c r="E576" s="98">
        <v>0</v>
      </c>
      <c r="F576" s="318">
        <v>0</v>
      </c>
      <c r="G576" s="319">
        <v>0</v>
      </c>
      <c r="H576" s="32"/>
      <c r="I576" s="46">
        <v>35.25</v>
      </c>
      <c r="J576" s="41" t="s">
        <v>74</v>
      </c>
      <c r="K576" s="42">
        <v>0</v>
      </c>
      <c r="L576" s="42">
        <v>0</v>
      </c>
      <c r="M576" s="318">
        <v>0</v>
      </c>
      <c r="N576" s="319">
        <v>0</v>
      </c>
      <c r="O576" s="32"/>
      <c r="P576" s="46">
        <v>35.25</v>
      </c>
      <c r="Q576" s="41" t="s">
        <v>74</v>
      </c>
      <c r="R576" s="42">
        <v>0</v>
      </c>
      <c r="S576" s="42">
        <v>0</v>
      </c>
      <c r="T576" s="318">
        <v>0</v>
      </c>
      <c r="U576" s="319">
        <v>0</v>
      </c>
      <c r="V576" s="32"/>
      <c r="W576" s="46">
        <v>35.25</v>
      </c>
      <c r="X576" s="41" t="s">
        <v>60</v>
      </c>
      <c r="Y576" s="42" t="s">
        <v>150</v>
      </c>
      <c r="Z576" s="42" t="s">
        <v>170</v>
      </c>
      <c r="AA576" s="318">
        <v>0</v>
      </c>
      <c r="AB576" s="319">
        <v>0</v>
      </c>
    </row>
    <row r="577" spans="2:28">
      <c r="B577" s="46">
        <v>35.5</v>
      </c>
      <c r="C577" s="97" t="s">
        <v>74</v>
      </c>
      <c r="D577" s="98">
        <v>0</v>
      </c>
      <c r="E577" s="98">
        <v>0</v>
      </c>
      <c r="F577" s="318">
        <v>0</v>
      </c>
      <c r="G577" s="319">
        <v>0</v>
      </c>
      <c r="H577" s="32"/>
      <c r="I577" s="46">
        <v>35.5</v>
      </c>
      <c r="J577" s="41" t="s">
        <v>74</v>
      </c>
      <c r="K577" s="42">
        <v>0</v>
      </c>
      <c r="L577" s="42">
        <v>0</v>
      </c>
      <c r="M577" s="318">
        <v>0</v>
      </c>
      <c r="N577" s="319">
        <v>0</v>
      </c>
      <c r="O577" s="32"/>
      <c r="P577" s="46">
        <v>35.5</v>
      </c>
      <c r="Q577" s="41" t="s">
        <v>74</v>
      </c>
      <c r="R577" s="42">
        <v>0</v>
      </c>
      <c r="S577" s="42">
        <v>0</v>
      </c>
      <c r="T577" s="318">
        <v>0</v>
      </c>
      <c r="U577" s="319">
        <v>0</v>
      </c>
      <c r="V577" s="32"/>
      <c r="W577" s="46">
        <v>35.5</v>
      </c>
      <c r="X577" s="41" t="s">
        <v>60</v>
      </c>
      <c r="Y577" s="42" t="s">
        <v>150</v>
      </c>
      <c r="Z577" s="42" t="s">
        <v>170</v>
      </c>
      <c r="AA577" s="318">
        <v>0</v>
      </c>
      <c r="AB577" s="319">
        <v>0</v>
      </c>
    </row>
    <row r="578" spans="2:28">
      <c r="B578" s="46">
        <v>35.75</v>
      </c>
      <c r="C578" s="97" t="s">
        <v>74</v>
      </c>
      <c r="D578" s="98">
        <v>0</v>
      </c>
      <c r="E578" s="98">
        <v>0</v>
      </c>
      <c r="F578" s="318">
        <v>0</v>
      </c>
      <c r="G578" s="319">
        <v>0</v>
      </c>
      <c r="H578" s="32"/>
      <c r="I578" s="46">
        <v>35.75</v>
      </c>
      <c r="J578" s="41" t="s">
        <v>74</v>
      </c>
      <c r="K578" s="42">
        <v>0</v>
      </c>
      <c r="L578" s="42">
        <v>0</v>
      </c>
      <c r="M578" s="318">
        <v>0</v>
      </c>
      <c r="N578" s="319">
        <v>0</v>
      </c>
      <c r="O578" s="32"/>
      <c r="P578" s="46">
        <v>35.75</v>
      </c>
      <c r="Q578" s="41" t="s">
        <v>74</v>
      </c>
      <c r="R578" s="42">
        <v>0</v>
      </c>
      <c r="S578" s="42">
        <v>0</v>
      </c>
      <c r="T578" s="318">
        <v>0</v>
      </c>
      <c r="U578" s="319">
        <v>0</v>
      </c>
      <c r="V578" s="32"/>
      <c r="W578" s="46">
        <v>35.75</v>
      </c>
      <c r="X578" s="41" t="s">
        <v>60</v>
      </c>
      <c r="Y578" s="42" t="s">
        <v>150</v>
      </c>
      <c r="Z578" s="42" t="s">
        <v>170</v>
      </c>
      <c r="AA578" s="318">
        <v>0</v>
      </c>
      <c r="AB578" s="319">
        <v>0</v>
      </c>
    </row>
    <row r="579" spans="2:28">
      <c r="B579" s="46">
        <v>36</v>
      </c>
      <c r="C579" s="97" t="s">
        <v>74</v>
      </c>
      <c r="D579" s="98">
        <v>0</v>
      </c>
      <c r="E579" s="98">
        <v>0</v>
      </c>
      <c r="F579" s="318">
        <v>0</v>
      </c>
      <c r="G579" s="319">
        <v>0</v>
      </c>
      <c r="H579" s="32"/>
      <c r="I579" s="46">
        <v>36</v>
      </c>
      <c r="J579" s="41" t="s">
        <v>74</v>
      </c>
      <c r="K579" s="42">
        <v>0</v>
      </c>
      <c r="L579" s="42">
        <v>0</v>
      </c>
      <c r="M579" s="318">
        <v>0</v>
      </c>
      <c r="N579" s="319">
        <v>0</v>
      </c>
      <c r="O579" s="32"/>
      <c r="P579" s="46">
        <v>36</v>
      </c>
      <c r="Q579" s="41" t="s">
        <v>74</v>
      </c>
      <c r="R579" s="42">
        <v>0</v>
      </c>
      <c r="S579" s="42">
        <v>0</v>
      </c>
      <c r="T579" s="318">
        <v>0</v>
      </c>
      <c r="U579" s="319">
        <v>0</v>
      </c>
      <c r="V579" s="32"/>
      <c r="W579" s="46">
        <v>36</v>
      </c>
      <c r="X579" s="97" t="s">
        <v>158</v>
      </c>
      <c r="Y579" s="98">
        <v>0</v>
      </c>
      <c r="Z579" s="98">
        <v>0</v>
      </c>
      <c r="AA579" s="318">
        <v>0</v>
      </c>
      <c r="AB579" s="319">
        <v>0</v>
      </c>
    </row>
    <row r="580" spans="2:28">
      <c r="B580" s="46">
        <v>36.25</v>
      </c>
      <c r="C580" s="97" t="s">
        <v>74</v>
      </c>
      <c r="D580" s="98">
        <v>0</v>
      </c>
      <c r="E580" s="98">
        <v>0</v>
      </c>
      <c r="F580" s="318">
        <v>0</v>
      </c>
      <c r="G580" s="319">
        <v>0</v>
      </c>
      <c r="H580" s="32"/>
      <c r="I580" s="46">
        <v>36.25</v>
      </c>
      <c r="J580" s="41" t="s">
        <v>74</v>
      </c>
      <c r="K580" s="42">
        <v>0</v>
      </c>
      <c r="L580" s="42">
        <v>0</v>
      </c>
      <c r="M580" s="318">
        <v>0</v>
      </c>
      <c r="N580" s="319">
        <v>0</v>
      </c>
      <c r="O580" s="32"/>
      <c r="P580" s="46">
        <v>36.25</v>
      </c>
      <c r="Q580" s="41" t="s">
        <v>74</v>
      </c>
      <c r="R580" s="42">
        <v>0</v>
      </c>
      <c r="S580" s="42">
        <v>0</v>
      </c>
      <c r="T580" s="318">
        <v>0</v>
      </c>
      <c r="U580" s="319">
        <v>0</v>
      </c>
      <c r="V580" s="32"/>
      <c r="W580" s="46">
        <v>36.25</v>
      </c>
      <c r="X580" s="97" t="s">
        <v>71</v>
      </c>
      <c r="Y580" s="98">
        <v>0</v>
      </c>
      <c r="Z580" s="98">
        <v>0</v>
      </c>
      <c r="AA580" s="318">
        <v>0</v>
      </c>
      <c r="AB580" s="319">
        <v>0</v>
      </c>
    </row>
    <row r="581" spans="2:28">
      <c r="B581" s="46">
        <v>36.5</v>
      </c>
      <c r="C581" s="97" t="s">
        <v>74</v>
      </c>
      <c r="D581" s="98">
        <v>0</v>
      </c>
      <c r="E581" s="98">
        <v>0</v>
      </c>
      <c r="F581" s="318">
        <v>0</v>
      </c>
      <c r="G581" s="319">
        <v>0</v>
      </c>
      <c r="H581" s="32"/>
      <c r="I581" s="46">
        <v>36.5</v>
      </c>
      <c r="J581" s="41" t="s">
        <v>74</v>
      </c>
      <c r="K581" s="42">
        <v>0</v>
      </c>
      <c r="L581" s="42">
        <v>0</v>
      </c>
      <c r="M581" s="318">
        <v>0</v>
      </c>
      <c r="N581" s="319">
        <v>0</v>
      </c>
      <c r="O581" s="32"/>
      <c r="P581" s="46">
        <v>36.5</v>
      </c>
      <c r="Q581" s="41" t="s">
        <v>74</v>
      </c>
      <c r="R581" s="42">
        <v>0</v>
      </c>
      <c r="S581" s="42">
        <v>0</v>
      </c>
      <c r="T581" s="318">
        <v>0</v>
      </c>
      <c r="U581" s="319">
        <v>0</v>
      </c>
      <c r="V581" s="32"/>
      <c r="W581" s="46">
        <v>36.5</v>
      </c>
      <c r="X581" s="97" t="s">
        <v>158</v>
      </c>
      <c r="Y581" s="98">
        <v>0</v>
      </c>
      <c r="Z581" s="98">
        <v>0</v>
      </c>
      <c r="AA581" s="318">
        <v>0</v>
      </c>
      <c r="AB581" s="319">
        <v>0</v>
      </c>
    </row>
    <row r="582" spans="2:28">
      <c r="B582" s="46">
        <v>36.75</v>
      </c>
      <c r="C582" s="97" t="s">
        <v>74</v>
      </c>
      <c r="D582" s="98">
        <v>0</v>
      </c>
      <c r="E582" s="98">
        <v>0</v>
      </c>
      <c r="F582" s="318">
        <v>0</v>
      </c>
      <c r="G582" s="319">
        <v>0</v>
      </c>
      <c r="H582" s="32"/>
      <c r="I582" s="46">
        <v>36.75</v>
      </c>
      <c r="J582" s="41" t="s">
        <v>74</v>
      </c>
      <c r="K582" s="42">
        <v>0</v>
      </c>
      <c r="L582" s="42">
        <v>0</v>
      </c>
      <c r="M582" s="318">
        <v>0</v>
      </c>
      <c r="N582" s="319">
        <v>0</v>
      </c>
      <c r="O582" s="32"/>
      <c r="P582" s="46">
        <v>36.75</v>
      </c>
      <c r="Q582" s="41" t="s">
        <v>74</v>
      </c>
      <c r="R582" s="42">
        <v>0</v>
      </c>
      <c r="S582" s="42">
        <v>0</v>
      </c>
      <c r="T582" s="318">
        <v>0</v>
      </c>
      <c r="U582" s="319">
        <v>0</v>
      </c>
      <c r="V582" s="32"/>
      <c r="W582" s="46">
        <v>36.75</v>
      </c>
      <c r="X582" s="41" t="s">
        <v>74</v>
      </c>
      <c r="Y582" s="42">
        <v>0</v>
      </c>
      <c r="Z582" s="42">
        <v>0</v>
      </c>
      <c r="AA582" s="318">
        <v>0</v>
      </c>
      <c r="AB582" s="319">
        <v>0</v>
      </c>
    </row>
    <row r="583" spans="2:28">
      <c r="B583" s="46">
        <v>37</v>
      </c>
      <c r="C583" s="97" t="s">
        <v>74</v>
      </c>
      <c r="D583" s="98">
        <v>0</v>
      </c>
      <c r="E583" s="98">
        <v>0</v>
      </c>
      <c r="F583" s="318">
        <v>0</v>
      </c>
      <c r="G583" s="319">
        <v>0</v>
      </c>
      <c r="H583" s="32"/>
      <c r="I583" s="46">
        <v>37</v>
      </c>
      <c r="J583" s="41" t="s">
        <v>74</v>
      </c>
      <c r="K583" s="42">
        <v>0</v>
      </c>
      <c r="L583" s="42">
        <v>0</v>
      </c>
      <c r="M583" s="318">
        <v>0</v>
      </c>
      <c r="N583" s="319">
        <v>0</v>
      </c>
      <c r="O583" s="32"/>
      <c r="P583" s="46">
        <v>37</v>
      </c>
      <c r="Q583" s="41" t="s">
        <v>74</v>
      </c>
      <c r="R583" s="42">
        <v>0</v>
      </c>
      <c r="S583" s="42">
        <v>0</v>
      </c>
      <c r="T583" s="318">
        <v>0</v>
      </c>
      <c r="U583" s="319">
        <v>0</v>
      </c>
      <c r="V583" s="32"/>
      <c r="W583" s="46">
        <v>37</v>
      </c>
      <c r="X583" s="41" t="s">
        <v>74</v>
      </c>
      <c r="Y583" s="42">
        <v>0</v>
      </c>
      <c r="Z583" s="42">
        <v>0</v>
      </c>
      <c r="AA583" s="318">
        <v>0</v>
      </c>
      <c r="AB583" s="319">
        <v>0</v>
      </c>
    </row>
    <row r="584" spans="2:28">
      <c r="B584" s="46">
        <v>37.25</v>
      </c>
      <c r="C584" s="97" t="s">
        <v>74</v>
      </c>
      <c r="D584" s="98">
        <v>0</v>
      </c>
      <c r="E584" s="98">
        <v>0</v>
      </c>
      <c r="F584" s="318">
        <v>0</v>
      </c>
      <c r="G584" s="319">
        <v>0</v>
      </c>
      <c r="H584" s="32"/>
      <c r="I584" s="46">
        <v>37.25</v>
      </c>
      <c r="J584" s="41" t="s">
        <v>74</v>
      </c>
      <c r="K584" s="42">
        <v>0</v>
      </c>
      <c r="L584" s="42">
        <v>0</v>
      </c>
      <c r="M584" s="318">
        <v>0</v>
      </c>
      <c r="N584" s="319">
        <v>0</v>
      </c>
      <c r="O584" s="32"/>
      <c r="P584" s="46">
        <v>37.25</v>
      </c>
      <c r="Q584" s="41" t="s">
        <v>74</v>
      </c>
      <c r="R584" s="42">
        <v>0</v>
      </c>
      <c r="S584" s="42">
        <v>0</v>
      </c>
      <c r="T584" s="318">
        <v>0</v>
      </c>
      <c r="U584" s="319">
        <v>0</v>
      </c>
      <c r="V584" s="32"/>
      <c r="W584" s="46">
        <v>37.25</v>
      </c>
      <c r="X584" s="41" t="s">
        <v>74</v>
      </c>
      <c r="Y584" s="42">
        <v>0</v>
      </c>
      <c r="Z584" s="42">
        <v>0</v>
      </c>
      <c r="AA584" s="318">
        <v>0</v>
      </c>
      <c r="AB584" s="319">
        <v>0</v>
      </c>
    </row>
    <row r="585" spans="2:28">
      <c r="B585" s="46">
        <v>37.5</v>
      </c>
      <c r="C585" s="97" t="s">
        <v>74</v>
      </c>
      <c r="D585" s="98">
        <v>0</v>
      </c>
      <c r="E585" s="98">
        <v>0</v>
      </c>
      <c r="F585" s="318">
        <v>0</v>
      </c>
      <c r="G585" s="319">
        <v>0</v>
      </c>
      <c r="H585" s="32"/>
      <c r="I585" s="46">
        <v>37.5</v>
      </c>
      <c r="J585" s="41" t="s">
        <v>74</v>
      </c>
      <c r="K585" s="42">
        <v>0</v>
      </c>
      <c r="L585" s="42">
        <v>0</v>
      </c>
      <c r="M585" s="318">
        <v>0</v>
      </c>
      <c r="N585" s="319">
        <v>0</v>
      </c>
      <c r="O585" s="32"/>
      <c r="P585" s="46">
        <v>37.5</v>
      </c>
      <c r="Q585" s="41" t="s">
        <v>74</v>
      </c>
      <c r="R585" s="42">
        <v>0</v>
      </c>
      <c r="S585" s="42">
        <v>0</v>
      </c>
      <c r="T585" s="318">
        <v>0</v>
      </c>
      <c r="U585" s="319">
        <v>0</v>
      </c>
      <c r="V585" s="32"/>
      <c r="W585" s="46">
        <v>37.5</v>
      </c>
      <c r="X585" s="41" t="s">
        <v>74</v>
      </c>
      <c r="Y585" s="42">
        <v>0</v>
      </c>
      <c r="Z585" s="42">
        <v>0</v>
      </c>
      <c r="AA585" s="318">
        <v>0</v>
      </c>
      <c r="AB585" s="319">
        <v>0</v>
      </c>
    </row>
    <row r="586" spans="2:28">
      <c r="B586" s="46">
        <v>37.75</v>
      </c>
      <c r="C586" s="97" t="s">
        <v>74</v>
      </c>
      <c r="D586" s="98">
        <v>0</v>
      </c>
      <c r="E586" s="98">
        <v>0</v>
      </c>
      <c r="F586" s="318">
        <v>0</v>
      </c>
      <c r="G586" s="319">
        <v>0</v>
      </c>
      <c r="H586" s="32"/>
      <c r="I586" s="46">
        <v>37.75</v>
      </c>
      <c r="J586" s="41" t="s">
        <v>74</v>
      </c>
      <c r="K586" s="42">
        <v>0</v>
      </c>
      <c r="L586" s="42">
        <v>0</v>
      </c>
      <c r="M586" s="318">
        <v>0</v>
      </c>
      <c r="N586" s="319">
        <v>0</v>
      </c>
      <c r="O586" s="32"/>
      <c r="P586" s="46">
        <v>37.75</v>
      </c>
      <c r="Q586" s="41" t="s">
        <v>74</v>
      </c>
      <c r="R586" s="42">
        <v>0</v>
      </c>
      <c r="S586" s="42">
        <v>0</v>
      </c>
      <c r="T586" s="318">
        <v>0</v>
      </c>
      <c r="U586" s="319">
        <v>0</v>
      </c>
      <c r="V586" s="32"/>
      <c r="W586" s="46">
        <v>37.75</v>
      </c>
      <c r="X586" s="41" t="s">
        <v>74</v>
      </c>
      <c r="Y586" s="42">
        <v>0</v>
      </c>
      <c r="Z586" s="42">
        <v>0</v>
      </c>
      <c r="AA586" s="318">
        <v>0</v>
      </c>
      <c r="AB586" s="319">
        <v>0</v>
      </c>
    </row>
    <row r="587" spans="2:28">
      <c r="B587" s="46">
        <v>38</v>
      </c>
      <c r="C587" s="97" t="s">
        <v>74</v>
      </c>
      <c r="D587" s="98">
        <v>0</v>
      </c>
      <c r="E587" s="98">
        <v>0</v>
      </c>
      <c r="F587" s="318">
        <v>0</v>
      </c>
      <c r="G587" s="319">
        <v>0</v>
      </c>
      <c r="H587" s="32"/>
      <c r="I587" s="46">
        <v>38</v>
      </c>
      <c r="J587" s="41" t="s">
        <v>74</v>
      </c>
      <c r="K587" s="42">
        <v>0</v>
      </c>
      <c r="L587" s="42">
        <v>0</v>
      </c>
      <c r="M587" s="318">
        <v>0</v>
      </c>
      <c r="N587" s="319">
        <v>0</v>
      </c>
      <c r="O587" s="32"/>
      <c r="P587" s="46">
        <v>38</v>
      </c>
      <c r="Q587" s="41" t="s">
        <v>74</v>
      </c>
      <c r="R587" s="42">
        <v>0</v>
      </c>
      <c r="S587" s="42">
        <v>0</v>
      </c>
      <c r="T587" s="318">
        <v>0</v>
      </c>
      <c r="U587" s="319">
        <v>0</v>
      </c>
      <c r="V587" s="32"/>
      <c r="W587" s="46">
        <v>38</v>
      </c>
      <c r="X587" s="41" t="s">
        <v>74</v>
      </c>
      <c r="Y587" s="42">
        <v>0</v>
      </c>
      <c r="Z587" s="42">
        <v>0</v>
      </c>
      <c r="AA587" s="318">
        <v>0</v>
      </c>
      <c r="AB587" s="319">
        <v>0</v>
      </c>
    </row>
    <row r="588" spans="2:28">
      <c r="B588" s="46">
        <v>38.25</v>
      </c>
      <c r="C588" s="97" t="s">
        <v>74</v>
      </c>
      <c r="D588" s="98">
        <v>0</v>
      </c>
      <c r="E588" s="98">
        <v>0</v>
      </c>
      <c r="F588" s="318">
        <v>0</v>
      </c>
      <c r="G588" s="319">
        <v>0</v>
      </c>
      <c r="H588" s="32"/>
      <c r="I588" s="46">
        <v>38.25</v>
      </c>
      <c r="J588" s="41" t="s">
        <v>74</v>
      </c>
      <c r="K588" s="42">
        <v>0</v>
      </c>
      <c r="L588" s="42">
        <v>0</v>
      </c>
      <c r="M588" s="318">
        <v>0</v>
      </c>
      <c r="N588" s="319">
        <v>0</v>
      </c>
      <c r="O588" s="32"/>
      <c r="P588" s="46">
        <v>38.25</v>
      </c>
      <c r="Q588" s="41" t="s">
        <v>74</v>
      </c>
      <c r="R588" s="42">
        <v>0</v>
      </c>
      <c r="S588" s="42">
        <v>0</v>
      </c>
      <c r="T588" s="318">
        <v>0</v>
      </c>
      <c r="U588" s="319">
        <v>0</v>
      </c>
      <c r="V588" s="32"/>
      <c r="W588" s="46">
        <v>38.25</v>
      </c>
      <c r="X588" s="41" t="s">
        <v>74</v>
      </c>
      <c r="Y588" s="42">
        <v>0</v>
      </c>
      <c r="Z588" s="42">
        <v>0</v>
      </c>
      <c r="AA588" s="318">
        <v>0</v>
      </c>
      <c r="AB588" s="319">
        <v>0</v>
      </c>
    </row>
    <row r="589" spans="2:28">
      <c r="B589" s="46">
        <v>38.5</v>
      </c>
      <c r="C589" s="97" t="s">
        <v>74</v>
      </c>
      <c r="D589" s="98">
        <v>0</v>
      </c>
      <c r="E589" s="98">
        <v>0</v>
      </c>
      <c r="F589" s="318">
        <v>0</v>
      </c>
      <c r="G589" s="319">
        <v>0</v>
      </c>
      <c r="H589" s="32"/>
      <c r="I589" s="46">
        <v>38.5</v>
      </c>
      <c r="J589" s="41" t="s">
        <v>74</v>
      </c>
      <c r="K589" s="42">
        <v>0</v>
      </c>
      <c r="L589" s="42">
        <v>0</v>
      </c>
      <c r="M589" s="318">
        <v>0</v>
      </c>
      <c r="N589" s="319">
        <v>0</v>
      </c>
      <c r="O589" s="32"/>
      <c r="P589" s="46">
        <v>38.5</v>
      </c>
      <c r="Q589" s="41" t="s">
        <v>74</v>
      </c>
      <c r="R589" s="42">
        <v>0</v>
      </c>
      <c r="S589" s="42">
        <v>0</v>
      </c>
      <c r="T589" s="318">
        <v>0</v>
      </c>
      <c r="U589" s="319">
        <v>0</v>
      </c>
      <c r="V589" s="32"/>
      <c r="W589" s="46">
        <v>38.5</v>
      </c>
      <c r="X589" s="41" t="s">
        <v>74</v>
      </c>
      <c r="Y589" s="42">
        <v>0</v>
      </c>
      <c r="Z589" s="42">
        <v>0</v>
      </c>
      <c r="AA589" s="318">
        <v>0</v>
      </c>
      <c r="AB589" s="319">
        <v>0</v>
      </c>
    </row>
    <row r="590" spans="2:28">
      <c r="B590" s="46">
        <v>38.75</v>
      </c>
      <c r="C590" s="97" t="s">
        <v>74</v>
      </c>
      <c r="D590" s="98">
        <v>0</v>
      </c>
      <c r="E590" s="98">
        <v>0</v>
      </c>
      <c r="F590" s="318">
        <v>0</v>
      </c>
      <c r="G590" s="319">
        <v>0</v>
      </c>
      <c r="H590" s="32"/>
      <c r="I590" s="46">
        <v>38.75</v>
      </c>
      <c r="J590" s="41" t="s">
        <v>74</v>
      </c>
      <c r="K590" s="42">
        <v>0</v>
      </c>
      <c r="L590" s="42">
        <v>0</v>
      </c>
      <c r="M590" s="318">
        <v>0</v>
      </c>
      <c r="N590" s="319">
        <v>0</v>
      </c>
      <c r="O590" s="32"/>
      <c r="P590" s="46">
        <v>38.75</v>
      </c>
      <c r="Q590" s="41" t="s">
        <v>74</v>
      </c>
      <c r="R590" s="42">
        <v>0</v>
      </c>
      <c r="S590" s="42">
        <v>0</v>
      </c>
      <c r="T590" s="318">
        <v>0</v>
      </c>
      <c r="U590" s="319">
        <v>0</v>
      </c>
      <c r="V590" s="32"/>
      <c r="W590" s="46">
        <v>38.75</v>
      </c>
      <c r="X590" s="41" t="s">
        <v>74</v>
      </c>
      <c r="Y590" s="42">
        <v>0</v>
      </c>
      <c r="Z590" s="42">
        <v>0</v>
      </c>
      <c r="AA590" s="318">
        <v>0</v>
      </c>
      <c r="AB590" s="319">
        <v>0</v>
      </c>
    </row>
    <row r="591" spans="2:28">
      <c r="B591" s="46">
        <v>39</v>
      </c>
      <c r="C591" s="97" t="s">
        <v>74</v>
      </c>
      <c r="D591" s="98">
        <v>0</v>
      </c>
      <c r="E591" s="98">
        <v>0</v>
      </c>
      <c r="F591" s="318">
        <v>0</v>
      </c>
      <c r="G591" s="319">
        <v>0</v>
      </c>
      <c r="H591" s="32"/>
      <c r="I591" s="46">
        <v>39</v>
      </c>
      <c r="J591" s="41" t="s">
        <v>74</v>
      </c>
      <c r="K591" s="42">
        <v>0</v>
      </c>
      <c r="L591" s="42">
        <v>0</v>
      </c>
      <c r="M591" s="318">
        <v>0</v>
      </c>
      <c r="N591" s="319">
        <v>0</v>
      </c>
      <c r="O591" s="32"/>
      <c r="P591" s="46">
        <v>39</v>
      </c>
      <c r="Q591" s="41" t="s">
        <v>74</v>
      </c>
      <c r="R591" s="42">
        <v>0</v>
      </c>
      <c r="S591" s="42">
        <v>0</v>
      </c>
      <c r="T591" s="318">
        <v>0</v>
      </c>
      <c r="U591" s="319">
        <v>0</v>
      </c>
      <c r="V591" s="32"/>
      <c r="W591" s="46">
        <v>39</v>
      </c>
      <c r="X591" s="41" t="s">
        <v>74</v>
      </c>
      <c r="Y591" s="42">
        <v>0</v>
      </c>
      <c r="Z591" s="42">
        <v>0</v>
      </c>
      <c r="AA591" s="318">
        <v>0</v>
      </c>
      <c r="AB591" s="319">
        <v>0</v>
      </c>
    </row>
    <row r="592" spans="2:28">
      <c r="B592" s="46">
        <v>39.25</v>
      </c>
      <c r="C592" s="97" t="s">
        <v>74</v>
      </c>
      <c r="D592" s="98">
        <v>0</v>
      </c>
      <c r="E592" s="98">
        <v>0</v>
      </c>
      <c r="F592" s="318">
        <v>0</v>
      </c>
      <c r="G592" s="319">
        <v>0</v>
      </c>
      <c r="H592" s="32"/>
      <c r="I592" s="46">
        <v>39.25</v>
      </c>
      <c r="J592" s="41" t="s">
        <v>74</v>
      </c>
      <c r="K592" s="42">
        <v>0</v>
      </c>
      <c r="L592" s="42">
        <v>0</v>
      </c>
      <c r="M592" s="318">
        <v>0</v>
      </c>
      <c r="N592" s="319">
        <v>0</v>
      </c>
      <c r="O592" s="32"/>
      <c r="P592" s="46">
        <v>39.25</v>
      </c>
      <c r="Q592" s="41" t="s">
        <v>74</v>
      </c>
      <c r="R592" s="42">
        <v>0</v>
      </c>
      <c r="S592" s="42">
        <v>0</v>
      </c>
      <c r="T592" s="318">
        <v>0</v>
      </c>
      <c r="U592" s="319">
        <v>0</v>
      </c>
      <c r="V592" s="32"/>
      <c r="W592" s="46">
        <v>39.25</v>
      </c>
      <c r="X592" s="41" t="s">
        <v>71</v>
      </c>
      <c r="Y592" s="42">
        <v>0</v>
      </c>
      <c r="Z592" s="42">
        <v>0</v>
      </c>
      <c r="AA592" s="318">
        <v>0</v>
      </c>
      <c r="AB592" s="319">
        <v>0</v>
      </c>
    </row>
    <row r="593" spans="2:28">
      <c r="B593" s="46">
        <v>39.5</v>
      </c>
      <c r="C593" s="97" t="s">
        <v>74</v>
      </c>
      <c r="D593" s="98">
        <v>0</v>
      </c>
      <c r="E593" s="98">
        <v>0</v>
      </c>
      <c r="F593" s="318">
        <v>0</v>
      </c>
      <c r="G593" s="319">
        <v>0</v>
      </c>
      <c r="H593" s="32"/>
      <c r="I593" s="46">
        <v>39.5</v>
      </c>
      <c r="J593" s="41" t="s">
        <v>74</v>
      </c>
      <c r="K593" s="42">
        <v>0</v>
      </c>
      <c r="L593" s="42">
        <v>0</v>
      </c>
      <c r="M593" s="318">
        <v>0</v>
      </c>
      <c r="N593" s="319">
        <v>0</v>
      </c>
      <c r="O593" s="32"/>
      <c r="P593" s="46">
        <v>39.5</v>
      </c>
      <c r="Q593" s="41" t="s">
        <v>74</v>
      </c>
      <c r="R593" s="42">
        <v>0</v>
      </c>
      <c r="S593" s="42">
        <v>0</v>
      </c>
      <c r="T593" s="318">
        <v>0</v>
      </c>
      <c r="U593" s="319">
        <v>0</v>
      </c>
      <c r="V593" s="32"/>
      <c r="W593" s="46">
        <v>39.5</v>
      </c>
      <c r="X593" s="41" t="s">
        <v>71</v>
      </c>
      <c r="Y593" s="42">
        <v>0</v>
      </c>
      <c r="Z593" s="42">
        <v>0</v>
      </c>
      <c r="AA593" s="318">
        <v>0</v>
      </c>
      <c r="AB593" s="319">
        <v>0</v>
      </c>
    </row>
    <row r="594" spans="2:28">
      <c r="B594" s="46">
        <v>39.75</v>
      </c>
      <c r="C594" s="97" t="s">
        <v>74</v>
      </c>
      <c r="D594" s="98">
        <v>0</v>
      </c>
      <c r="E594" s="98">
        <v>0</v>
      </c>
      <c r="F594" s="318">
        <v>0</v>
      </c>
      <c r="G594" s="319">
        <v>0</v>
      </c>
      <c r="H594" s="32"/>
      <c r="I594" s="46">
        <v>39.75</v>
      </c>
      <c r="J594" s="41" t="s">
        <v>74</v>
      </c>
      <c r="K594" s="42">
        <v>0</v>
      </c>
      <c r="L594" s="42">
        <v>0</v>
      </c>
      <c r="M594" s="318">
        <v>0</v>
      </c>
      <c r="N594" s="319">
        <v>0</v>
      </c>
      <c r="O594" s="32"/>
      <c r="P594" s="46">
        <v>39.75</v>
      </c>
      <c r="Q594" s="41" t="s">
        <v>74</v>
      </c>
      <c r="R594" s="42">
        <v>0</v>
      </c>
      <c r="S594" s="42">
        <v>0</v>
      </c>
      <c r="T594" s="318">
        <v>0</v>
      </c>
      <c r="U594" s="319">
        <v>0</v>
      </c>
      <c r="V594" s="32"/>
      <c r="W594" s="46">
        <v>39.75</v>
      </c>
      <c r="X594" s="41" t="s">
        <v>71</v>
      </c>
      <c r="Y594" s="42">
        <v>0</v>
      </c>
      <c r="Z594" s="42">
        <v>0</v>
      </c>
      <c r="AA594" s="318">
        <v>0</v>
      </c>
      <c r="AB594" s="319">
        <v>0</v>
      </c>
    </row>
    <row r="595" spans="2:28">
      <c r="B595" s="46">
        <v>40</v>
      </c>
      <c r="C595" s="97" t="s">
        <v>74</v>
      </c>
      <c r="D595" s="98">
        <v>0</v>
      </c>
      <c r="E595" s="98">
        <v>0</v>
      </c>
      <c r="F595" s="318">
        <v>0</v>
      </c>
      <c r="G595" s="319">
        <v>0</v>
      </c>
      <c r="H595" s="32"/>
      <c r="I595" s="46">
        <v>40</v>
      </c>
      <c r="J595" s="41" t="s">
        <v>74</v>
      </c>
      <c r="K595" s="42">
        <v>0</v>
      </c>
      <c r="L595" s="42">
        <v>0</v>
      </c>
      <c r="M595" s="318">
        <v>0</v>
      </c>
      <c r="N595" s="319">
        <v>0</v>
      </c>
      <c r="O595" s="32"/>
      <c r="P595" s="46">
        <v>40</v>
      </c>
      <c r="Q595" s="41" t="s">
        <v>74</v>
      </c>
      <c r="R595" s="42">
        <v>0</v>
      </c>
      <c r="S595" s="42">
        <v>0</v>
      </c>
      <c r="T595" s="318">
        <v>0</v>
      </c>
      <c r="U595" s="319">
        <v>0</v>
      </c>
      <c r="V595" s="32"/>
      <c r="W595" s="46">
        <v>40</v>
      </c>
      <c r="X595" s="41" t="s">
        <v>71</v>
      </c>
      <c r="Y595" s="42">
        <v>0</v>
      </c>
      <c r="Z595" s="42">
        <v>0</v>
      </c>
      <c r="AA595" s="318">
        <v>0</v>
      </c>
      <c r="AB595" s="319">
        <v>0</v>
      </c>
    </row>
    <row r="596" spans="2:28">
      <c r="B596" s="46">
        <v>40.25</v>
      </c>
      <c r="C596" s="97" t="s">
        <v>74</v>
      </c>
      <c r="D596" s="98">
        <v>0</v>
      </c>
      <c r="E596" s="98">
        <v>0</v>
      </c>
      <c r="F596" s="318">
        <v>0</v>
      </c>
      <c r="G596" s="319">
        <v>0</v>
      </c>
      <c r="H596" s="32"/>
      <c r="I596" s="46">
        <v>40.25</v>
      </c>
      <c r="J596" s="41" t="s">
        <v>74</v>
      </c>
      <c r="K596" s="42">
        <v>0</v>
      </c>
      <c r="L596" s="42">
        <v>0</v>
      </c>
      <c r="M596" s="318">
        <v>0</v>
      </c>
      <c r="N596" s="319">
        <v>0</v>
      </c>
      <c r="O596" s="32"/>
      <c r="P596" s="46">
        <v>40.25</v>
      </c>
      <c r="Q596" s="41" t="s">
        <v>74</v>
      </c>
      <c r="R596" s="42">
        <v>0</v>
      </c>
      <c r="S596" s="42">
        <v>0</v>
      </c>
      <c r="T596" s="318">
        <v>0</v>
      </c>
      <c r="U596" s="319">
        <v>0</v>
      </c>
      <c r="V596" s="32"/>
      <c r="W596" s="46">
        <v>40.25</v>
      </c>
      <c r="X596" s="41" t="s">
        <v>71</v>
      </c>
      <c r="Y596" s="42">
        <v>0</v>
      </c>
      <c r="Z596" s="42">
        <v>0</v>
      </c>
      <c r="AA596" s="318">
        <v>0</v>
      </c>
      <c r="AB596" s="319">
        <v>0</v>
      </c>
    </row>
    <row r="597" spans="2:28">
      <c r="B597" s="46">
        <v>40.5</v>
      </c>
      <c r="C597" s="97" t="s">
        <v>74</v>
      </c>
      <c r="D597" s="98">
        <v>0</v>
      </c>
      <c r="E597" s="98">
        <v>0</v>
      </c>
      <c r="F597" s="318">
        <v>0</v>
      </c>
      <c r="G597" s="319">
        <v>0</v>
      </c>
      <c r="H597" s="32"/>
      <c r="I597" s="46">
        <v>40.5</v>
      </c>
      <c r="J597" s="41" t="s">
        <v>74</v>
      </c>
      <c r="K597" s="42">
        <v>0</v>
      </c>
      <c r="L597" s="42">
        <v>0</v>
      </c>
      <c r="M597" s="318">
        <v>0</v>
      </c>
      <c r="N597" s="319">
        <v>0</v>
      </c>
      <c r="O597" s="32"/>
      <c r="P597" s="46">
        <v>40.5</v>
      </c>
      <c r="Q597" s="41" t="s">
        <v>74</v>
      </c>
      <c r="R597" s="42">
        <v>0</v>
      </c>
      <c r="S597" s="42">
        <v>0</v>
      </c>
      <c r="T597" s="318">
        <v>0</v>
      </c>
      <c r="U597" s="319">
        <v>0</v>
      </c>
      <c r="V597" s="32"/>
      <c r="W597" s="46">
        <v>40.5</v>
      </c>
      <c r="X597" s="41" t="s">
        <v>71</v>
      </c>
      <c r="Y597" s="42">
        <v>0</v>
      </c>
      <c r="Z597" s="42">
        <v>0</v>
      </c>
      <c r="AA597" s="318">
        <v>0</v>
      </c>
      <c r="AB597" s="319">
        <v>0</v>
      </c>
    </row>
    <row r="598" spans="2:28">
      <c r="B598" s="46">
        <v>40.75</v>
      </c>
      <c r="C598" s="97" t="s">
        <v>74</v>
      </c>
      <c r="D598" s="98">
        <v>0</v>
      </c>
      <c r="E598" s="98">
        <v>0</v>
      </c>
      <c r="F598" s="318">
        <v>0</v>
      </c>
      <c r="G598" s="319">
        <v>0</v>
      </c>
      <c r="H598" s="32"/>
      <c r="I598" s="46">
        <v>40.75</v>
      </c>
      <c r="J598" s="41" t="s">
        <v>74</v>
      </c>
      <c r="K598" s="42">
        <v>0</v>
      </c>
      <c r="L598" s="42">
        <v>0</v>
      </c>
      <c r="M598" s="318">
        <v>0</v>
      </c>
      <c r="N598" s="319">
        <v>0</v>
      </c>
      <c r="O598" s="32"/>
      <c r="P598" s="46">
        <v>40.75</v>
      </c>
      <c r="Q598" s="41" t="s">
        <v>74</v>
      </c>
      <c r="R598" s="42">
        <v>0</v>
      </c>
      <c r="S598" s="42">
        <v>0</v>
      </c>
      <c r="T598" s="318">
        <v>0</v>
      </c>
      <c r="U598" s="319">
        <v>0</v>
      </c>
      <c r="V598" s="32"/>
      <c r="W598" s="46">
        <v>40.75</v>
      </c>
      <c r="X598" s="41" t="s">
        <v>71</v>
      </c>
      <c r="Y598" s="42">
        <v>0</v>
      </c>
      <c r="Z598" s="42">
        <v>0</v>
      </c>
      <c r="AA598" s="318">
        <v>0</v>
      </c>
      <c r="AB598" s="319">
        <v>0</v>
      </c>
    </row>
    <row r="599" spans="2:28">
      <c r="B599" s="46">
        <v>41</v>
      </c>
      <c r="C599" s="97" t="s">
        <v>74</v>
      </c>
      <c r="D599" s="98">
        <v>0</v>
      </c>
      <c r="E599" s="98">
        <v>0</v>
      </c>
      <c r="F599" s="318">
        <v>0</v>
      </c>
      <c r="G599" s="319">
        <v>0</v>
      </c>
      <c r="H599" s="32"/>
      <c r="I599" s="46">
        <v>41</v>
      </c>
      <c r="J599" s="41" t="s">
        <v>74</v>
      </c>
      <c r="K599" s="42">
        <v>0</v>
      </c>
      <c r="L599" s="42">
        <v>0</v>
      </c>
      <c r="M599" s="318">
        <v>0</v>
      </c>
      <c r="N599" s="319">
        <v>0</v>
      </c>
      <c r="O599" s="32"/>
      <c r="P599" s="46">
        <v>41</v>
      </c>
      <c r="Q599" s="41" t="s">
        <v>74</v>
      </c>
      <c r="R599" s="42">
        <v>0</v>
      </c>
      <c r="S599" s="42">
        <v>0</v>
      </c>
      <c r="T599" s="318">
        <v>0</v>
      </c>
      <c r="U599" s="319">
        <v>0</v>
      </c>
      <c r="V599" s="32"/>
      <c r="W599" s="46">
        <v>41</v>
      </c>
      <c r="X599" s="41" t="s">
        <v>71</v>
      </c>
      <c r="Y599" s="42">
        <v>0</v>
      </c>
      <c r="Z599" s="42">
        <v>0</v>
      </c>
      <c r="AA599" s="318">
        <v>0</v>
      </c>
      <c r="AB599" s="319">
        <v>0</v>
      </c>
    </row>
    <row r="600" spans="2:28">
      <c r="B600" s="46">
        <v>41.25</v>
      </c>
      <c r="C600" s="97" t="s">
        <v>74</v>
      </c>
      <c r="D600" s="98">
        <v>0</v>
      </c>
      <c r="E600" s="98">
        <v>0</v>
      </c>
      <c r="F600" s="318">
        <v>0</v>
      </c>
      <c r="G600" s="319">
        <v>0</v>
      </c>
      <c r="H600" s="32"/>
      <c r="I600" s="46">
        <v>41.25</v>
      </c>
      <c r="J600" s="41" t="s">
        <v>74</v>
      </c>
      <c r="K600" s="42">
        <v>0</v>
      </c>
      <c r="L600" s="42">
        <v>0</v>
      </c>
      <c r="M600" s="318">
        <v>0</v>
      </c>
      <c r="N600" s="319">
        <v>0</v>
      </c>
      <c r="O600" s="32"/>
      <c r="P600" s="46">
        <v>41.25</v>
      </c>
      <c r="Q600" s="41" t="s">
        <v>74</v>
      </c>
      <c r="R600" s="42">
        <v>0</v>
      </c>
      <c r="S600" s="42">
        <v>0</v>
      </c>
      <c r="T600" s="318">
        <v>0</v>
      </c>
      <c r="U600" s="319">
        <v>0</v>
      </c>
      <c r="V600" s="32"/>
      <c r="W600" s="46">
        <v>41.25</v>
      </c>
      <c r="X600" s="41" t="s">
        <v>71</v>
      </c>
      <c r="Y600" s="42">
        <v>0</v>
      </c>
      <c r="Z600" s="42">
        <v>0</v>
      </c>
      <c r="AA600" s="318">
        <v>0</v>
      </c>
      <c r="AB600" s="319">
        <v>0</v>
      </c>
    </row>
    <row r="601" spans="2:28">
      <c r="B601" s="46">
        <v>41.5</v>
      </c>
      <c r="C601" s="97" t="s">
        <v>74</v>
      </c>
      <c r="D601" s="98">
        <v>0</v>
      </c>
      <c r="E601" s="98">
        <v>0</v>
      </c>
      <c r="F601" s="318">
        <v>0</v>
      </c>
      <c r="G601" s="319">
        <v>0</v>
      </c>
      <c r="H601" s="32"/>
      <c r="I601" s="46">
        <v>41.5</v>
      </c>
      <c r="J601" s="41" t="s">
        <v>74</v>
      </c>
      <c r="K601" s="42">
        <v>0</v>
      </c>
      <c r="L601" s="42">
        <v>0</v>
      </c>
      <c r="M601" s="318">
        <v>0</v>
      </c>
      <c r="N601" s="319">
        <v>0</v>
      </c>
      <c r="O601" s="32"/>
      <c r="P601" s="46">
        <v>41.5</v>
      </c>
      <c r="Q601" s="41" t="s">
        <v>74</v>
      </c>
      <c r="R601" s="42">
        <v>0</v>
      </c>
      <c r="S601" s="42">
        <v>0</v>
      </c>
      <c r="T601" s="318">
        <v>0</v>
      </c>
      <c r="U601" s="319">
        <v>0</v>
      </c>
      <c r="V601" s="32"/>
      <c r="W601" s="46">
        <v>41.5</v>
      </c>
      <c r="X601" s="41" t="s">
        <v>69</v>
      </c>
      <c r="Y601" s="42">
        <v>0</v>
      </c>
      <c r="Z601" s="42">
        <v>0</v>
      </c>
      <c r="AA601" s="318">
        <v>0</v>
      </c>
      <c r="AB601" s="319">
        <v>0</v>
      </c>
    </row>
    <row r="602" spans="2:28">
      <c r="B602" s="46">
        <v>41.75</v>
      </c>
      <c r="C602" s="97" t="s">
        <v>74</v>
      </c>
      <c r="D602" s="98">
        <v>0</v>
      </c>
      <c r="E602" s="98">
        <v>0</v>
      </c>
      <c r="F602" s="318">
        <v>0</v>
      </c>
      <c r="G602" s="319">
        <v>0</v>
      </c>
      <c r="H602" s="32"/>
      <c r="I602" s="46">
        <v>41.75</v>
      </c>
      <c r="J602" s="41" t="s">
        <v>74</v>
      </c>
      <c r="K602" s="42">
        <v>0</v>
      </c>
      <c r="L602" s="42">
        <v>0</v>
      </c>
      <c r="M602" s="318">
        <v>0</v>
      </c>
      <c r="N602" s="319">
        <v>0</v>
      </c>
      <c r="O602" s="32"/>
      <c r="P602" s="46">
        <v>41.75</v>
      </c>
      <c r="Q602" s="41" t="s">
        <v>74</v>
      </c>
      <c r="R602" s="42">
        <v>0</v>
      </c>
      <c r="S602" s="42">
        <v>0</v>
      </c>
      <c r="T602" s="318">
        <v>0</v>
      </c>
      <c r="U602" s="319">
        <v>0</v>
      </c>
      <c r="V602" s="32"/>
      <c r="W602" s="46">
        <v>41.75</v>
      </c>
      <c r="X602" s="41" t="s">
        <v>74</v>
      </c>
      <c r="Y602" s="42">
        <v>0</v>
      </c>
      <c r="Z602" s="42">
        <v>0</v>
      </c>
      <c r="AA602" s="318">
        <v>0</v>
      </c>
      <c r="AB602" s="319">
        <v>0</v>
      </c>
    </row>
    <row r="603" spans="2:28">
      <c r="B603" s="46">
        <v>42</v>
      </c>
      <c r="C603" s="97" t="s">
        <v>74</v>
      </c>
      <c r="D603" s="98">
        <v>0</v>
      </c>
      <c r="E603" s="98">
        <v>0</v>
      </c>
      <c r="F603" s="318">
        <v>0</v>
      </c>
      <c r="G603" s="319">
        <v>0</v>
      </c>
      <c r="H603" s="32"/>
      <c r="I603" s="46">
        <v>42</v>
      </c>
      <c r="J603" s="41" t="s">
        <v>74</v>
      </c>
      <c r="K603" s="42">
        <v>0</v>
      </c>
      <c r="L603" s="42">
        <v>0</v>
      </c>
      <c r="M603" s="318">
        <v>0</v>
      </c>
      <c r="N603" s="319">
        <v>0</v>
      </c>
      <c r="O603" s="32"/>
      <c r="P603" s="46">
        <v>42</v>
      </c>
      <c r="Q603" s="41" t="s">
        <v>74</v>
      </c>
      <c r="R603" s="42">
        <v>0</v>
      </c>
      <c r="S603" s="42">
        <v>0</v>
      </c>
      <c r="T603" s="318">
        <v>0</v>
      </c>
      <c r="U603" s="319">
        <v>0</v>
      </c>
      <c r="V603" s="32"/>
      <c r="W603" s="46">
        <v>42</v>
      </c>
      <c r="X603" s="41" t="s">
        <v>74</v>
      </c>
      <c r="Y603" s="42">
        <v>0</v>
      </c>
      <c r="Z603" s="42">
        <v>0</v>
      </c>
      <c r="AA603" s="318">
        <v>0</v>
      </c>
      <c r="AB603" s="319">
        <v>0</v>
      </c>
    </row>
    <row r="604" spans="2:28">
      <c r="B604" s="46">
        <v>42.25</v>
      </c>
      <c r="C604" s="97" t="s">
        <v>74</v>
      </c>
      <c r="D604" s="98">
        <v>0</v>
      </c>
      <c r="E604" s="98">
        <v>0</v>
      </c>
      <c r="F604" s="318">
        <v>0</v>
      </c>
      <c r="G604" s="319">
        <v>0</v>
      </c>
      <c r="H604" s="32"/>
      <c r="I604" s="46">
        <v>42.25</v>
      </c>
      <c r="J604" s="41" t="s">
        <v>74</v>
      </c>
      <c r="K604" s="42">
        <v>0</v>
      </c>
      <c r="L604" s="42">
        <v>0</v>
      </c>
      <c r="M604" s="318">
        <v>0</v>
      </c>
      <c r="N604" s="319">
        <v>0</v>
      </c>
      <c r="O604" s="32"/>
      <c r="P604" s="46">
        <v>42.25</v>
      </c>
      <c r="Q604" s="41" t="s">
        <v>74</v>
      </c>
      <c r="R604" s="42">
        <v>0</v>
      </c>
      <c r="S604" s="42">
        <v>0</v>
      </c>
      <c r="T604" s="318">
        <v>0</v>
      </c>
      <c r="U604" s="319">
        <v>0</v>
      </c>
      <c r="V604" s="32"/>
      <c r="W604" s="46">
        <v>42.25</v>
      </c>
      <c r="X604" s="41" t="s">
        <v>74</v>
      </c>
      <c r="Y604" s="42">
        <v>0</v>
      </c>
      <c r="Z604" s="42">
        <v>0</v>
      </c>
      <c r="AA604" s="318">
        <v>0</v>
      </c>
      <c r="AB604" s="319">
        <v>0</v>
      </c>
    </row>
    <row r="605" spans="2:28">
      <c r="B605" s="46">
        <v>42.5</v>
      </c>
      <c r="C605" s="97" t="s">
        <v>74</v>
      </c>
      <c r="D605" s="98">
        <v>0</v>
      </c>
      <c r="E605" s="98">
        <v>0</v>
      </c>
      <c r="F605" s="318">
        <v>0</v>
      </c>
      <c r="G605" s="319">
        <v>0</v>
      </c>
      <c r="H605" s="32"/>
      <c r="I605" s="46">
        <v>42.5</v>
      </c>
      <c r="J605" s="41" t="s">
        <v>74</v>
      </c>
      <c r="K605" s="42">
        <v>0</v>
      </c>
      <c r="L605" s="42">
        <v>0</v>
      </c>
      <c r="M605" s="318">
        <v>0</v>
      </c>
      <c r="N605" s="319">
        <v>0</v>
      </c>
      <c r="O605" s="32"/>
      <c r="P605" s="46">
        <v>42.5</v>
      </c>
      <c r="Q605" s="41" t="s">
        <v>74</v>
      </c>
      <c r="R605" s="42">
        <v>0</v>
      </c>
      <c r="S605" s="42">
        <v>0</v>
      </c>
      <c r="T605" s="318">
        <v>0</v>
      </c>
      <c r="U605" s="319">
        <v>0</v>
      </c>
      <c r="V605" s="32"/>
      <c r="W605" s="46">
        <v>42.5</v>
      </c>
      <c r="X605" s="41" t="s">
        <v>69</v>
      </c>
      <c r="Y605" s="42">
        <v>0</v>
      </c>
      <c r="Z605" s="42">
        <v>0</v>
      </c>
      <c r="AA605" s="318">
        <v>0</v>
      </c>
      <c r="AB605" s="319">
        <v>0</v>
      </c>
    </row>
    <row r="606" spans="2:28">
      <c r="B606" s="46">
        <v>42.75</v>
      </c>
      <c r="C606" s="97" t="s">
        <v>74</v>
      </c>
      <c r="D606" s="98">
        <v>0</v>
      </c>
      <c r="E606" s="98">
        <v>0</v>
      </c>
      <c r="F606" s="318">
        <v>0</v>
      </c>
      <c r="G606" s="319">
        <v>0</v>
      </c>
      <c r="H606" s="32"/>
      <c r="I606" s="46">
        <v>42.75</v>
      </c>
      <c r="J606" s="41" t="s">
        <v>74</v>
      </c>
      <c r="K606" s="42">
        <v>0</v>
      </c>
      <c r="L606" s="42">
        <v>0</v>
      </c>
      <c r="M606" s="318">
        <v>0</v>
      </c>
      <c r="N606" s="319">
        <v>0</v>
      </c>
      <c r="O606" s="32"/>
      <c r="P606" s="46">
        <v>42.75</v>
      </c>
      <c r="Q606" s="41" t="s">
        <v>74</v>
      </c>
      <c r="R606" s="42">
        <v>0</v>
      </c>
      <c r="S606" s="42">
        <v>0</v>
      </c>
      <c r="T606" s="318">
        <v>0</v>
      </c>
      <c r="U606" s="319">
        <v>0</v>
      </c>
      <c r="V606" s="32"/>
      <c r="W606" s="46">
        <v>42.75</v>
      </c>
      <c r="X606" s="41" t="s">
        <v>69</v>
      </c>
      <c r="Y606" s="42">
        <v>0</v>
      </c>
      <c r="Z606" s="42">
        <v>0</v>
      </c>
      <c r="AA606" s="318">
        <v>0</v>
      </c>
      <c r="AB606" s="319">
        <v>0</v>
      </c>
    </row>
    <row r="607" spans="2:28">
      <c r="B607" s="46">
        <v>43</v>
      </c>
      <c r="C607" s="97" t="s">
        <v>74</v>
      </c>
      <c r="D607" s="98">
        <v>0</v>
      </c>
      <c r="E607" s="98">
        <v>0</v>
      </c>
      <c r="F607" s="318">
        <v>0</v>
      </c>
      <c r="G607" s="319">
        <v>0</v>
      </c>
      <c r="H607" s="32"/>
      <c r="I607" s="46">
        <v>43</v>
      </c>
      <c r="J607" s="41" t="s">
        <v>74</v>
      </c>
      <c r="K607" s="42">
        <v>0</v>
      </c>
      <c r="L607" s="42">
        <v>0</v>
      </c>
      <c r="M607" s="318">
        <v>0</v>
      </c>
      <c r="N607" s="319">
        <v>0</v>
      </c>
      <c r="O607" s="32"/>
      <c r="P607" s="46">
        <v>43</v>
      </c>
      <c r="Q607" s="41" t="s">
        <v>74</v>
      </c>
      <c r="R607" s="42">
        <v>0</v>
      </c>
      <c r="S607" s="42">
        <v>0</v>
      </c>
      <c r="T607" s="318">
        <v>0</v>
      </c>
      <c r="U607" s="319">
        <v>0</v>
      </c>
      <c r="V607" s="32"/>
      <c r="W607" s="46">
        <v>43</v>
      </c>
      <c r="X607" s="41" t="s">
        <v>69</v>
      </c>
      <c r="Y607" s="42">
        <v>0</v>
      </c>
      <c r="Z607" s="42">
        <v>0</v>
      </c>
      <c r="AA607" s="318">
        <v>0</v>
      </c>
      <c r="AB607" s="319">
        <v>0</v>
      </c>
    </row>
    <row r="608" spans="2:28">
      <c r="B608" s="46">
        <v>43.25</v>
      </c>
      <c r="C608" s="97" t="s">
        <v>74</v>
      </c>
      <c r="D608" s="98">
        <v>0</v>
      </c>
      <c r="E608" s="98">
        <v>0</v>
      </c>
      <c r="F608" s="318">
        <v>0</v>
      </c>
      <c r="G608" s="319">
        <v>0</v>
      </c>
      <c r="H608" s="32"/>
      <c r="I608" s="46">
        <v>43.25</v>
      </c>
      <c r="J608" s="41" t="s">
        <v>77</v>
      </c>
      <c r="K608" s="42">
        <v>0</v>
      </c>
      <c r="L608" s="42">
        <v>0</v>
      </c>
      <c r="M608" s="318" t="s">
        <v>105</v>
      </c>
      <c r="N608" s="319">
        <v>0</v>
      </c>
      <c r="O608" s="32"/>
      <c r="P608" s="46">
        <v>43.25</v>
      </c>
      <c r="Q608" s="41" t="s">
        <v>74</v>
      </c>
      <c r="R608" s="42">
        <v>0</v>
      </c>
      <c r="S608" s="42">
        <v>0</v>
      </c>
      <c r="T608" s="318">
        <v>0</v>
      </c>
      <c r="U608" s="319">
        <v>0</v>
      </c>
      <c r="V608" s="32"/>
      <c r="W608" s="46">
        <v>43.25</v>
      </c>
      <c r="X608" s="41" t="s">
        <v>69</v>
      </c>
      <c r="Y608" s="42">
        <v>0</v>
      </c>
      <c r="Z608" s="42">
        <v>0</v>
      </c>
      <c r="AA608" s="318">
        <v>0</v>
      </c>
      <c r="AB608" s="319">
        <v>0</v>
      </c>
    </row>
    <row r="609" spans="2:28">
      <c r="B609" s="46">
        <v>43.5</v>
      </c>
      <c r="C609" s="97" t="s">
        <v>74</v>
      </c>
      <c r="D609" s="98">
        <v>0</v>
      </c>
      <c r="E609" s="98">
        <v>0</v>
      </c>
      <c r="F609" s="318">
        <v>0</v>
      </c>
      <c r="G609" s="319">
        <v>0</v>
      </c>
      <c r="H609" s="32"/>
      <c r="I609" s="46">
        <v>43.5</v>
      </c>
      <c r="J609" s="41" t="s">
        <v>74</v>
      </c>
      <c r="K609" s="42">
        <v>0</v>
      </c>
      <c r="L609" s="42">
        <v>0</v>
      </c>
      <c r="M609" s="318">
        <v>0</v>
      </c>
      <c r="N609" s="319">
        <v>0</v>
      </c>
      <c r="O609" s="32"/>
      <c r="P609" s="46">
        <v>43.5</v>
      </c>
      <c r="Q609" s="41" t="s">
        <v>74</v>
      </c>
      <c r="R609" s="42">
        <v>0</v>
      </c>
      <c r="S609" s="42">
        <v>0</v>
      </c>
      <c r="T609" s="318">
        <v>0</v>
      </c>
      <c r="U609" s="319">
        <v>0</v>
      </c>
      <c r="V609" s="32"/>
      <c r="W609" s="46">
        <v>43.5</v>
      </c>
      <c r="X609" s="41" t="s">
        <v>69</v>
      </c>
      <c r="Y609" s="42">
        <v>0</v>
      </c>
      <c r="Z609" s="42">
        <v>0</v>
      </c>
      <c r="AA609" s="318">
        <v>0</v>
      </c>
      <c r="AB609" s="319">
        <v>0</v>
      </c>
    </row>
    <row r="610" spans="2:28">
      <c r="B610" s="46">
        <v>43.75</v>
      </c>
      <c r="C610" s="97" t="s">
        <v>74</v>
      </c>
      <c r="D610" s="98">
        <v>0</v>
      </c>
      <c r="E610" s="98">
        <v>0</v>
      </c>
      <c r="F610" s="318">
        <v>0</v>
      </c>
      <c r="G610" s="319">
        <v>0</v>
      </c>
      <c r="H610" s="32"/>
      <c r="I610" s="46">
        <v>43.75</v>
      </c>
      <c r="J610" s="41" t="s">
        <v>74</v>
      </c>
      <c r="K610" s="42">
        <v>0</v>
      </c>
      <c r="L610" s="42">
        <v>0</v>
      </c>
      <c r="M610" s="318">
        <v>0</v>
      </c>
      <c r="N610" s="319">
        <v>0</v>
      </c>
      <c r="O610" s="32"/>
      <c r="P610" s="46">
        <v>43.75</v>
      </c>
      <c r="Q610" s="41" t="s">
        <v>74</v>
      </c>
      <c r="R610" s="42">
        <v>0</v>
      </c>
      <c r="S610" s="42">
        <v>0</v>
      </c>
      <c r="T610" s="318">
        <v>0</v>
      </c>
      <c r="U610" s="319">
        <v>0</v>
      </c>
      <c r="V610" s="32"/>
      <c r="W610" s="46">
        <v>43.75</v>
      </c>
      <c r="X610" s="41" t="s">
        <v>74</v>
      </c>
      <c r="Y610" s="42">
        <v>0</v>
      </c>
      <c r="Z610" s="42">
        <v>0</v>
      </c>
      <c r="AA610" s="318">
        <v>0</v>
      </c>
      <c r="AB610" s="319">
        <v>0</v>
      </c>
    </row>
    <row r="611" spans="2:28">
      <c r="B611" s="46">
        <v>44</v>
      </c>
      <c r="C611" s="97" t="s">
        <v>74</v>
      </c>
      <c r="D611" s="98">
        <v>0</v>
      </c>
      <c r="E611" s="98">
        <v>0</v>
      </c>
      <c r="F611" s="318">
        <v>0</v>
      </c>
      <c r="G611" s="319">
        <v>0</v>
      </c>
      <c r="H611" s="32"/>
      <c r="I611" s="46">
        <v>44</v>
      </c>
      <c r="J611" s="41" t="s">
        <v>74</v>
      </c>
      <c r="K611" s="42">
        <v>0</v>
      </c>
      <c r="L611" s="42">
        <v>0</v>
      </c>
      <c r="M611" s="318">
        <v>0</v>
      </c>
      <c r="N611" s="319">
        <v>0</v>
      </c>
      <c r="O611" s="32"/>
      <c r="P611" s="46">
        <v>44</v>
      </c>
      <c r="Q611" s="41" t="s">
        <v>74</v>
      </c>
      <c r="R611" s="42">
        <v>0</v>
      </c>
      <c r="S611" s="42">
        <v>0</v>
      </c>
      <c r="T611" s="318">
        <v>0</v>
      </c>
      <c r="U611" s="319">
        <v>0</v>
      </c>
      <c r="V611" s="32"/>
      <c r="W611" s="46">
        <v>44</v>
      </c>
      <c r="X611" s="41" t="s">
        <v>74</v>
      </c>
      <c r="Y611" s="42">
        <v>0</v>
      </c>
      <c r="Z611" s="42">
        <v>0</v>
      </c>
      <c r="AA611" s="318">
        <v>0</v>
      </c>
      <c r="AB611" s="319">
        <v>0</v>
      </c>
    </row>
    <row r="612" spans="2:28">
      <c r="B612" s="46">
        <v>44.25</v>
      </c>
      <c r="C612" s="97" t="s">
        <v>74</v>
      </c>
      <c r="D612" s="98">
        <v>0</v>
      </c>
      <c r="E612" s="98">
        <v>0</v>
      </c>
      <c r="F612" s="318">
        <v>0</v>
      </c>
      <c r="G612" s="319">
        <v>0</v>
      </c>
      <c r="H612" s="32"/>
      <c r="I612" s="46">
        <v>44.25</v>
      </c>
      <c r="J612" s="41" t="s">
        <v>74</v>
      </c>
      <c r="K612" s="42">
        <v>0</v>
      </c>
      <c r="L612" s="42">
        <v>0</v>
      </c>
      <c r="M612" s="318">
        <v>0</v>
      </c>
      <c r="N612" s="319">
        <v>0</v>
      </c>
      <c r="O612" s="32"/>
      <c r="P612" s="46">
        <v>44.25</v>
      </c>
      <c r="Q612" s="41" t="s">
        <v>74</v>
      </c>
      <c r="R612" s="42">
        <v>0</v>
      </c>
      <c r="S612" s="42">
        <v>0</v>
      </c>
      <c r="T612" s="318">
        <v>0</v>
      </c>
      <c r="U612" s="319">
        <v>0</v>
      </c>
      <c r="V612" s="32"/>
      <c r="W612" s="46">
        <v>44.25</v>
      </c>
      <c r="X612" s="41" t="s">
        <v>69</v>
      </c>
      <c r="Y612" s="42">
        <v>0</v>
      </c>
      <c r="Z612" s="42">
        <v>0</v>
      </c>
      <c r="AA612" s="318">
        <v>0</v>
      </c>
      <c r="AB612" s="319">
        <v>0</v>
      </c>
    </row>
    <row r="613" spans="2:28">
      <c r="B613" s="46">
        <v>44.5</v>
      </c>
      <c r="C613" s="97" t="s">
        <v>74</v>
      </c>
      <c r="D613" s="98">
        <v>0</v>
      </c>
      <c r="E613" s="98">
        <v>0</v>
      </c>
      <c r="F613" s="318">
        <v>0</v>
      </c>
      <c r="G613" s="319">
        <v>0</v>
      </c>
      <c r="H613" s="32"/>
      <c r="I613" s="46">
        <v>44.5</v>
      </c>
      <c r="J613" s="41" t="s">
        <v>74</v>
      </c>
      <c r="K613" s="42">
        <v>0</v>
      </c>
      <c r="L613" s="42">
        <v>0</v>
      </c>
      <c r="M613" s="318">
        <v>0</v>
      </c>
      <c r="N613" s="319">
        <v>0</v>
      </c>
      <c r="O613" s="32"/>
      <c r="P613" s="46">
        <v>44.5</v>
      </c>
      <c r="Q613" s="41" t="s">
        <v>74</v>
      </c>
      <c r="R613" s="42">
        <v>0</v>
      </c>
      <c r="S613" s="42">
        <v>0</v>
      </c>
      <c r="T613" s="318">
        <v>0</v>
      </c>
      <c r="U613" s="319">
        <v>0</v>
      </c>
      <c r="V613" s="32"/>
      <c r="W613" s="46">
        <v>44.5</v>
      </c>
      <c r="X613" s="41" t="s">
        <v>71</v>
      </c>
      <c r="Y613" s="42">
        <v>0</v>
      </c>
      <c r="Z613" s="42">
        <v>0</v>
      </c>
      <c r="AA613" s="318">
        <v>0</v>
      </c>
      <c r="AB613" s="319">
        <v>0</v>
      </c>
    </row>
    <row r="614" spans="2:28">
      <c r="B614" s="46">
        <v>44.75</v>
      </c>
      <c r="C614" s="97" t="s">
        <v>74</v>
      </c>
      <c r="D614" s="98">
        <v>0</v>
      </c>
      <c r="E614" s="98">
        <v>0</v>
      </c>
      <c r="F614" s="318">
        <v>0</v>
      </c>
      <c r="G614" s="319">
        <v>0</v>
      </c>
      <c r="H614" s="32"/>
      <c r="I614" s="46">
        <v>44.75</v>
      </c>
      <c r="J614" s="41" t="s">
        <v>74</v>
      </c>
      <c r="K614" s="42">
        <v>0</v>
      </c>
      <c r="L614" s="42">
        <v>0</v>
      </c>
      <c r="M614" s="318">
        <v>0</v>
      </c>
      <c r="N614" s="319">
        <v>0</v>
      </c>
      <c r="O614" s="32"/>
      <c r="P614" s="46">
        <v>44.75</v>
      </c>
      <c r="Q614" s="41" t="s">
        <v>74</v>
      </c>
      <c r="R614" s="42">
        <v>0</v>
      </c>
      <c r="S614" s="42">
        <v>0</v>
      </c>
      <c r="T614" s="318">
        <v>0</v>
      </c>
      <c r="U614" s="319">
        <v>0</v>
      </c>
      <c r="V614" s="32"/>
      <c r="W614" s="46">
        <v>44.75</v>
      </c>
      <c r="X614" s="41" t="s">
        <v>71</v>
      </c>
      <c r="Y614" s="42">
        <v>0</v>
      </c>
      <c r="Z614" s="42">
        <v>0</v>
      </c>
      <c r="AA614" s="318">
        <v>0</v>
      </c>
      <c r="AB614" s="319">
        <v>0</v>
      </c>
    </row>
    <row r="615" spans="2:28">
      <c r="B615" s="46">
        <v>45</v>
      </c>
      <c r="C615" s="97" t="s">
        <v>74</v>
      </c>
      <c r="D615" s="98">
        <v>0</v>
      </c>
      <c r="E615" s="98">
        <v>0</v>
      </c>
      <c r="F615" s="318">
        <v>0</v>
      </c>
      <c r="G615" s="319">
        <v>0</v>
      </c>
      <c r="H615" s="32"/>
      <c r="I615" s="46">
        <v>45</v>
      </c>
      <c r="J615" s="41" t="s">
        <v>74</v>
      </c>
      <c r="K615" s="42">
        <v>0</v>
      </c>
      <c r="L615" s="42">
        <v>0</v>
      </c>
      <c r="M615" s="318">
        <v>0</v>
      </c>
      <c r="N615" s="319">
        <v>0</v>
      </c>
      <c r="O615" s="32"/>
      <c r="P615" s="46">
        <v>45</v>
      </c>
      <c r="Q615" s="41" t="s">
        <v>74</v>
      </c>
      <c r="R615" s="42">
        <v>0</v>
      </c>
      <c r="S615" s="42">
        <v>0</v>
      </c>
      <c r="T615" s="318">
        <v>0</v>
      </c>
      <c r="U615" s="319">
        <v>0</v>
      </c>
      <c r="V615" s="32"/>
      <c r="W615" s="46">
        <v>45</v>
      </c>
      <c r="X615" s="41" t="s">
        <v>71</v>
      </c>
      <c r="Y615" s="42">
        <v>0</v>
      </c>
      <c r="Z615" s="42">
        <v>0</v>
      </c>
      <c r="AA615" s="318">
        <v>0</v>
      </c>
      <c r="AB615" s="319">
        <v>0</v>
      </c>
    </row>
    <row r="616" spans="2:28">
      <c r="B616" s="46">
        <v>45.25</v>
      </c>
      <c r="C616" s="97" t="s">
        <v>74</v>
      </c>
      <c r="D616" s="98">
        <v>0</v>
      </c>
      <c r="E616" s="98">
        <v>0</v>
      </c>
      <c r="F616" s="318">
        <v>0</v>
      </c>
      <c r="G616" s="319">
        <v>0</v>
      </c>
      <c r="H616" s="32"/>
      <c r="I616" s="46">
        <v>45.25</v>
      </c>
      <c r="J616" s="41" t="s">
        <v>74</v>
      </c>
      <c r="K616" s="42">
        <v>0</v>
      </c>
      <c r="L616" s="42">
        <v>0</v>
      </c>
      <c r="M616" s="318">
        <v>0</v>
      </c>
      <c r="N616" s="319">
        <v>0</v>
      </c>
      <c r="O616" s="32"/>
      <c r="P616" s="46">
        <v>45.25</v>
      </c>
      <c r="Q616" s="41" t="s">
        <v>74</v>
      </c>
      <c r="R616" s="42">
        <v>0</v>
      </c>
      <c r="S616" s="42">
        <v>0</v>
      </c>
      <c r="T616" s="318">
        <v>0</v>
      </c>
      <c r="U616" s="319">
        <v>0</v>
      </c>
      <c r="V616" s="32"/>
      <c r="W616" s="46">
        <v>45.25</v>
      </c>
      <c r="X616" s="41" t="s">
        <v>71</v>
      </c>
      <c r="Y616" s="42">
        <v>0</v>
      </c>
      <c r="Z616" s="42">
        <v>0</v>
      </c>
      <c r="AA616" s="318">
        <v>0</v>
      </c>
      <c r="AB616" s="319">
        <v>0</v>
      </c>
    </row>
    <row r="617" spans="2:28">
      <c r="B617" s="46">
        <v>45.5</v>
      </c>
      <c r="C617" s="97" t="s">
        <v>74</v>
      </c>
      <c r="D617" s="98">
        <v>0</v>
      </c>
      <c r="E617" s="98">
        <v>0</v>
      </c>
      <c r="F617" s="318">
        <v>0</v>
      </c>
      <c r="G617" s="319">
        <v>0</v>
      </c>
      <c r="H617" s="32"/>
      <c r="I617" s="46">
        <v>45.5</v>
      </c>
      <c r="J617" s="41" t="s">
        <v>74</v>
      </c>
      <c r="K617" s="42">
        <v>0</v>
      </c>
      <c r="L617" s="42">
        <v>0</v>
      </c>
      <c r="M617" s="318">
        <v>0</v>
      </c>
      <c r="N617" s="319">
        <v>0</v>
      </c>
      <c r="O617" s="32"/>
      <c r="P617" s="46">
        <v>45.5</v>
      </c>
      <c r="Q617" s="41" t="s">
        <v>74</v>
      </c>
      <c r="R617" s="42">
        <v>0</v>
      </c>
      <c r="S617" s="42">
        <v>0</v>
      </c>
      <c r="T617" s="318">
        <v>0</v>
      </c>
      <c r="U617" s="319">
        <v>0</v>
      </c>
      <c r="V617" s="32"/>
      <c r="W617" s="46">
        <v>45.5</v>
      </c>
      <c r="X617" s="41" t="s">
        <v>71</v>
      </c>
      <c r="Y617" s="42">
        <v>0</v>
      </c>
      <c r="Z617" s="42">
        <v>0</v>
      </c>
      <c r="AA617" s="318">
        <v>0</v>
      </c>
      <c r="AB617" s="319">
        <v>0</v>
      </c>
    </row>
    <row r="618" spans="2:28">
      <c r="B618" s="46">
        <v>45.75</v>
      </c>
      <c r="C618" s="97" t="s">
        <v>74</v>
      </c>
      <c r="D618" s="98">
        <v>0</v>
      </c>
      <c r="E618" s="98">
        <v>0</v>
      </c>
      <c r="F618" s="318">
        <v>0</v>
      </c>
      <c r="G618" s="319">
        <v>0</v>
      </c>
      <c r="H618" s="32"/>
      <c r="I618" s="46">
        <v>45.75</v>
      </c>
      <c r="J618" s="41" t="s">
        <v>74</v>
      </c>
      <c r="K618" s="42">
        <v>0</v>
      </c>
      <c r="L618" s="42">
        <v>0</v>
      </c>
      <c r="M618" s="318">
        <v>0</v>
      </c>
      <c r="N618" s="319">
        <v>0</v>
      </c>
      <c r="O618" s="32"/>
      <c r="P618" s="46">
        <v>45.75</v>
      </c>
      <c r="Q618" s="41" t="s">
        <v>74</v>
      </c>
      <c r="R618" s="42">
        <v>0</v>
      </c>
      <c r="S618" s="42">
        <v>0</v>
      </c>
      <c r="T618" s="318">
        <v>0</v>
      </c>
      <c r="U618" s="319">
        <v>0</v>
      </c>
      <c r="V618" s="32"/>
      <c r="W618" s="46">
        <v>45.75</v>
      </c>
      <c r="X618" s="41" t="s">
        <v>71</v>
      </c>
      <c r="Y618" s="42">
        <v>0</v>
      </c>
      <c r="Z618" s="42">
        <v>0</v>
      </c>
      <c r="AA618" s="318">
        <v>0</v>
      </c>
      <c r="AB618" s="319">
        <v>0</v>
      </c>
    </row>
    <row r="619" spans="2:28">
      <c r="B619" s="46">
        <v>46</v>
      </c>
      <c r="C619" s="97" t="s">
        <v>74</v>
      </c>
      <c r="D619" s="98">
        <v>0</v>
      </c>
      <c r="E619" s="98">
        <v>0</v>
      </c>
      <c r="F619" s="318">
        <v>0</v>
      </c>
      <c r="G619" s="319">
        <v>0</v>
      </c>
      <c r="H619" s="32"/>
      <c r="I619" s="46">
        <v>46</v>
      </c>
      <c r="J619" s="41" t="s">
        <v>74</v>
      </c>
      <c r="K619" s="42">
        <v>0</v>
      </c>
      <c r="L619" s="42">
        <v>0</v>
      </c>
      <c r="M619" s="318">
        <v>0</v>
      </c>
      <c r="N619" s="319">
        <v>0</v>
      </c>
      <c r="O619" s="32"/>
      <c r="P619" s="46">
        <v>46</v>
      </c>
      <c r="Q619" s="41" t="s">
        <v>74</v>
      </c>
      <c r="R619" s="42">
        <v>0</v>
      </c>
      <c r="S619" s="42">
        <v>0</v>
      </c>
      <c r="T619" s="318">
        <v>0</v>
      </c>
      <c r="U619" s="319">
        <v>0</v>
      </c>
      <c r="V619" s="32"/>
      <c r="W619" s="46">
        <v>46</v>
      </c>
      <c r="X619" s="41" t="s">
        <v>71</v>
      </c>
      <c r="Y619" s="42">
        <v>0</v>
      </c>
      <c r="Z619" s="42">
        <v>0</v>
      </c>
      <c r="AA619" s="318">
        <v>0</v>
      </c>
      <c r="AB619" s="319">
        <v>0</v>
      </c>
    </row>
    <row r="620" spans="2:28">
      <c r="B620" s="46">
        <v>46.25</v>
      </c>
      <c r="C620" s="97" t="s">
        <v>74</v>
      </c>
      <c r="D620" s="98">
        <v>0</v>
      </c>
      <c r="E620" s="98">
        <v>0</v>
      </c>
      <c r="F620" s="318">
        <v>0</v>
      </c>
      <c r="G620" s="319">
        <v>0</v>
      </c>
      <c r="H620" s="32"/>
      <c r="I620" s="46">
        <v>46.25</v>
      </c>
      <c r="J620" s="41" t="s">
        <v>74</v>
      </c>
      <c r="K620" s="42">
        <v>0</v>
      </c>
      <c r="L620" s="42">
        <v>0</v>
      </c>
      <c r="M620" s="318">
        <v>0</v>
      </c>
      <c r="N620" s="319">
        <v>0</v>
      </c>
      <c r="O620" s="32"/>
      <c r="P620" s="46">
        <v>46.25</v>
      </c>
      <c r="Q620" s="41" t="s">
        <v>74</v>
      </c>
      <c r="R620" s="42">
        <v>0</v>
      </c>
      <c r="S620" s="42">
        <v>0</v>
      </c>
      <c r="T620" s="318">
        <v>0</v>
      </c>
      <c r="U620" s="319">
        <v>0</v>
      </c>
      <c r="V620" s="32"/>
      <c r="W620" s="46">
        <v>46.25</v>
      </c>
      <c r="X620" s="41" t="s">
        <v>71</v>
      </c>
      <c r="Y620" s="42">
        <v>0</v>
      </c>
      <c r="Z620" s="42">
        <v>0</v>
      </c>
      <c r="AA620" s="318">
        <v>0</v>
      </c>
      <c r="AB620" s="319">
        <v>0</v>
      </c>
    </row>
    <row r="621" spans="2:28">
      <c r="B621" s="46">
        <v>46.5</v>
      </c>
      <c r="C621" s="97" t="s">
        <v>74</v>
      </c>
      <c r="D621" s="98">
        <v>0</v>
      </c>
      <c r="E621" s="98">
        <v>0</v>
      </c>
      <c r="F621" s="318">
        <v>0</v>
      </c>
      <c r="G621" s="319">
        <v>0</v>
      </c>
      <c r="H621" s="32"/>
      <c r="I621" s="46">
        <v>46.5</v>
      </c>
      <c r="J621" s="41" t="s">
        <v>74</v>
      </c>
      <c r="K621" s="42">
        <v>0</v>
      </c>
      <c r="L621" s="42">
        <v>0</v>
      </c>
      <c r="M621" s="318">
        <v>0</v>
      </c>
      <c r="N621" s="319">
        <v>0</v>
      </c>
      <c r="O621" s="32"/>
      <c r="P621" s="46">
        <v>46.5</v>
      </c>
      <c r="Q621" s="41" t="s">
        <v>74</v>
      </c>
      <c r="R621" s="42">
        <v>0</v>
      </c>
      <c r="S621" s="42">
        <v>0</v>
      </c>
      <c r="T621" s="318">
        <v>0</v>
      </c>
      <c r="U621" s="319">
        <v>0</v>
      </c>
      <c r="V621" s="32"/>
      <c r="W621" s="46">
        <v>46.5</v>
      </c>
      <c r="X621" s="41" t="s">
        <v>71</v>
      </c>
      <c r="Y621" s="42">
        <v>0</v>
      </c>
      <c r="Z621" s="42">
        <v>0</v>
      </c>
      <c r="AA621" s="318">
        <v>0</v>
      </c>
      <c r="AB621" s="319">
        <v>0</v>
      </c>
    </row>
    <row r="622" spans="2:28">
      <c r="B622" s="46">
        <v>46.75</v>
      </c>
      <c r="C622" s="97" t="s">
        <v>74</v>
      </c>
      <c r="D622" s="98">
        <v>0</v>
      </c>
      <c r="E622" s="98">
        <v>0</v>
      </c>
      <c r="F622" s="318">
        <v>0</v>
      </c>
      <c r="G622" s="319">
        <v>0</v>
      </c>
      <c r="H622" s="32"/>
      <c r="I622" s="46">
        <v>46.75</v>
      </c>
      <c r="J622" s="41" t="s">
        <v>74</v>
      </c>
      <c r="K622" s="42">
        <v>0</v>
      </c>
      <c r="L622" s="42">
        <v>0</v>
      </c>
      <c r="M622" s="318">
        <v>0</v>
      </c>
      <c r="N622" s="319">
        <v>0</v>
      </c>
      <c r="O622" s="32"/>
      <c r="P622" s="46">
        <v>46.75</v>
      </c>
      <c r="Q622" s="41" t="s">
        <v>74</v>
      </c>
      <c r="R622" s="42">
        <v>0</v>
      </c>
      <c r="S622" s="42">
        <v>0</v>
      </c>
      <c r="T622" s="318">
        <v>0</v>
      </c>
      <c r="U622" s="319">
        <v>0</v>
      </c>
      <c r="V622" s="32"/>
      <c r="W622" s="46">
        <v>46.75</v>
      </c>
      <c r="X622" s="41" t="s">
        <v>71</v>
      </c>
      <c r="Y622" s="42">
        <v>0</v>
      </c>
      <c r="Z622" s="42">
        <v>0</v>
      </c>
      <c r="AA622" s="318">
        <v>0</v>
      </c>
      <c r="AB622" s="319">
        <v>0</v>
      </c>
    </row>
    <row r="623" spans="2:28">
      <c r="B623" s="46">
        <v>47</v>
      </c>
      <c r="C623" s="97" t="s">
        <v>74</v>
      </c>
      <c r="D623" s="98">
        <v>0</v>
      </c>
      <c r="E623" s="98">
        <v>0</v>
      </c>
      <c r="F623" s="318">
        <v>0</v>
      </c>
      <c r="G623" s="319">
        <v>0</v>
      </c>
      <c r="H623" s="32"/>
      <c r="I623" s="46">
        <v>47</v>
      </c>
      <c r="J623" s="41" t="s">
        <v>74</v>
      </c>
      <c r="K623" s="42">
        <v>0</v>
      </c>
      <c r="L623" s="42">
        <v>0</v>
      </c>
      <c r="M623" s="318">
        <v>0</v>
      </c>
      <c r="N623" s="319">
        <v>0</v>
      </c>
      <c r="O623" s="32"/>
      <c r="P623" s="46">
        <v>47</v>
      </c>
      <c r="Q623" s="41" t="s">
        <v>74</v>
      </c>
      <c r="R623" s="42">
        <v>0</v>
      </c>
      <c r="S623" s="42">
        <v>0</v>
      </c>
      <c r="T623" s="318">
        <v>0</v>
      </c>
      <c r="U623" s="319">
        <v>0</v>
      </c>
      <c r="V623" s="32"/>
      <c r="W623" s="46">
        <v>47</v>
      </c>
      <c r="X623" s="41" t="s">
        <v>71</v>
      </c>
      <c r="Y623" s="42">
        <v>0</v>
      </c>
      <c r="Z623" s="42">
        <v>0</v>
      </c>
      <c r="AA623" s="318">
        <v>0</v>
      </c>
      <c r="AB623" s="319">
        <v>0</v>
      </c>
    </row>
    <row r="624" spans="2:28">
      <c r="B624" s="46">
        <v>47.25</v>
      </c>
      <c r="C624" s="97" t="s">
        <v>74</v>
      </c>
      <c r="D624" s="98">
        <v>0</v>
      </c>
      <c r="E624" s="98">
        <v>0</v>
      </c>
      <c r="F624" s="318">
        <v>0</v>
      </c>
      <c r="G624" s="319">
        <v>0</v>
      </c>
      <c r="H624" s="32"/>
      <c r="I624" s="46">
        <v>47.25</v>
      </c>
      <c r="J624" s="41" t="s">
        <v>74</v>
      </c>
      <c r="K624" s="42">
        <v>0</v>
      </c>
      <c r="L624" s="42">
        <v>0</v>
      </c>
      <c r="M624" s="318">
        <v>0</v>
      </c>
      <c r="N624" s="319">
        <v>0</v>
      </c>
      <c r="O624" s="32"/>
      <c r="P624" s="46">
        <v>47.25</v>
      </c>
      <c r="Q624" s="41" t="s">
        <v>74</v>
      </c>
      <c r="R624" s="42">
        <v>0</v>
      </c>
      <c r="S624" s="42">
        <v>0</v>
      </c>
      <c r="T624" s="318">
        <v>0</v>
      </c>
      <c r="U624" s="319">
        <v>0</v>
      </c>
      <c r="V624" s="32"/>
      <c r="W624" s="46">
        <v>47.25</v>
      </c>
      <c r="X624" s="41" t="s">
        <v>71</v>
      </c>
      <c r="Y624" s="42">
        <v>0</v>
      </c>
      <c r="Z624" s="42">
        <v>0</v>
      </c>
      <c r="AA624" s="318">
        <v>0</v>
      </c>
      <c r="AB624" s="319">
        <v>0</v>
      </c>
    </row>
    <row r="625" spans="2:28">
      <c r="B625" s="46">
        <v>47.5</v>
      </c>
      <c r="C625" s="97" t="s">
        <v>74</v>
      </c>
      <c r="D625" s="98">
        <v>0</v>
      </c>
      <c r="E625" s="98">
        <v>0</v>
      </c>
      <c r="F625" s="318">
        <v>0</v>
      </c>
      <c r="G625" s="319">
        <v>0</v>
      </c>
      <c r="H625" s="32"/>
      <c r="I625" s="46">
        <v>47.5</v>
      </c>
      <c r="J625" s="41" t="s">
        <v>74</v>
      </c>
      <c r="K625" s="42">
        <v>0</v>
      </c>
      <c r="L625" s="42">
        <v>0</v>
      </c>
      <c r="M625" s="318">
        <v>0</v>
      </c>
      <c r="N625" s="319">
        <v>0</v>
      </c>
      <c r="O625" s="32"/>
      <c r="P625" s="46">
        <v>47.5</v>
      </c>
      <c r="Q625" s="41" t="s">
        <v>74</v>
      </c>
      <c r="R625" s="42">
        <v>0</v>
      </c>
      <c r="S625" s="42">
        <v>0</v>
      </c>
      <c r="T625" s="318">
        <v>0</v>
      </c>
      <c r="U625" s="319">
        <v>0</v>
      </c>
      <c r="V625" s="32"/>
      <c r="W625" s="46">
        <v>47.5</v>
      </c>
      <c r="X625" s="41" t="s">
        <v>71</v>
      </c>
      <c r="Y625" s="42">
        <v>0</v>
      </c>
      <c r="Z625" s="42">
        <v>0</v>
      </c>
      <c r="AA625" s="318">
        <v>0</v>
      </c>
      <c r="AB625" s="319">
        <v>0</v>
      </c>
    </row>
    <row r="626" spans="2:28">
      <c r="B626" s="46">
        <v>47.75</v>
      </c>
      <c r="C626" s="97" t="s">
        <v>74</v>
      </c>
      <c r="D626" s="98">
        <v>0</v>
      </c>
      <c r="E626" s="98">
        <v>0</v>
      </c>
      <c r="F626" s="318">
        <v>0</v>
      </c>
      <c r="G626" s="319">
        <v>0</v>
      </c>
      <c r="H626" s="32"/>
      <c r="I626" s="46">
        <v>47.75</v>
      </c>
      <c r="J626" s="41" t="s">
        <v>74</v>
      </c>
      <c r="K626" s="42">
        <v>0</v>
      </c>
      <c r="L626" s="42">
        <v>0</v>
      </c>
      <c r="M626" s="318">
        <v>0</v>
      </c>
      <c r="N626" s="319">
        <v>0</v>
      </c>
      <c r="O626" s="32"/>
      <c r="P626" s="46">
        <v>47.75</v>
      </c>
      <c r="Q626" s="41" t="s">
        <v>74</v>
      </c>
      <c r="R626" s="42">
        <v>0</v>
      </c>
      <c r="S626" s="42">
        <v>0</v>
      </c>
      <c r="T626" s="318">
        <v>0</v>
      </c>
      <c r="U626" s="319">
        <v>0</v>
      </c>
      <c r="V626" s="32"/>
      <c r="W626" s="46">
        <v>47.75</v>
      </c>
      <c r="X626" s="41" t="s">
        <v>71</v>
      </c>
      <c r="Y626" s="42">
        <v>0</v>
      </c>
      <c r="Z626" s="42">
        <v>0</v>
      </c>
      <c r="AA626" s="318">
        <v>0</v>
      </c>
      <c r="AB626" s="319">
        <v>0</v>
      </c>
    </row>
    <row r="627" spans="2:28">
      <c r="B627" s="46">
        <v>48</v>
      </c>
      <c r="C627" s="97" t="s">
        <v>74</v>
      </c>
      <c r="D627" s="98">
        <v>0</v>
      </c>
      <c r="E627" s="98">
        <v>0</v>
      </c>
      <c r="F627" s="318">
        <v>0</v>
      </c>
      <c r="G627" s="319">
        <v>0</v>
      </c>
      <c r="H627" s="32"/>
      <c r="I627" s="46">
        <v>48</v>
      </c>
      <c r="J627" s="41" t="s">
        <v>74</v>
      </c>
      <c r="K627" s="42">
        <v>0</v>
      </c>
      <c r="L627" s="42">
        <v>0</v>
      </c>
      <c r="M627" s="318">
        <v>0</v>
      </c>
      <c r="N627" s="319">
        <v>0</v>
      </c>
      <c r="O627" s="32"/>
      <c r="P627" s="46">
        <v>48</v>
      </c>
      <c r="Q627" s="41" t="s">
        <v>74</v>
      </c>
      <c r="R627" s="42">
        <v>0</v>
      </c>
      <c r="S627" s="42">
        <v>0</v>
      </c>
      <c r="T627" s="318">
        <v>0</v>
      </c>
      <c r="U627" s="319">
        <v>0</v>
      </c>
      <c r="V627" s="32"/>
      <c r="W627" s="46">
        <v>48</v>
      </c>
      <c r="X627" s="41" t="s">
        <v>60</v>
      </c>
      <c r="Y627" s="42" t="s">
        <v>106</v>
      </c>
      <c r="Z627" s="42" t="s">
        <v>169</v>
      </c>
      <c r="AA627" s="318">
        <v>0</v>
      </c>
      <c r="AB627" s="319">
        <v>0</v>
      </c>
    </row>
    <row r="628" spans="2:28">
      <c r="B628" s="46">
        <v>48.25</v>
      </c>
      <c r="C628" s="97" t="s">
        <v>74</v>
      </c>
      <c r="D628" s="98">
        <v>0</v>
      </c>
      <c r="E628" s="98">
        <v>0</v>
      </c>
      <c r="F628" s="318">
        <v>0</v>
      </c>
      <c r="G628" s="319">
        <v>0</v>
      </c>
      <c r="H628" s="32"/>
      <c r="I628" s="46">
        <v>48.25</v>
      </c>
      <c r="J628" s="41" t="s">
        <v>74</v>
      </c>
      <c r="K628" s="42">
        <v>0</v>
      </c>
      <c r="L628" s="42">
        <v>0</v>
      </c>
      <c r="M628" s="318">
        <v>0</v>
      </c>
      <c r="N628" s="319">
        <v>0</v>
      </c>
      <c r="O628" s="32"/>
      <c r="P628" s="46">
        <v>48.25</v>
      </c>
      <c r="Q628" s="41" t="s">
        <v>74</v>
      </c>
      <c r="R628" s="42">
        <v>0</v>
      </c>
      <c r="S628" s="42">
        <v>0</v>
      </c>
      <c r="T628" s="318">
        <v>0</v>
      </c>
      <c r="U628" s="319">
        <v>0</v>
      </c>
      <c r="V628" s="32"/>
      <c r="W628" s="46">
        <v>48.25</v>
      </c>
      <c r="X628" s="41" t="s">
        <v>60</v>
      </c>
      <c r="Y628" s="42" t="s">
        <v>106</v>
      </c>
      <c r="Z628" s="42" t="s">
        <v>169</v>
      </c>
      <c r="AA628" s="318">
        <v>0</v>
      </c>
      <c r="AB628" s="319">
        <v>0</v>
      </c>
    </row>
    <row r="629" spans="2:28">
      <c r="B629" s="46">
        <v>48.5</v>
      </c>
      <c r="C629" s="97" t="s">
        <v>74</v>
      </c>
      <c r="D629" s="98">
        <v>0</v>
      </c>
      <c r="E629" s="98">
        <v>0</v>
      </c>
      <c r="F629" s="318">
        <v>0</v>
      </c>
      <c r="G629" s="319">
        <v>0</v>
      </c>
      <c r="H629" s="32"/>
      <c r="I629" s="46">
        <v>48.5</v>
      </c>
      <c r="J629" s="41" t="s">
        <v>74</v>
      </c>
      <c r="K629" s="42">
        <v>0</v>
      </c>
      <c r="L629" s="42">
        <v>0</v>
      </c>
      <c r="M629" s="318">
        <v>0</v>
      </c>
      <c r="N629" s="319">
        <v>0</v>
      </c>
      <c r="O629" s="32"/>
      <c r="P629" s="46">
        <v>48.5</v>
      </c>
      <c r="Q629" s="41" t="s">
        <v>74</v>
      </c>
      <c r="R629" s="42">
        <v>0</v>
      </c>
      <c r="S629" s="42">
        <v>0</v>
      </c>
      <c r="T629" s="318">
        <v>0</v>
      </c>
      <c r="U629" s="319">
        <v>0</v>
      </c>
      <c r="V629" s="32"/>
      <c r="W629" s="46">
        <v>48.5</v>
      </c>
      <c r="X629" s="41" t="s">
        <v>60</v>
      </c>
      <c r="Y629" s="42" t="s">
        <v>106</v>
      </c>
      <c r="Z629" s="42" t="s">
        <v>169</v>
      </c>
      <c r="AA629" s="318">
        <v>0</v>
      </c>
      <c r="AB629" s="319">
        <v>0</v>
      </c>
    </row>
    <row r="630" spans="2:28">
      <c r="B630" s="46">
        <v>48.75</v>
      </c>
      <c r="C630" s="97" t="s">
        <v>74</v>
      </c>
      <c r="D630" s="98">
        <v>0</v>
      </c>
      <c r="E630" s="98">
        <v>0</v>
      </c>
      <c r="F630" s="318">
        <v>0</v>
      </c>
      <c r="G630" s="319">
        <v>0</v>
      </c>
      <c r="H630" s="32"/>
      <c r="I630" s="46">
        <v>48.75</v>
      </c>
      <c r="J630" s="41" t="s">
        <v>74</v>
      </c>
      <c r="K630" s="42">
        <v>0</v>
      </c>
      <c r="L630" s="42">
        <v>0</v>
      </c>
      <c r="M630" s="318">
        <v>0</v>
      </c>
      <c r="N630" s="319">
        <v>0</v>
      </c>
      <c r="O630" s="32"/>
      <c r="P630" s="46">
        <v>48.75</v>
      </c>
      <c r="Q630" s="41" t="s">
        <v>74</v>
      </c>
      <c r="R630" s="42">
        <v>0</v>
      </c>
      <c r="S630" s="42">
        <v>0</v>
      </c>
      <c r="T630" s="318">
        <v>0</v>
      </c>
      <c r="U630" s="319">
        <v>0</v>
      </c>
      <c r="V630" s="32"/>
      <c r="W630" s="46">
        <v>48.75</v>
      </c>
      <c r="X630" s="41" t="s">
        <v>60</v>
      </c>
      <c r="Y630" s="42" t="s">
        <v>106</v>
      </c>
      <c r="Z630" s="42" t="s">
        <v>169</v>
      </c>
      <c r="AA630" s="318">
        <v>0</v>
      </c>
      <c r="AB630" s="319">
        <v>0</v>
      </c>
    </row>
    <row r="631" spans="2:28">
      <c r="B631" s="46">
        <v>49</v>
      </c>
      <c r="C631" s="97" t="s">
        <v>74</v>
      </c>
      <c r="D631" s="98">
        <v>0</v>
      </c>
      <c r="E631" s="98">
        <v>0</v>
      </c>
      <c r="F631" s="318">
        <v>0</v>
      </c>
      <c r="G631" s="319">
        <v>0</v>
      </c>
      <c r="H631" s="32"/>
      <c r="I631" s="46">
        <v>49</v>
      </c>
      <c r="J631" s="41" t="s">
        <v>74</v>
      </c>
      <c r="K631" s="42">
        <v>0</v>
      </c>
      <c r="L631" s="42">
        <v>0</v>
      </c>
      <c r="M631" s="318">
        <v>0</v>
      </c>
      <c r="N631" s="319">
        <v>0</v>
      </c>
      <c r="O631" s="32"/>
      <c r="P631" s="46">
        <v>49</v>
      </c>
      <c r="Q631" s="41" t="s">
        <v>74</v>
      </c>
      <c r="R631" s="42">
        <v>0</v>
      </c>
      <c r="S631" s="42">
        <v>0</v>
      </c>
      <c r="T631" s="318">
        <v>0</v>
      </c>
      <c r="U631" s="319">
        <v>0</v>
      </c>
      <c r="V631" s="32"/>
      <c r="W631" s="46">
        <v>49</v>
      </c>
      <c r="X631" s="41" t="s">
        <v>60</v>
      </c>
      <c r="Y631" s="42" t="s">
        <v>106</v>
      </c>
      <c r="Z631" s="42" t="s">
        <v>169</v>
      </c>
      <c r="AA631" s="318">
        <v>0</v>
      </c>
      <c r="AB631" s="319">
        <v>0</v>
      </c>
    </row>
    <row r="632" spans="2:28">
      <c r="B632" s="46">
        <v>49.25</v>
      </c>
      <c r="C632" s="97" t="s">
        <v>74</v>
      </c>
      <c r="D632" s="98">
        <v>0</v>
      </c>
      <c r="E632" s="98">
        <v>0</v>
      </c>
      <c r="F632" s="318">
        <v>0</v>
      </c>
      <c r="G632" s="319">
        <v>0</v>
      </c>
      <c r="H632" s="32"/>
      <c r="I632" s="46">
        <v>49.25</v>
      </c>
      <c r="J632" s="41" t="s">
        <v>74</v>
      </c>
      <c r="K632" s="42">
        <v>0</v>
      </c>
      <c r="L632" s="42">
        <v>0</v>
      </c>
      <c r="M632" s="318">
        <v>0</v>
      </c>
      <c r="N632" s="319">
        <v>0</v>
      </c>
      <c r="O632" s="32"/>
      <c r="P632" s="46">
        <v>49.25</v>
      </c>
      <c r="Q632" s="41" t="s">
        <v>74</v>
      </c>
      <c r="R632" s="42">
        <v>0</v>
      </c>
      <c r="S632" s="42">
        <v>0</v>
      </c>
      <c r="T632" s="318">
        <v>0</v>
      </c>
      <c r="U632" s="319">
        <v>0</v>
      </c>
      <c r="V632" s="32"/>
      <c r="W632" s="46">
        <v>49.25</v>
      </c>
      <c r="X632" s="41" t="s">
        <v>60</v>
      </c>
      <c r="Y632" s="42" t="s">
        <v>106</v>
      </c>
      <c r="Z632" s="42" t="s">
        <v>115</v>
      </c>
      <c r="AA632" s="318">
        <v>0</v>
      </c>
      <c r="AB632" s="319">
        <v>0</v>
      </c>
    </row>
    <row r="633" spans="2:28">
      <c r="B633" s="46">
        <v>49.5</v>
      </c>
      <c r="C633" s="97" t="s">
        <v>74</v>
      </c>
      <c r="D633" s="98">
        <v>0</v>
      </c>
      <c r="E633" s="98">
        <v>0</v>
      </c>
      <c r="F633" s="318">
        <v>0</v>
      </c>
      <c r="G633" s="319">
        <v>0</v>
      </c>
      <c r="H633" s="32"/>
      <c r="I633" s="46">
        <v>49.5</v>
      </c>
      <c r="J633" s="41" t="s">
        <v>74</v>
      </c>
      <c r="K633" s="42">
        <v>0</v>
      </c>
      <c r="L633" s="42">
        <v>0</v>
      </c>
      <c r="M633" s="318">
        <v>0</v>
      </c>
      <c r="N633" s="319">
        <v>0</v>
      </c>
      <c r="O633" s="32"/>
      <c r="P633" s="46">
        <v>49.5</v>
      </c>
      <c r="Q633" s="41" t="s">
        <v>74</v>
      </c>
      <c r="R633" s="42">
        <v>0</v>
      </c>
      <c r="S633" s="42">
        <v>0</v>
      </c>
      <c r="T633" s="318">
        <v>0</v>
      </c>
      <c r="U633" s="319">
        <v>0</v>
      </c>
      <c r="V633" s="32"/>
      <c r="W633" s="46">
        <v>49.5</v>
      </c>
      <c r="X633" s="41" t="s">
        <v>60</v>
      </c>
      <c r="Y633" s="42" t="s">
        <v>150</v>
      </c>
      <c r="Z633" s="42" t="s">
        <v>122</v>
      </c>
      <c r="AA633" s="318">
        <v>0</v>
      </c>
      <c r="AB633" s="319">
        <v>0</v>
      </c>
    </row>
    <row r="634" spans="2:28">
      <c r="B634" s="46">
        <v>49.75</v>
      </c>
      <c r="C634" s="97" t="s">
        <v>74</v>
      </c>
      <c r="D634" s="98">
        <v>0</v>
      </c>
      <c r="E634" s="98">
        <v>0</v>
      </c>
      <c r="F634" s="318">
        <v>0</v>
      </c>
      <c r="G634" s="319">
        <v>0</v>
      </c>
      <c r="H634" s="32"/>
      <c r="I634" s="46">
        <v>49.75</v>
      </c>
      <c r="J634" s="41" t="s">
        <v>74</v>
      </c>
      <c r="K634" s="42">
        <v>0</v>
      </c>
      <c r="L634" s="42">
        <v>0</v>
      </c>
      <c r="M634" s="318">
        <v>0</v>
      </c>
      <c r="N634" s="319">
        <v>0</v>
      </c>
      <c r="O634" s="32"/>
      <c r="P634" s="46">
        <v>49.75</v>
      </c>
      <c r="Q634" s="41" t="s">
        <v>74</v>
      </c>
      <c r="R634" s="42">
        <v>0</v>
      </c>
      <c r="S634" s="42">
        <v>0</v>
      </c>
      <c r="T634" s="318">
        <v>0</v>
      </c>
      <c r="U634" s="319">
        <v>0</v>
      </c>
      <c r="V634" s="32"/>
      <c r="W634" s="46">
        <v>49.75</v>
      </c>
      <c r="X634" s="41" t="s">
        <v>60</v>
      </c>
      <c r="Y634" s="42" t="s">
        <v>150</v>
      </c>
      <c r="Z634" s="42" t="s">
        <v>122</v>
      </c>
      <c r="AA634" s="318">
        <v>0</v>
      </c>
      <c r="AB634" s="319">
        <v>0</v>
      </c>
    </row>
    <row r="635" spans="2:28" ht="16" thickBot="1">
      <c r="B635" s="47">
        <v>50</v>
      </c>
      <c r="C635" s="43" t="s">
        <v>74</v>
      </c>
      <c r="D635" s="44">
        <v>0</v>
      </c>
      <c r="E635" s="44">
        <v>0</v>
      </c>
      <c r="F635" s="316">
        <v>0</v>
      </c>
      <c r="G635" s="317"/>
      <c r="H635" s="32"/>
      <c r="I635" s="47">
        <v>50</v>
      </c>
      <c r="J635" s="43" t="s">
        <v>74</v>
      </c>
      <c r="K635" s="44">
        <v>0</v>
      </c>
      <c r="L635" s="44">
        <v>0</v>
      </c>
      <c r="M635" s="316">
        <v>0</v>
      </c>
      <c r="N635" s="317">
        <v>0</v>
      </c>
      <c r="O635" s="32"/>
      <c r="P635" s="47">
        <v>50</v>
      </c>
      <c r="Q635" s="43" t="s">
        <v>74</v>
      </c>
      <c r="R635" s="44">
        <v>0</v>
      </c>
      <c r="S635" s="44">
        <v>0</v>
      </c>
      <c r="T635" s="316">
        <v>0</v>
      </c>
      <c r="U635" s="317">
        <v>0</v>
      </c>
      <c r="V635" s="32"/>
      <c r="W635" s="47">
        <v>50</v>
      </c>
      <c r="X635" s="43" t="s">
        <v>60</v>
      </c>
      <c r="Y635" s="44" t="s">
        <v>150</v>
      </c>
      <c r="Z635" s="44" t="s">
        <v>122</v>
      </c>
      <c r="AA635" s="316">
        <v>0</v>
      </c>
      <c r="AB635" s="317">
        <v>0</v>
      </c>
    </row>
  </sheetData>
  <mergeCells count="2406">
    <mergeCell ref="F13:G13"/>
    <mergeCell ref="M13:N13"/>
    <mergeCell ref="T13:U13"/>
    <mergeCell ref="AA13:AB13"/>
    <mergeCell ref="F14:G14"/>
    <mergeCell ref="M14:N14"/>
    <mergeCell ref="T14:U14"/>
    <mergeCell ref="AA14:AB14"/>
    <mergeCell ref="C11:G11"/>
    <mergeCell ref="J11:N11"/>
    <mergeCell ref="Q11:U11"/>
    <mergeCell ref="X11:AB11"/>
    <mergeCell ref="F12:G12"/>
    <mergeCell ref="M12:N12"/>
    <mergeCell ref="T12:U12"/>
    <mergeCell ref="AA12:AB12"/>
    <mergeCell ref="B2:F2"/>
    <mergeCell ref="J2:M2"/>
    <mergeCell ref="B4:D4"/>
    <mergeCell ref="J4:M4"/>
    <mergeCell ref="B6:AB8"/>
    <mergeCell ref="D10:E10"/>
    <mergeCell ref="K10:L10"/>
    <mergeCell ref="R10:S10"/>
    <mergeCell ref="Y10:Z10"/>
    <mergeCell ref="F19:G19"/>
    <mergeCell ref="M19:N19"/>
    <mergeCell ref="T19:U19"/>
    <mergeCell ref="AA19:AB19"/>
    <mergeCell ref="F20:G20"/>
    <mergeCell ref="M20:N20"/>
    <mergeCell ref="T20:U20"/>
    <mergeCell ref="AA20:AB20"/>
    <mergeCell ref="F17:G17"/>
    <mergeCell ref="M17:N17"/>
    <mergeCell ref="T17:U17"/>
    <mergeCell ref="AA17:AB17"/>
    <mergeCell ref="F18:G18"/>
    <mergeCell ref="M18:N18"/>
    <mergeCell ref="T18:U18"/>
    <mergeCell ref="AA18:AB18"/>
    <mergeCell ref="F15:G15"/>
    <mergeCell ref="M15:N15"/>
    <mergeCell ref="T15:U15"/>
    <mergeCell ref="AA15:AB15"/>
    <mergeCell ref="F16:G16"/>
    <mergeCell ref="M16:N16"/>
    <mergeCell ref="T16:U16"/>
    <mergeCell ref="AA16:AB16"/>
    <mergeCell ref="F25:G25"/>
    <mergeCell ref="M25:N25"/>
    <mergeCell ref="T25:U25"/>
    <mergeCell ref="AA25:AB25"/>
    <mergeCell ref="F26:G26"/>
    <mergeCell ref="M26:N26"/>
    <mergeCell ref="T26:U26"/>
    <mergeCell ref="AA26:AB26"/>
    <mergeCell ref="F23:G23"/>
    <mergeCell ref="M23:N23"/>
    <mergeCell ref="T23:U23"/>
    <mergeCell ref="AA23:AB23"/>
    <mergeCell ref="F24:G24"/>
    <mergeCell ref="M24:N24"/>
    <mergeCell ref="T24:U24"/>
    <mergeCell ref="AA24:AB24"/>
    <mergeCell ref="F21:G21"/>
    <mergeCell ref="M21:N21"/>
    <mergeCell ref="T21:U21"/>
    <mergeCell ref="AA21:AB21"/>
    <mergeCell ref="F22:G22"/>
    <mergeCell ref="M22:N22"/>
    <mergeCell ref="T22:U22"/>
    <mergeCell ref="AA22:AB22"/>
    <mergeCell ref="F31:G31"/>
    <mergeCell ref="M31:N31"/>
    <mergeCell ref="T31:U31"/>
    <mergeCell ref="AA31:AB31"/>
    <mergeCell ref="F32:G32"/>
    <mergeCell ref="M32:N32"/>
    <mergeCell ref="T32:U32"/>
    <mergeCell ref="AA32:AB32"/>
    <mergeCell ref="F29:G29"/>
    <mergeCell ref="M29:N29"/>
    <mergeCell ref="T29:U29"/>
    <mergeCell ref="AA29:AB29"/>
    <mergeCell ref="F30:G30"/>
    <mergeCell ref="M30:N30"/>
    <mergeCell ref="T30:U30"/>
    <mergeCell ref="AA30:AB30"/>
    <mergeCell ref="F27:G27"/>
    <mergeCell ref="M27:N27"/>
    <mergeCell ref="T27:U27"/>
    <mergeCell ref="AA27:AB27"/>
    <mergeCell ref="F28:G28"/>
    <mergeCell ref="M28:N28"/>
    <mergeCell ref="T28:U28"/>
    <mergeCell ref="AA28:AB28"/>
    <mergeCell ref="F37:G37"/>
    <mergeCell ref="M37:N37"/>
    <mergeCell ref="T37:U37"/>
    <mergeCell ref="AA37:AB37"/>
    <mergeCell ref="F38:G38"/>
    <mergeCell ref="M38:N38"/>
    <mergeCell ref="T38:U38"/>
    <mergeCell ref="AA38:AB38"/>
    <mergeCell ref="F35:G35"/>
    <mergeCell ref="M35:N35"/>
    <mergeCell ref="T35:U35"/>
    <mergeCell ref="AA35:AB35"/>
    <mergeCell ref="F36:G36"/>
    <mergeCell ref="M36:N36"/>
    <mergeCell ref="T36:U36"/>
    <mergeCell ref="AA36:AB36"/>
    <mergeCell ref="F33:G33"/>
    <mergeCell ref="M33:N33"/>
    <mergeCell ref="T33:U33"/>
    <mergeCell ref="AA33:AB33"/>
    <mergeCell ref="F34:G34"/>
    <mergeCell ref="M34:N34"/>
    <mergeCell ref="T34:U34"/>
    <mergeCell ref="AA34:AB34"/>
    <mergeCell ref="F43:G43"/>
    <mergeCell ref="M43:N43"/>
    <mergeCell ref="T43:U43"/>
    <mergeCell ref="AA43:AB43"/>
    <mergeCell ref="F44:G44"/>
    <mergeCell ref="M44:N44"/>
    <mergeCell ref="T44:U44"/>
    <mergeCell ref="AA44:AB44"/>
    <mergeCell ref="F41:G41"/>
    <mergeCell ref="M41:N41"/>
    <mergeCell ref="T41:U41"/>
    <mergeCell ref="AA41:AB41"/>
    <mergeCell ref="F42:G42"/>
    <mergeCell ref="M42:N42"/>
    <mergeCell ref="T42:U42"/>
    <mergeCell ref="AA42:AB42"/>
    <mergeCell ref="F39:G39"/>
    <mergeCell ref="M39:N39"/>
    <mergeCell ref="T39:U39"/>
    <mergeCell ref="AA39:AB39"/>
    <mergeCell ref="F40:G40"/>
    <mergeCell ref="M40:N40"/>
    <mergeCell ref="T40:U40"/>
    <mergeCell ref="AA40:AB40"/>
    <mergeCell ref="F49:G49"/>
    <mergeCell ref="M49:N49"/>
    <mergeCell ref="T49:U49"/>
    <mergeCell ref="AA49:AB49"/>
    <mergeCell ref="F50:G50"/>
    <mergeCell ref="M50:N50"/>
    <mergeCell ref="T50:U50"/>
    <mergeCell ref="AA50:AB50"/>
    <mergeCell ref="F47:G47"/>
    <mergeCell ref="M47:N47"/>
    <mergeCell ref="T47:U47"/>
    <mergeCell ref="AA47:AB47"/>
    <mergeCell ref="F48:G48"/>
    <mergeCell ref="M48:N48"/>
    <mergeCell ref="T48:U48"/>
    <mergeCell ref="AA48:AB48"/>
    <mergeCell ref="F45:G45"/>
    <mergeCell ref="M45:N45"/>
    <mergeCell ref="T45:U45"/>
    <mergeCell ref="AA45:AB45"/>
    <mergeCell ref="F46:G46"/>
    <mergeCell ref="M46:N46"/>
    <mergeCell ref="T46:U46"/>
    <mergeCell ref="AA46:AB46"/>
    <mergeCell ref="F55:G55"/>
    <mergeCell ref="M55:N55"/>
    <mergeCell ref="T55:U55"/>
    <mergeCell ref="AA55:AB55"/>
    <mergeCell ref="F56:G56"/>
    <mergeCell ref="M56:N56"/>
    <mergeCell ref="T56:U56"/>
    <mergeCell ref="AA56:AB56"/>
    <mergeCell ref="F53:G53"/>
    <mergeCell ref="M53:N53"/>
    <mergeCell ref="T53:U53"/>
    <mergeCell ref="AA53:AB53"/>
    <mergeCell ref="F54:G54"/>
    <mergeCell ref="M54:N54"/>
    <mergeCell ref="T54:U54"/>
    <mergeCell ref="AA54:AB54"/>
    <mergeCell ref="F51:G51"/>
    <mergeCell ref="M51:N51"/>
    <mergeCell ref="T51:U51"/>
    <mergeCell ref="AA51:AB51"/>
    <mergeCell ref="F52:G52"/>
    <mergeCell ref="M52:N52"/>
    <mergeCell ref="T52:U52"/>
    <mergeCell ref="AA52:AB52"/>
    <mergeCell ref="F61:G61"/>
    <mergeCell ref="M61:N61"/>
    <mergeCell ref="T61:U61"/>
    <mergeCell ref="AA61:AB61"/>
    <mergeCell ref="F62:G62"/>
    <mergeCell ref="M62:N62"/>
    <mergeCell ref="T62:U62"/>
    <mergeCell ref="AA62:AB62"/>
    <mergeCell ref="F59:G59"/>
    <mergeCell ref="M59:N59"/>
    <mergeCell ref="T59:U59"/>
    <mergeCell ref="AA59:AB59"/>
    <mergeCell ref="F60:G60"/>
    <mergeCell ref="M60:N60"/>
    <mergeCell ref="T60:U60"/>
    <mergeCell ref="AA60:AB60"/>
    <mergeCell ref="F57:G57"/>
    <mergeCell ref="M57:N57"/>
    <mergeCell ref="T57:U57"/>
    <mergeCell ref="AA57:AB57"/>
    <mergeCell ref="F58:G58"/>
    <mergeCell ref="M58:N58"/>
    <mergeCell ref="T58:U58"/>
    <mergeCell ref="AA58:AB58"/>
    <mergeCell ref="F67:G67"/>
    <mergeCell ref="M67:N67"/>
    <mergeCell ref="T67:U67"/>
    <mergeCell ref="AA67:AB67"/>
    <mergeCell ref="F68:G68"/>
    <mergeCell ref="M68:N68"/>
    <mergeCell ref="T68:U68"/>
    <mergeCell ref="AA68:AB68"/>
    <mergeCell ref="F65:G65"/>
    <mergeCell ref="M65:N65"/>
    <mergeCell ref="T65:U65"/>
    <mergeCell ref="AA65:AB65"/>
    <mergeCell ref="F66:G66"/>
    <mergeCell ref="M66:N66"/>
    <mergeCell ref="T66:U66"/>
    <mergeCell ref="AA66:AB66"/>
    <mergeCell ref="F63:G63"/>
    <mergeCell ref="M63:N63"/>
    <mergeCell ref="T63:U63"/>
    <mergeCell ref="AA63:AB63"/>
    <mergeCell ref="F64:G64"/>
    <mergeCell ref="M64:N64"/>
    <mergeCell ref="T64:U64"/>
    <mergeCell ref="AA64:AB64"/>
    <mergeCell ref="F73:G73"/>
    <mergeCell ref="M73:N73"/>
    <mergeCell ref="T73:U73"/>
    <mergeCell ref="AA73:AB73"/>
    <mergeCell ref="F74:G74"/>
    <mergeCell ref="M74:N74"/>
    <mergeCell ref="T74:U74"/>
    <mergeCell ref="AA74:AB74"/>
    <mergeCell ref="F71:G71"/>
    <mergeCell ref="M71:N71"/>
    <mergeCell ref="T71:U71"/>
    <mergeCell ref="AA71:AB71"/>
    <mergeCell ref="F72:G72"/>
    <mergeCell ref="M72:N72"/>
    <mergeCell ref="T72:U72"/>
    <mergeCell ref="AA72:AB72"/>
    <mergeCell ref="F69:G69"/>
    <mergeCell ref="M69:N69"/>
    <mergeCell ref="T69:U69"/>
    <mergeCell ref="AA69:AB69"/>
    <mergeCell ref="F70:G70"/>
    <mergeCell ref="M70:N70"/>
    <mergeCell ref="T70:U70"/>
    <mergeCell ref="AA70:AB70"/>
    <mergeCell ref="F79:G79"/>
    <mergeCell ref="M79:N79"/>
    <mergeCell ref="T79:U79"/>
    <mergeCell ref="AA79:AB79"/>
    <mergeCell ref="F80:G80"/>
    <mergeCell ref="M80:N80"/>
    <mergeCell ref="T80:U80"/>
    <mergeCell ref="AA80:AB80"/>
    <mergeCell ref="F77:G77"/>
    <mergeCell ref="M77:N77"/>
    <mergeCell ref="T77:U77"/>
    <mergeCell ref="AA77:AB77"/>
    <mergeCell ref="F78:G78"/>
    <mergeCell ref="M78:N78"/>
    <mergeCell ref="T78:U78"/>
    <mergeCell ref="AA78:AB78"/>
    <mergeCell ref="F75:G75"/>
    <mergeCell ref="M75:N75"/>
    <mergeCell ref="T75:U75"/>
    <mergeCell ref="AA75:AB75"/>
    <mergeCell ref="F76:G76"/>
    <mergeCell ref="M76:N76"/>
    <mergeCell ref="T76:U76"/>
    <mergeCell ref="AA76:AB76"/>
    <mergeCell ref="F85:G85"/>
    <mergeCell ref="M85:N85"/>
    <mergeCell ref="T85:U85"/>
    <mergeCell ref="AA85:AB85"/>
    <mergeCell ref="F86:G86"/>
    <mergeCell ref="M86:N86"/>
    <mergeCell ref="T86:U86"/>
    <mergeCell ref="AA86:AB86"/>
    <mergeCell ref="F83:G83"/>
    <mergeCell ref="M83:N83"/>
    <mergeCell ref="T83:U83"/>
    <mergeCell ref="AA83:AB83"/>
    <mergeCell ref="F84:G84"/>
    <mergeCell ref="M84:N84"/>
    <mergeCell ref="T84:U84"/>
    <mergeCell ref="AA84:AB84"/>
    <mergeCell ref="F81:G81"/>
    <mergeCell ref="M81:N81"/>
    <mergeCell ref="T81:U81"/>
    <mergeCell ref="AA81:AB81"/>
    <mergeCell ref="F82:G82"/>
    <mergeCell ref="M82:N82"/>
    <mergeCell ref="T82:U82"/>
    <mergeCell ref="AA82:AB82"/>
    <mergeCell ref="F91:G91"/>
    <mergeCell ref="M91:N91"/>
    <mergeCell ref="T91:U91"/>
    <mergeCell ref="AA91:AB91"/>
    <mergeCell ref="F92:G92"/>
    <mergeCell ref="M92:N92"/>
    <mergeCell ref="T92:U92"/>
    <mergeCell ref="AA92:AB92"/>
    <mergeCell ref="F89:G89"/>
    <mergeCell ref="M89:N89"/>
    <mergeCell ref="T89:U89"/>
    <mergeCell ref="AA89:AB89"/>
    <mergeCell ref="F90:G90"/>
    <mergeCell ref="M90:N90"/>
    <mergeCell ref="T90:U90"/>
    <mergeCell ref="AA90:AB90"/>
    <mergeCell ref="F87:G87"/>
    <mergeCell ref="M87:N87"/>
    <mergeCell ref="T87:U87"/>
    <mergeCell ref="AA87:AB87"/>
    <mergeCell ref="F88:G88"/>
    <mergeCell ref="M88:N88"/>
    <mergeCell ref="T88:U88"/>
    <mergeCell ref="AA88:AB88"/>
    <mergeCell ref="F97:G97"/>
    <mergeCell ref="M97:N97"/>
    <mergeCell ref="T97:U97"/>
    <mergeCell ref="AA97:AB97"/>
    <mergeCell ref="F98:G98"/>
    <mergeCell ref="M98:N98"/>
    <mergeCell ref="T98:U98"/>
    <mergeCell ref="AA98:AB98"/>
    <mergeCell ref="F95:G95"/>
    <mergeCell ref="M95:N95"/>
    <mergeCell ref="T95:U95"/>
    <mergeCell ref="AA95:AB95"/>
    <mergeCell ref="F96:G96"/>
    <mergeCell ref="M96:N96"/>
    <mergeCell ref="T96:U96"/>
    <mergeCell ref="AA96:AB96"/>
    <mergeCell ref="F93:G93"/>
    <mergeCell ref="M93:N93"/>
    <mergeCell ref="T93:U93"/>
    <mergeCell ref="AA93:AB93"/>
    <mergeCell ref="F94:G94"/>
    <mergeCell ref="M94:N94"/>
    <mergeCell ref="T94:U94"/>
    <mergeCell ref="AA94:AB94"/>
    <mergeCell ref="F103:G103"/>
    <mergeCell ref="M103:N103"/>
    <mergeCell ref="T103:U103"/>
    <mergeCell ref="AA103:AB103"/>
    <mergeCell ref="F104:G104"/>
    <mergeCell ref="M104:N104"/>
    <mergeCell ref="T104:U104"/>
    <mergeCell ref="AA104:AB104"/>
    <mergeCell ref="F101:G101"/>
    <mergeCell ref="M101:N101"/>
    <mergeCell ref="T101:U101"/>
    <mergeCell ref="AA101:AB101"/>
    <mergeCell ref="F102:G102"/>
    <mergeCell ref="M102:N102"/>
    <mergeCell ref="T102:U102"/>
    <mergeCell ref="AA102:AB102"/>
    <mergeCell ref="F99:G99"/>
    <mergeCell ref="M99:N99"/>
    <mergeCell ref="T99:U99"/>
    <mergeCell ref="AA99:AB99"/>
    <mergeCell ref="F100:G100"/>
    <mergeCell ref="M100:N100"/>
    <mergeCell ref="T100:U100"/>
    <mergeCell ref="AA100:AB100"/>
    <mergeCell ref="F109:G109"/>
    <mergeCell ref="M109:N109"/>
    <mergeCell ref="T109:U109"/>
    <mergeCell ref="AA109:AB109"/>
    <mergeCell ref="F110:G110"/>
    <mergeCell ref="M110:N110"/>
    <mergeCell ref="T110:U110"/>
    <mergeCell ref="AA110:AB110"/>
    <mergeCell ref="F107:G107"/>
    <mergeCell ref="M107:N107"/>
    <mergeCell ref="T107:U107"/>
    <mergeCell ref="AA107:AB107"/>
    <mergeCell ref="F108:G108"/>
    <mergeCell ref="M108:N108"/>
    <mergeCell ref="T108:U108"/>
    <mergeCell ref="AA108:AB108"/>
    <mergeCell ref="F105:G105"/>
    <mergeCell ref="M105:N105"/>
    <mergeCell ref="T105:U105"/>
    <mergeCell ref="AA105:AB105"/>
    <mergeCell ref="F106:G106"/>
    <mergeCell ref="M106:N106"/>
    <mergeCell ref="T106:U106"/>
    <mergeCell ref="AA106:AB106"/>
    <mergeCell ref="F115:G115"/>
    <mergeCell ref="M115:N115"/>
    <mergeCell ref="T115:U115"/>
    <mergeCell ref="AA115:AB115"/>
    <mergeCell ref="F116:G116"/>
    <mergeCell ref="M116:N116"/>
    <mergeCell ref="T116:U116"/>
    <mergeCell ref="AA116:AB116"/>
    <mergeCell ref="F113:G113"/>
    <mergeCell ref="M113:N113"/>
    <mergeCell ref="T113:U113"/>
    <mergeCell ref="AA113:AB113"/>
    <mergeCell ref="F114:G114"/>
    <mergeCell ref="M114:N114"/>
    <mergeCell ref="T114:U114"/>
    <mergeCell ref="AA114:AB114"/>
    <mergeCell ref="F111:G111"/>
    <mergeCell ref="M111:N111"/>
    <mergeCell ref="T111:U111"/>
    <mergeCell ref="AA111:AB111"/>
    <mergeCell ref="F112:G112"/>
    <mergeCell ref="M112:N112"/>
    <mergeCell ref="T112:U112"/>
    <mergeCell ref="AA112:AB112"/>
    <mergeCell ref="F121:G121"/>
    <mergeCell ref="M121:N121"/>
    <mergeCell ref="T121:U121"/>
    <mergeCell ref="AA121:AB121"/>
    <mergeCell ref="F122:G122"/>
    <mergeCell ref="M122:N122"/>
    <mergeCell ref="T122:U122"/>
    <mergeCell ref="AA122:AB122"/>
    <mergeCell ref="F119:G119"/>
    <mergeCell ref="M119:N119"/>
    <mergeCell ref="T119:U119"/>
    <mergeCell ref="AA119:AB119"/>
    <mergeCell ref="F120:G120"/>
    <mergeCell ref="M120:N120"/>
    <mergeCell ref="T120:U120"/>
    <mergeCell ref="AA120:AB120"/>
    <mergeCell ref="F117:G117"/>
    <mergeCell ref="M117:N117"/>
    <mergeCell ref="T117:U117"/>
    <mergeCell ref="AA117:AB117"/>
    <mergeCell ref="F118:G118"/>
    <mergeCell ref="M118:N118"/>
    <mergeCell ref="T118:U118"/>
    <mergeCell ref="AA118:AB118"/>
    <mergeCell ref="F127:G127"/>
    <mergeCell ref="M127:N127"/>
    <mergeCell ref="T127:U127"/>
    <mergeCell ref="AA127:AB127"/>
    <mergeCell ref="F128:G128"/>
    <mergeCell ref="M128:N128"/>
    <mergeCell ref="T128:U128"/>
    <mergeCell ref="AA128:AB128"/>
    <mergeCell ref="F125:G125"/>
    <mergeCell ref="M125:N125"/>
    <mergeCell ref="T125:U125"/>
    <mergeCell ref="AA125:AB125"/>
    <mergeCell ref="F126:G126"/>
    <mergeCell ref="M126:N126"/>
    <mergeCell ref="T126:U126"/>
    <mergeCell ref="AA126:AB126"/>
    <mergeCell ref="F123:G123"/>
    <mergeCell ref="M123:N123"/>
    <mergeCell ref="T123:U123"/>
    <mergeCell ref="AA123:AB123"/>
    <mergeCell ref="F124:G124"/>
    <mergeCell ref="M124:N124"/>
    <mergeCell ref="T124:U124"/>
    <mergeCell ref="AA124:AB124"/>
    <mergeCell ref="F133:G133"/>
    <mergeCell ref="M133:N133"/>
    <mergeCell ref="T133:U133"/>
    <mergeCell ref="AA133:AB133"/>
    <mergeCell ref="F134:G134"/>
    <mergeCell ref="M134:N134"/>
    <mergeCell ref="T134:U134"/>
    <mergeCell ref="AA134:AB134"/>
    <mergeCell ref="F131:G131"/>
    <mergeCell ref="M131:N131"/>
    <mergeCell ref="T131:U131"/>
    <mergeCell ref="AA131:AB131"/>
    <mergeCell ref="F132:G132"/>
    <mergeCell ref="M132:N132"/>
    <mergeCell ref="T132:U132"/>
    <mergeCell ref="AA132:AB132"/>
    <mergeCell ref="F129:G129"/>
    <mergeCell ref="M129:N129"/>
    <mergeCell ref="T129:U129"/>
    <mergeCell ref="AA129:AB129"/>
    <mergeCell ref="F130:G130"/>
    <mergeCell ref="M130:N130"/>
    <mergeCell ref="T130:U130"/>
    <mergeCell ref="AA130:AB130"/>
    <mergeCell ref="F139:G139"/>
    <mergeCell ref="M139:N139"/>
    <mergeCell ref="T139:U139"/>
    <mergeCell ref="AA139:AB139"/>
    <mergeCell ref="F140:G140"/>
    <mergeCell ref="M140:N140"/>
    <mergeCell ref="T140:U140"/>
    <mergeCell ref="AA140:AB140"/>
    <mergeCell ref="F137:G137"/>
    <mergeCell ref="M137:N137"/>
    <mergeCell ref="T137:U137"/>
    <mergeCell ref="AA137:AB137"/>
    <mergeCell ref="F138:G138"/>
    <mergeCell ref="M138:N138"/>
    <mergeCell ref="T138:U138"/>
    <mergeCell ref="AA138:AB138"/>
    <mergeCell ref="F135:G135"/>
    <mergeCell ref="M135:N135"/>
    <mergeCell ref="T135:U135"/>
    <mergeCell ref="AA135:AB135"/>
    <mergeCell ref="F136:G136"/>
    <mergeCell ref="M136:N136"/>
    <mergeCell ref="T136:U136"/>
    <mergeCell ref="AA136:AB136"/>
    <mergeCell ref="F145:G145"/>
    <mergeCell ref="M145:N145"/>
    <mergeCell ref="T145:U145"/>
    <mergeCell ref="AA145:AB145"/>
    <mergeCell ref="F146:G146"/>
    <mergeCell ref="M146:N146"/>
    <mergeCell ref="T146:U146"/>
    <mergeCell ref="AA146:AB146"/>
    <mergeCell ref="F143:G143"/>
    <mergeCell ref="M143:N143"/>
    <mergeCell ref="T143:U143"/>
    <mergeCell ref="AA143:AB143"/>
    <mergeCell ref="F144:G144"/>
    <mergeCell ref="M144:N144"/>
    <mergeCell ref="T144:U144"/>
    <mergeCell ref="AA144:AB144"/>
    <mergeCell ref="F141:G141"/>
    <mergeCell ref="M141:N141"/>
    <mergeCell ref="T141:U141"/>
    <mergeCell ref="AA141:AB141"/>
    <mergeCell ref="F142:G142"/>
    <mergeCell ref="M142:N142"/>
    <mergeCell ref="T142:U142"/>
    <mergeCell ref="AA142:AB142"/>
    <mergeCell ref="F151:G151"/>
    <mergeCell ref="M151:N151"/>
    <mergeCell ref="T151:U151"/>
    <mergeCell ref="AA151:AB151"/>
    <mergeCell ref="F152:G152"/>
    <mergeCell ref="M152:N152"/>
    <mergeCell ref="T152:U152"/>
    <mergeCell ref="AA152:AB152"/>
    <mergeCell ref="F149:G149"/>
    <mergeCell ref="M149:N149"/>
    <mergeCell ref="T149:U149"/>
    <mergeCell ref="AA149:AB149"/>
    <mergeCell ref="F150:G150"/>
    <mergeCell ref="M150:N150"/>
    <mergeCell ref="T150:U150"/>
    <mergeCell ref="AA150:AB150"/>
    <mergeCell ref="F147:G147"/>
    <mergeCell ref="M147:N147"/>
    <mergeCell ref="T147:U147"/>
    <mergeCell ref="AA147:AB147"/>
    <mergeCell ref="F148:G148"/>
    <mergeCell ref="M148:N148"/>
    <mergeCell ref="T148:U148"/>
    <mergeCell ref="AA148:AB148"/>
    <mergeCell ref="F157:G157"/>
    <mergeCell ref="M157:N157"/>
    <mergeCell ref="T157:U157"/>
    <mergeCell ref="AA157:AB157"/>
    <mergeCell ref="F158:G158"/>
    <mergeCell ref="M158:N158"/>
    <mergeCell ref="T158:U158"/>
    <mergeCell ref="AA158:AB158"/>
    <mergeCell ref="F155:G155"/>
    <mergeCell ref="M155:N155"/>
    <mergeCell ref="T155:U155"/>
    <mergeCell ref="AA155:AB155"/>
    <mergeCell ref="F156:G156"/>
    <mergeCell ref="M156:N156"/>
    <mergeCell ref="T156:U156"/>
    <mergeCell ref="AA156:AB156"/>
    <mergeCell ref="F153:G153"/>
    <mergeCell ref="M153:N153"/>
    <mergeCell ref="T153:U153"/>
    <mergeCell ref="AA153:AB153"/>
    <mergeCell ref="F154:G154"/>
    <mergeCell ref="M154:N154"/>
    <mergeCell ref="T154:U154"/>
    <mergeCell ref="AA154:AB154"/>
    <mergeCell ref="F163:G163"/>
    <mergeCell ref="M163:N163"/>
    <mergeCell ref="T163:U163"/>
    <mergeCell ref="AA163:AB163"/>
    <mergeCell ref="F164:G164"/>
    <mergeCell ref="M164:N164"/>
    <mergeCell ref="T164:U164"/>
    <mergeCell ref="AA164:AB164"/>
    <mergeCell ref="F161:G161"/>
    <mergeCell ref="M161:N161"/>
    <mergeCell ref="T161:U161"/>
    <mergeCell ref="AA161:AB161"/>
    <mergeCell ref="F162:G162"/>
    <mergeCell ref="M162:N162"/>
    <mergeCell ref="T162:U162"/>
    <mergeCell ref="AA162:AB162"/>
    <mergeCell ref="F159:G159"/>
    <mergeCell ref="M159:N159"/>
    <mergeCell ref="T159:U159"/>
    <mergeCell ref="AA159:AB159"/>
    <mergeCell ref="F160:G160"/>
    <mergeCell ref="M160:N160"/>
    <mergeCell ref="T160:U160"/>
    <mergeCell ref="AA160:AB160"/>
    <mergeCell ref="F169:G169"/>
    <mergeCell ref="M169:N169"/>
    <mergeCell ref="T169:U169"/>
    <mergeCell ref="AA169:AB169"/>
    <mergeCell ref="F170:G170"/>
    <mergeCell ref="M170:N170"/>
    <mergeCell ref="T170:U170"/>
    <mergeCell ref="AA170:AB170"/>
    <mergeCell ref="F167:G167"/>
    <mergeCell ref="M167:N167"/>
    <mergeCell ref="T167:U167"/>
    <mergeCell ref="AA167:AB167"/>
    <mergeCell ref="F168:G168"/>
    <mergeCell ref="M168:N168"/>
    <mergeCell ref="T168:U168"/>
    <mergeCell ref="AA168:AB168"/>
    <mergeCell ref="F165:G165"/>
    <mergeCell ref="M165:N165"/>
    <mergeCell ref="T165:U165"/>
    <mergeCell ref="AA165:AB165"/>
    <mergeCell ref="F166:G166"/>
    <mergeCell ref="M166:N166"/>
    <mergeCell ref="T166:U166"/>
    <mergeCell ref="AA166:AB166"/>
    <mergeCell ref="F175:G175"/>
    <mergeCell ref="M175:N175"/>
    <mergeCell ref="T175:U175"/>
    <mergeCell ref="AA175:AB175"/>
    <mergeCell ref="F176:G176"/>
    <mergeCell ref="M176:N176"/>
    <mergeCell ref="T176:U176"/>
    <mergeCell ref="AA176:AB176"/>
    <mergeCell ref="F173:G173"/>
    <mergeCell ref="M173:N173"/>
    <mergeCell ref="T173:U173"/>
    <mergeCell ref="AA173:AB173"/>
    <mergeCell ref="F174:G174"/>
    <mergeCell ref="M174:N174"/>
    <mergeCell ref="T174:U174"/>
    <mergeCell ref="AA174:AB174"/>
    <mergeCell ref="F171:G171"/>
    <mergeCell ref="M171:N171"/>
    <mergeCell ref="T171:U171"/>
    <mergeCell ref="AA171:AB171"/>
    <mergeCell ref="F172:G172"/>
    <mergeCell ref="M172:N172"/>
    <mergeCell ref="T172:U172"/>
    <mergeCell ref="AA172:AB172"/>
    <mergeCell ref="F181:G181"/>
    <mergeCell ref="M181:N181"/>
    <mergeCell ref="T181:U181"/>
    <mergeCell ref="AA181:AB181"/>
    <mergeCell ref="F182:G182"/>
    <mergeCell ref="M182:N182"/>
    <mergeCell ref="T182:U182"/>
    <mergeCell ref="AA182:AB182"/>
    <mergeCell ref="F179:G179"/>
    <mergeCell ref="M179:N179"/>
    <mergeCell ref="T179:U179"/>
    <mergeCell ref="AA179:AB179"/>
    <mergeCell ref="F180:G180"/>
    <mergeCell ref="M180:N180"/>
    <mergeCell ref="T180:U180"/>
    <mergeCell ref="AA180:AB180"/>
    <mergeCell ref="F177:G177"/>
    <mergeCell ref="M177:N177"/>
    <mergeCell ref="T177:U177"/>
    <mergeCell ref="AA177:AB177"/>
    <mergeCell ref="F178:G178"/>
    <mergeCell ref="M178:N178"/>
    <mergeCell ref="T178:U178"/>
    <mergeCell ref="AA178:AB178"/>
    <mergeCell ref="F187:G187"/>
    <mergeCell ref="M187:N187"/>
    <mergeCell ref="T187:U187"/>
    <mergeCell ref="AA187:AB187"/>
    <mergeCell ref="F188:G188"/>
    <mergeCell ref="M188:N188"/>
    <mergeCell ref="T188:U188"/>
    <mergeCell ref="AA188:AB188"/>
    <mergeCell ref="F185:G185"/>
    <mergeCell ref="M185:N185"/>
    <mergeCell ref="T185:U185"/>
    <mergeCell ref="AA185:AB185"/>
    <mergeCell ref="F186:G186"/>
    <mergeCell ref="M186:N186"/>
    <mergeCell ref="T186:U186"/>
    <mergeCell ref="AA186:AB186"/>
    <mergeCell ref="F183:G183"/>
    <mergeCell ref="M183:N183"/>
    <mergeCell ref="T183:U183"/>
    <mergeCell ref="AA183:AB183"/>
    <mergeCell ref="F184:G184"/>
    <mergeCell ref="M184:N184"/>
    <mergeCell ref="T184:U184"/>
    <mergeCell ref="AA184:AB184"/>
    <mergeCell ref="F193:G193"/>
    <mergeCell ref="M193:N193"/>
    <mergeCell ref="T193:U193"/>
    <mergeCell ref="AA193:AB193"/>
    <mergeCell ref="F194:G194"/>
    <mergeCell ref="M194:N194"/>
    <mergeCell ref="T194:U194"/>
    <mergeCell ref="AA194:AB194"/>
    <mergeCell ref="F191:G191"/>
    <mergeCell ref="M191:N191"/>
    <mergeCell ref="T191:U191"/>
    <mergeCell ref="AA191:AB191"/>
    <mergeCell ref="F192:G192"/>
    <mergeCell ref="M192:N192"/>
    <mergeCell ref="T192:U192"/>
    <mergeCell ref="AA192:AB192"/>
    <mergeCell ref="F189:G189"/>
    <mergeCell ref="M189:N189"/>
    <mergeCell ref="T189:U189"/>
    <mergeCell ref="AA189:AB189"/>
    <mergeCell ref="F190:G190"/>
    <mergeCell ref="M190:N190"/>
    <mergeCell ref="T190:U190"/>
    <mergeCell ref="AA190:AB190"/>
    <mergeCell ref="F199:G199"/>
    <mergeCell ref="M199:N199"/>
    <mergeCell ref="T199:U199"/>
    <mergeCell ref="AA199:AB199"/>
    <mergeCell ref="F200:G200"/>
    <mergeCell ref="M200:N200"/>
    <mergeCell ref="T200:U200"/>
    <mergeCell ref="AA200:AB200"/>
    <mergeCell ref="F197:G197"/>
    <mergeCell ref="M197:N197"/>
    <mergeCell ref="T197:U197"/>
    <mergeCell ref="AA197:AB197"/>
    <mergeCell ref="F198:G198"/>
    <mergeCell ref="M198:N198"/>
    <mergeCell ref="T198:U198"/>
    <mergeCell ref="AA198:AB198"/>
    <mergeCell ref="F195:G195"/>
    <mergeCell ref="M195:N195"/>
    <mergeCell ref="T195:U195"/>
    <mergeCell ref="AA195:AB195"/>
    <mergeCell ref="F196:G196"/>
    <mergeCell ref="M196:N196"/>
    <mergeCell ref="T196:U196"/>
    <mergeCell ref="AA196:AB196"/>
    <mergeCell ref="F205:G205"/>
    <mergeCell ref="M205:N205"/>
    <mergeCell ref="T205:U205"/>
    <mergeCell ref="AA205:AB205"/>
    <mergeCell ref="F206:G206"/>
    <mergeCell ref="M206:N206"/>
    <mergeCell ref="T206:U206"/>
    <mergeCell ref="AA206:AB206"/>
    <mergeCell ref="F203:G203"/>
    <mergeCell ref="M203:N203"/>
    <mergeCell ref="T203:U203"/>
    <mergeCell ref="AA203:AB203"/>
    <mergeCell ref="F204:G204"/>
    <mergeCell ref="M204:N204"/>
    <mergeCell ref="T204:U204"/>
    <mergeCell ref="AA204:AB204"/>
    <mergeCell ref="F201:G201"/>
    <mergeCell ref="M201:N201"/>
    <mergeCell ref="T201:U201"/>
    <mergeCell ref="AA201:AB201"/>
    <mergeCell ref="F202:G202"/>
    <mergeCell ref="M202:N202"/>
    <mergeCell ref="T202:U202"/>
    <mergeCell ref="AA202:AB202"/>
    <mergeCell ref="F211:G211"/>
    <mergeCell ref="M211:N211"/>
    <mergeCell ref="T211:U211"/>
    <mergeCell ref="AA211:AB211"/>
    <mergeCell ref="F212:G212"/>
    <mergeCell ref="M212:N212"/>
    <mergeCell ref="T212:U212"/>
    <mergeCell ref="AA212:AB212"/>
    <mergeCell ref="F209:G209"/>
    <mergeCell ref="M209:N209"/>
    <mergeCell ref="T209:U209"/>
    <mergeCell ref="AA209:AB209"/>
    <mergeCell ref="F210:G210"/>
    <mergeCell ref="M210:N210"/>
    <mergeCell ref="T210:U210"/>
    <mergeCell ref="AA210:AB210"/>
    <mergeCell ref="F207:G207"/>
    <mergeCell ref="M207:N207"/>
    <mergeCell ref="T207:U207"/>
    <mergeCell ref="AA207:AB207"/>
    <mergeCell ref="F208:G208"/>
    <mergeCell ref="M208:N208"/>
    <mergeCell ref="T208:U208"/>
    <mergeCell ref="AA208:AB208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F213:G213"/>
    <mergeCell ref="M213:N213"/>
    <mergeCell ref="T213:U213"/>
    <mergeCell ref="AA213:AB213"/>
    <mergeCell ref="B217:AB219"/>
    <mergeCell ref="D221:E221"/>
    <mergeCell ref="K221:L221"/>
    <mergeCell ref="R221:S221"/>
    <mergeCell ref="Y221:Z221"/>
    <mergeCell ref="F230:G230"/>
    <mergeCell ref="M230:N230"/>
    <mergeCell ref="T230:U230"/>
    <mergeCell ref="AA230:AB230"/>
    <mergeCell ref="F231:G231"/>
    <mergeCell ref="M231:N231"/>
    <mergeCell ref="T231:U231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39:G239"/>
    <mergeCell ref="M239:N239"/>
    <mergeCell ref="T239:U239"/>
    <mergeCell ref="F236:G236"/>
    <mergeCell ref="M236:N236"/>
    <mergeCell ref="T236:U236"/>
    <mergeCell ref="F237:G237"/>
    <mergeCell ref="M237:N237"/>
    <mergeCell ref="T237:U237"/>
    <mergeCell ref="F234:G234"/>
    <mergeCell ref="M234:N234"/>
    <mergeCell ref="T234:U234"/>
    <mergeCell ref="F235:G235"/>
    <mergeCell ref="M235:N235"/>
    <mergeCell ref="T235:U235"/>
    <mergeCell ref="F232:G232"/>
    <mergeCell ref="M232:N232"/>
    <mergeCell ref="T232:U232"/>
    <mergeCell ref="F233:G233"/>
    <mergeCell ref="M233:N233"/>
    <mergeCell ref="T233:U233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42:G242"/>
    <mergeCell ref="M242:N242"/>
    <mergeCell ref="T242:U242"/>
    <mergeCell ref="F243:G243"/>
    <mergeCell ref="M243:N243"/>
    <mergeCell ref="T243:U243"/>
    <mergeCell ref="AA231:AB243"/>
    <mergeCell ref="F240:G240"/>
    <mergeCell ref="M240:N240"/>
    <mergeCell ref="T240:U240"/>
    <mergeCell ref="F241:G241"/>
    <mergeCell ref="M241:N241"/>
    <mergeCell ref="T241:U241"/>
    <mergeCell ref="F238:G238"/>
    <mergeCell ref="M238:N238"/>
    <mergeCell ref="T238:U238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24:G324"/>
    <mergeCell ref="M324:N324"/>
    <mergeCell ref="T324:U324"/>
    <mergeCell ref="AA324:AB324"/>
    <mergeCell ref="F325:G325"/>
    <mergeCell ref="M325:N325"/>
    <mergeCell ref="T325:U325"/>
    <mergeCell ref="AA325:AB325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26:G326"/>
    <mergeCell ref="M326:N326"/>
    <mergeCell ref="T326:U326"/>
    <mergeCell ref="AA326:AB326"/>
    <mergeCell ref="F327:G327"/>
    <mergeCell ref="M327:N327"/>
    <mergeCell ref="T327:U327"/>
    <mergeCell ref="AA327:AB327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F384:G384"/>
    <mergeCell ref="M384:N384"/>
    <mergeCell ref="T384:U384"/>
    <mergeCell ref="AA384:AB384"/>
    <mergeCell ref="F385:G385"/>
    <mergeCell ref="M385:N385"/>
    <mergeCell ref="T385:U385"/>
    <mergeCell ref="AA385:AB385"/>
    <mergeCell ref="F382:G382"/>
    <mergeCell ref="M382:N382"/>
    <mergeCell ref="T382:U382"/>
    <mergeCell ref="AA382:AB382"/>
    <mergeCell ref="F383:G383"/>
    <mergeCell ref="M383:N383"/>
    <mergeCell ref="T383:U383"/>
    <mergeCell ref="AA383:AB383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4:G394"/>
    <mergeCell ref="M394:N394"/>
    <mergeCell ref="T394:U394"/>
    <mergeCell ref="AA394:AB394"/>
    <mergeCell ref="F395:G395"/>
    <mergeCell ref="M395:N395"/>
    <mergeCell ref="T395:U395"/>
    <mergeCell ref="AA395:AB395"/>
    <mergeCell ref="F392:G392"/>
    <mergeCell ref="M392:N392"/>
    <mergeCell ref="T392:U392"/>
    <mergeCell ref="AA392:AB392"/>
    <mergeCell ref="F393:G393"/>
    <mergeCell ref="M393:N393"/>
    <mergeCell ref="T393:U393"/>
    <mergeCell ref="AA393:AB393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F437:G437"/>
    <mergeCell ref="M437:N437"/>
    <mergeCell ref="T437:U437"/>
    <mergeCell ref="AA437:AB437"/>
    <mergeCell ref="F438:G438"/>
    <mergeCell ref="M438:N438"/>
    <mergeCell ref="T438:U438"/>
    <mergeCell ref="AA438:AB438"/>
    <mergeCell ref="F435:G435"/>
    <mergeCell ref="M435:N435"/>
    <mergeCell ref="T435:U435"/>
    <mergeCell ref="AA435:AB435"/>
    <mergeCell ref="F436:G436"/>
    <mergeCell ref="M436:N436"/>
    <mergeCell ref="T436:U436"/>
    <mergeCell ref="AA436:AB436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F443:G443"/>
    <mergeCell ref="M443:N443"/>
    <mergeCell ref="T443:U443"/>
    <mergeCell ref="AA443:AB443"/>
    <mergeCell ref="F444:G444"/>
    <mergeCell ref="M444:N444"/>
    <mergeCell ref="T444:U444"/>
    <mergeCell ref="AA444:AB444"/>
    <mergeCell ref="F441:G441"/>
    <mergeCell ref="M441:N441"/>
    <mergeCell ref="T441:U441"/>
    <mergeCell ref="AA441:AB441"/>
    <mergeCell ref="F442:G442"/>
    <mergeCell ref="M442:N442"/>
    <mergeCell ref="T442:U442"/>
    <mergeCell ref="AA442:AB442"/>
    <mergeCell ref="F439:G439"/>
    <mergeCell ref="M439:N439"/>
    <mergeCell ref="T439:U439"/>
    <mergeCell ref="AA439:AB439"/>
    <mergeCell ref="F440:G440"/>
    <mergeCell ref="M440:N440"/>
    <mergeCell ref="T440:U440"/>
    <mergeCell ref="AA440:AB440"/>
    <mergeCell ref="F449:G449"/>
    <mergeCell ref="M449:N449"/>
    <mergeCell ref="T449:U449"/>
    <mergeCell ref="AA449:AB449"/>
    <mergeCell ref="F450:G450"/>
    <mergeCell ref="M450:N450"/>
    <mergeCell ref="T450:U450"/>
    <mergeCell ref="AA450:AB450"/>
    <mergeCell ref="F447:G447"/>
    <mergeCell ref="M447:N447"/>
    <mergeCell ref="T447:U447"/>
    <mergeCell ref="AA447:AB447"/>
    <mergeCell ref="F448:G448"/>
    <mergeCell ref="M448:N448"/>
    <mergeCell ref="T448:U448"/>
    <mergeCell ref="AA448:AB448"/>
    <mergeCell ref="F445:G445"/>
    <mergeCell ref="M445:N445"/>
    <mergeCell ref="T445:U445"/>
    <mergeCell ref="AA445:AB445"/>
    <mergeCell ref="F446:G446"/>
    <mergeCell ref="M446:N446"/>
    <mergeCell ref="T446:U446"/>
    <mergeCell ref="AA446:AB446"/>
    <mergeCell ref="F455:G455"/>
    <mergeCell ref="M455:N455"/>
    <mergeCell ref="T455:U455"/>
    <mergeCell ref="AA455:AB455"/>
    <mergeCell ref="F456:G456"/>
    <mergeCell ref="M456:N456"/>
    <mergeCell ref="T456:U456"/>
    <mergeCell ref="AA456:AB456"/>
    <mergeCell ref="F453:G453"/>
    <mergeCell ref="M453:N453"/>
    <mergeCell ref="T453:U453"/>
    <mergeCell ref="AA453:AB453"/>
    <mergeCell ref="F454:G454"/>
    <mergeCell ref="M454:N454"/>
    <mergeCell ref="T454:U454"/>
    <mergeCell ref="AA454:AB454"/>
    <mergeCell ref="F451:G451"/>
    <mergeCell ref="M451:N451"/>
    <mergeCell ref="T451:U451"/>
    <mergeCell ref="AA451:AB451"/>
    <mergeCell ref="F452:G452"/>
    <mergeCell ref="M452:N452"/>
    <mergeCell ref="T452:U452"/>
    <mergeCell ref="AA452:AB452"/>
    <mergeCell ref="F461:G461"/>
    <mergeCell ref="M461:N461"/>
    <mergeCell ref="T461:U461"/>
    <mergeCell ref="AA461:AB461"/>
    <mergeCell ref="F462:G462"/>
    <mergeCell ref="M462:N462"/>
    <mergeCell ref="T462:U462"/>
    <mergeCell ref="F459:G459"/>
    <mergeCell ref="M459:N459"/>
    <mergeCell ref="T459:U459"/>
    <mergeCell ref="AA459:AB459"/>
    <mergeCell ref="F460:G460"/>
    <mergeCell ref="M460:N460"/>
    <mergeCell ref="T460:U460"/>
    <mergeCell ref="AA460:AB460"/>
    <mergeCell ref="F457:G457"/>
    <mergeCell ref="M457:N457"/>
    <mergeCell ref="T457:U457"/>
    <mergeCell ref="AA457:AB457"/>
    <mergeCell ref="F458:G458"/>
    <mergeCell ref="M458:N458"/>
    <mergeCell ref="T458:U458"/>
    <mergeCell ref="AA458:AB458"/>
    <mergeCell ref="AA462:AB470"/>
    <mergeCell ref="F467:G467"/>
    <mergeCell ref="M467:N467"/>
    <mergeCell ref="T467:U467"/>
    <mergeCell ref="F468:G468"/>
    <mergeCell ref="M468:N468"/>
    <mergeCell ref="T468:U468"/>
    <mergeCell ref="F465:G465"/>
    <mergeCell ref="M465:N465"/>
    <mergeCell ref="T465:U465"/>
    <mergeCell ref="F466:G466"/>
    <mergeCell ref="M466:N466"/>
    <mergeCell ref="T466:U466"/>
    <mergeCell ref="F463:G463"/>
    <mergeCell ref="M463:N463"/>
    <mergeCell ref="T463:U463"/>
    <mergeCell ref="F464:G464"/>
    <mergeCell ref="M464:N464"/>
    <mergeCell ref="T464:U464"/>
    <mergeCell ref="F473:G473"/>
    <mergeCell ref="M473:N473"/>
    <mergeCell ref="T473:U473"/>
    <mergeCell ref="AA473:AB473"/>
    <mergeCell ref="F474:G474"/>
    <mergeCell ref="M474:N474"/>
    <mergeCell ref="T474:U474"/>
    <mergeCell ref="AA474:AB474"/>
    <mergeCell ref="F471:G471"/>
    <mergeCell ref="M471:N471"/>
    <mergeCell ref="T471:U471"/>
    <mergeCell ref="AA471:AB471"/>
    <mergeCell ref="F472:G472"/>
    <mergeCell ref="M472:N472"/>
    <mergeCell ref="T472:U472"/>
    <mergeCell ref="AA472:AB472"/>
    <mergeCell ref="F469:G469"/>
    <mergeCell ref="M469:N469"/>
    <mergeCell ref="T469:U469"/>
    <mergeCell ref="F470:G470"/>
    <mergeCell ref="M470:N470"/>
    <mergeCell ref="T470:U470"/>
    <mergeCell ref="F479:G479"/>
    <mergeCell ref="M479:N479"/>
    <mergeCell ref="T479:U479"/>
    <mergeCell ref="AA479:AB479"/>
    <mergeCell ref="F480:G480"/>
    <mergeCell ref="M480:N480"/>
    <mergeCell ref="T480:U480"/>
    <mergeCell ref="AA480:AB480"/>
    <mergeCell ref="F477:G477"/>
    <mergeCell ref="M477:N477"/>
    <mergeCell ref="T477:U477"/>
    <mergeCell ref="AA477:AB477"/>
    <mergeCell ref="F478:G478"/>
    <mergeCell ref="M478:N478"/>
    <mergeCell ref="T478:U478"/>
    <mergeCell ref="AA478:AB478"/>
    <mergeCell ref="F475:G475"/>
    <mergeCell ref="M475:N475"/>
    <mergeCell ref="T475:U475"/>
    <mergeCell ref="AA475:AB475"/>
    <mergeCell ref="F476:G476"/>
    <mergeCell ref="M476:N476"/>
    <mergeCell ref="T476:U476"/>
    <mergeCell ref="AA476:AB476"/>
    <mergeCell ref="F485:G485"/>
    <mergeCell ref="M485:N485"/>
    <mergeCell ref="T485:U485"/>
    <mergeCell ref="AA485:AB485"/>
    <mergeCell ref="F486:G486"/>
    <mergeCell ref="M486:N486"/>
    <mergeCell ref="T486:U486"/>
    <mergeCell ref="AA486:AB486"/>
    <mergeCell ref="F483:G483"/>
    <mergeCell ref="M483:N483"/>
    <mergeCell ref="T483:U483"/>
    <mergeCell ref="AA483:AB483"/>
    <mergeCell ref="F484:G484"/>
    <mergeCell ref="M484:N484"/>
    <mergeCell ref="T484:U484"/>
    <mergeCell ref="AA484:AB484"/>
    <mergeCell ref="F481:G481"/>
    <mergeCell ref="M481:N481"/>
    <mergeCell ref="T481:U481"/>
    <mergeCell ref="AA481:AB481"/>
    <mergeCell ref="F482:G482"/>
    <mergeCell ref="M482:N482"/>
    <mergeCell ref="T482:U482"/>
    <mergeCell ref="AA482:AB482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89:G489"/>
    <mergeCell ref="M489:N489"/>
    <mergeCell ref="T489:U489"/>
    <mergeCell ref="AA489:AB489"/>
    <mergeCell ref="F490:G490"/>
    <mergeCell ref="M490:N490"/>
    <mergeCell ref="T490:U490"/>
    <mergeCell ref="AA490:AB490"/>
    <mergeCell ref="F487:G487"/>
    <mergeCell ref="M487:N487"/>
    <mergeCell ref="T487:U487"/>
    <mergeCell ref="AA487:AB487"/>
    <mergeCell ref="F488:G488"/>
    <mergeCell ref="M488:N488"/>
    <mergeCell ref="T488:U488"/>
    <mergeCell ref="AA488:AB488"/>
    <mergeCell ref="F497:G497"/>
    <mergeCell ref="M497:N497"/>
    <mergeCell ref="T497:U497"/>
    <mergeCell ref="F498:G498"/>
    <mergeCell ref="M498:N498"/>
    <mergeCell ref="T498:U498"/>
    <mergeCell ref="F495:G495"/>
    <mergeCell ref="M495:N495"/>
    <mergeCell ref="T495:U495"/>
    <mergeCell ref="F496:G496"/>
    <mergeCell ref="M496:N496"/>
    <mergeCell ref="T496:U496"/>
    <mergeCell ref="F493:G493"/>
    <mergeCell ref="M493:N493"/>
    <mergeCell ref="T493:U493"/>
    <mergeCell ref="AA493:AB493"/>
    <mergeCell ref="F494:G494"/>
    <mergeCell ref="M494:N494"/>
    <mergeCell ref="T494:U494"/>
    <mergeCell ref="AA494:AB494"/>
    <mergeCell ref="AA495:AB524"/>
    <mergeCell ref="F503:G503"/>
    <mergeCell ref="M503:N503"/>
    <mergeCell ref="T503:U503"/>
    <mergeCell ref="F504:G504"/>
    <mergeCell ref="M504:N504"/>
    <mergeCell ref="T504:U504"/>
    <mergeCell ref="F501:G501"/>
    <mergeCell ref="M501:N501"/>
    <mergeCell ref="T501:U501"/>
    <mergeCell ref="F502:G502"/>
    <mergeCell ref="M502:N502"/>
    <mergeCell ref="T502:U502"/>
    <mergeCell ref="F499:G499"/>
    <mergeCell ref="M499:N499"/>
    <mergeCell ref="T499:U499"/>
    <mergeCell ref="F500:G500"/>
    <mergeCell ref="M500:N500"/>
    <mergeCell ref="T500:U500"/>
    <mergeCell ref="F509:G509"/>
    <mergeCell ref="M509:N509"/>
    <mergeCell ref="T509:U509"/>
    <mergeCell ref="F510:G510"/>
    <mergeCell ref="M510:N510"/>
    <mergeCell ref="T510:U510"/>
    <mergeCell ref="F507:G507"/>
    <mergeCell ref="M507:N507"/>
    <mergeCell ref="T507:U507"/>
    <mergeCell ref="F508:G508"/>
    <mergeCell ref="M508:N508"/>
    <mergeCell ref="T508:U508"/>
    <mergeCell ref="F505:G505"/>
    <mergeCell ref="M505:N505"/>
    <mergeCell ref="T505:U505"/>
    <mergeCell ref="F506:G506"/>
    <mergeCell ref="M506:N506"/>
    <mergeCell ref="T506:U506"/>
    <mergeCell ref="F515:G515"/>
    <mergeCell ref="M515:N515"/>
    <mergeCell ref="T515:U515"/>
    <mergeCell ref="F516:G516"/>
    <mergeCell ref="M516:N516"/>
    <mergeCell ref="T516:U516"/>
    <mergeCell ref="F513:G513"/>
    <mergeCell ref="M513:N513"/>
    <mergeCell ref="T513:U513"/>
    <mergeCell ref="F514:G514"/>
    <mergeCell ref="M514:N514"/>
    <mergeCell ref="T514:U514"/>
    <mergeCell ref="F511:G511"/>
    <mergeCell ref="M511:N511"/>
    <mergeCell ref="T511:U511"/>
    <mergeCell ref="F512:G512"/>
    <mergeCell ref="M512:N512"/>
    <mergeCell ref="T512:U512"/>
    <mergeCell ref="F521:G521"/>
    <mergeCell ref="M521:N521"/>
    <mergeCell ref="T521:U521"/>
    <mergeCell ref="F522:G522"/>
    <mergeCell ref="M522:N522"/>
    <mergeCell ref="T522:U522"/>
    <mergeCell ref="F519:G519"/>
    <mergeCell ref="M519:N519"/>
    <mergeCell ref="T519:U519"/>
    <mergeCell ref="F520:G520"/>
    <mergeCell ref="M520:N520"/>
    <mergeCell ref="T520:U520"/>
    <mergeCell ref="F517:G517"/>
    <mergeCell ref="M517:N517"/>
    <mergeCell ref="T517:U517"/>
    <mergeCell ref="F518:G518"/>
    <mergeCell ref="M518:N518"/>
    <mergeCell ref="T518:U518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23:G523"/>
    <mergeCell ref="M523:N523"/>
    <mergeCell ref="T523:U523"/>
    <mergeCell ref="F524:G524"/>
    <mergeCell ref="M524:N524"/>
    <mergeCell ref="T524:U524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51:G551"/>
    <mergeCell ref="M551:N551"/>
    <mergeCell ref="T551:U551"/>
    <mergeCell ref="AA551:AB551"/>
    <mergeCell ref="F552:G552"/>
    <mergeCell ref="M552:N552"/>
    <mergeCell ref="T552:U552"/>
    <mergeCell ref="AA552:AB552"/>
    <mergeCell ref="F549:G549"/>
    <mergeCell ref="M549:N549"/>
    <mergeCell ref="T549:U549"/>
    <mergeCell ref="AA549:AB549"/>
    <mergeCell ref="F550:G550"/>
    <mergeCell ref="M550:N550"/>
    <mergeCell ref="T550:U550"/>
    <mergeCell ref="AA550:AB550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55:G555"/>
    <mergeCell ref="M555:N555"/>
    <mergeCell ref="T555:U555"/>
    <mergeCell ref="AA555:AB555"/>
    <mergeCell ref="F556:G556"/>
    <mergeCell ref="M556:N556"/>
    <mergeCell ref="T556:U556"/>
    <mergeCell ref="AA556:AB556"/>
    <mergeCell ref="F553:G553"/>
    <mergeCell ref="M553:N553"/>
    <mergeCell ref="T553:U553"/>
    <mergeCell ref="AA553:AB553"/>
    <mergeCell ref="F554:G554"/>
    <mergeCell ref="M554:N554"/>
    <mergeCell ref="T554:U554"/>
    <mergeCell ref="AA554:AB554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605:G605"/>
    <mergeCell ref="M605:N605"/>
    <mergeCell ref="T605:U605"/>
    <mergeCell ref="AA605:AB605"/>
    <mergeCell ref="F606:G606"/>
    <mergeCell ref="M606:N606"/>
    <mergeCell ref="T606:U606"/>
    <mergeCell ref="AA606:AB606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09:G609"/>
    <mergeCell ref="M609:N609"/>
    <mergeCell ref="T609:U609"/>
    <mergeCell ref="AA609:AB609"/>
    <mergeCell ref="F610:G610"/>
    <mergeCell ref="M610:N610"/>
    <mergeCell ref="T610:U610"/>
    <mergeCell ref="AA610:AB610"/>
    <mergeCell ref="F607:G607"/>
    <mergeCell ref="M607:N607"/>
    <mergeCell ref="T607:U607"/>
    <mergeCell ref="AA607:AB607"/>
    <mergeCell ref="F608:G608"/>
    <mergeCell ref="M608:N608"/>
    <mergeCell ref="T608:U608"/>
    <mergeCell ref="AA608:AB608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F623:G623"/>
    <mergeCell ref="M623:N623"/>
    <mergeCell ref="T623:U623"/>
    <mergeCell ref="AA623:AB623"/>
    <mergeCell ref="F624:G624"/>
    <mergeCell ref="M624:N624"/>
    <mergeCell ref="T624:U624"/>
    <mergeCell ref="AA624:AB624"/>
    <mergeCell ref="F621:G621"/>
    <mergeCell ref="M621:N621"/>
    <mergeCell ref="T621:U621"/>
    <mergeCell ref="AA621:AB621"/>
    <mergeCell ref="F622:G622"/>
    <mergeCell ref="M622:N622"/>
    <mergeCell ref="T622:U622"/>
    <mergeCell ref="AA622:AB622"/>
    <mergeCell ref="F619:G619"/>
    <mergeCell ref="M619:N619"/>
    <mergeCell ref="T619:U619"/>
    <mergeCell ref="AA619:AB619"/>
    <mergeCell ref="F620:G620"/>
    <mergeCell ref="M620:N620"/>
    <mergeCell ref="T620:U620"/>
    <mergeCell ref="AA620:AB620"/>
    <mergeCell ref="F629:G629"/>
    <mergeCell ref="M629:N629"/>
    <mergeCell ref="T629:U629"/>
    <mergeCell ref="AA629:AB629"/>
    <mergeCell ref="F630:G630"/>
    <mergeCell ref="M630:N630"/>
    <mergeCell ref="T630:U630"/>
    <mergeCell ref="AA630:AB630"/>
    <mergeCell ref="F627:G627"/>
    <mergeCell ref="M627:N627"/>
    <mergeCell ref="T627:U627"/>
    <mergeCell ref="AA627:AB627"/>
    <mergeCell ref="F628:G628"/>
    <mergeCell ref="M628:N628"/>
    <mergeCell ref="T628:U628"/>
    <mergeCell ref="AA628:AB628"/>
    <mergeCell ref="F625:G625"/>
    <mergeCell ref="M625:N625"/>
    <mergeCell ref="T625:U625"/>
    <mergeCell ref="AA625:AB625"/>
    <mergeCell ref="F626:G626"/>
    <mergeCell ref="M626:N626"/>
    <mergeCell ref="T626:U626"/>
    <mergeCell ref="AA626:AB626"/>
    <mergeCell ref="F635:G635"/>
    <mergeCell ref="M635:N635"/>
    <mergeCell ref="T635:U635"/>
    <mergeCell ref="AA635:AB635"/>
    <mergeCell ref="F633:G633"/>
    <mergeCell ref="M633:N633"/>
    <mergeCell ref="T633:U633"/>
    <mergeCell ref="AA633:AB633"/>
    <mergeCell ref="F634:G634"/>
    <mergeCell ref="M634:N634"/>
    <mergeCell ref="T634:U634"/>
    <mergeCell ref="AA634:AB634"/>
    <mergeCell ref="F631:G631"/>
    <mergeCell ref="M631:N631"/>
    <mergeCell ref="T631:U631"/>
    <mergeCell ref="AA631:AB631"/>
    <mergeCell ref="F632:G632"/>
    <mergeCell ref="M632:N632"/>
    <mergeCell ref="T632:U632"/>
    <mergeCell ref="AA632:AB6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35"/>
  <sheetViews>
    <sheetView zoomScale="75" zoomScaleNormal="75" zoomScalePageLayoutView="75" workbookViewId="0">
      <selection activeCell="AC4" sqref="AC4"/>
    </sheetView>
  </sheetViews>
  <sheetFormatPr baseColWidth="10" defaultRowHeight="15" x14ac:dyDescent="0"/>
  <cols>
    <col min="8" max="8" width="2.6640625" customWidth="1"/>
    <col min="15" max="15" width="2.6640625" customWidth="1"/>
    <col min="22" max="22" width="2.6640625" customWidth="1"/>
  </cols>
  <sheetData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</row>
    <row r="3" spans="2:28" ht="23">
      <c r="B3" s="14"/>
      <c r="C3" s="14"/>
      <c r="D3" s="14"/>
      <c r="E3" s="14"/>
      <c r="F3" s="14"/>
      <c r="G3" s="14"/>
    </row>
    <row r="4" spans="2:28" ht="45">
      <c r="B4" s="315" t="s">
        <v>45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6"/>
      <c r="O4" s="15"/>
    </row>
    <row r="5" spans="2:28" ht="16" thickBot="1"/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8" t="s">
        <v>81</v>
      </c>
      <c r="C9" s="96" t="s">
        <v>157</v>
      </c>
      <c r="D9" s="30" t="s">
        <v>82</v>
      </c>
      <c r="E9" s="31"/>
      <c r="F9" s="30" t="s">
        <v>83</v>
      </c>
      <c r="G9" s="29"/>
      <c r="H9" s="32"/>
      <c r="I9" s="28" t="s">
        <v>81</v>
      </c>
      <c r="J9" s="96" t="s">
        <v>157</v>
      </c>
      <c r="K9" s="30" t="s">
        <v>82</v>
      </c>
      <c r="L9" s="31"/>
      <c r="M9" s="30" t="s">
        <v>83</v>
      </c>
      <c r="N9" s="29"/>
      <c r="O9" s="32"/>
      <c r="P9" s="28" t="s">
        <v>81</v>
      </c>
      <c r="Q9" s="96" t="s">
        <v>157</v>
      </c>
      <c r="R9" s="30" t="s">
        <v>82</v>
      </c>
      <c r="S9" s="31"/>
      <c r="T9" s="30" t="s">
        <v>83</v>
      </c>
      <c r="U9" s="29"/>
      <c r="V9" s="32"/>
      <c r="W9" s="28" t="s">
        <v>81</v>
      </c>
      <c r="X9" s="96" t="s">
        <v>157</v>
      </c>
      <c r="Y9" s="30" t="s">
        <v>82</v>
      </c>
      <c r="Z9" s="31"/>
      <c r="AA9" s="30" t="s">
        <v>83</v>
      </c>
      <c r="AB9" s="29"/>
    </row>
    <row r="10" spans="2:28" ht="19" thickBot="1">
      <c r="B10" s="28" t="s">
        <v>85</v>
      </c>
      <c r="C10" s="33"/>
      <c r="D10" s="301" t="s">
        <v>87</v>
      </c>
      <c r="E10" s="302"/>
      <c r="F10" s="28" t="s">
        <v>88</v>
      </c>
      <c r="G10" s="29"/>
      <c r="H10" s="32"/>
      <c r="I10" s="28" t="s">
        <v>85</v>
      </c>
      <c r="J10" s="33"/>
      <c r="K10" s="301" t="s">
        <v>152</v>
      </c>
      <c r="L10" s="302"/>
      <c r="M10" s="28" t="s">
        <v>88</v>
      </c>
      <c r="N10" s="29"/>
      <c r="O10" s="32"/>
      <c r="P10" s="28" t="s">
        <v>85</v>
      </c>
      <c r="Q10" s="33"/>
      <c r="R10" s="301" t="s">
        <v>153</v>
      </c>
      <c r="S10" s="302"/>
      <c r="T10" s="28" t="s">
        <v>88</v>
      </c>
      <c r="U10" s="29"/>
      <c r="V10" s="32"/>
      <c r="W10" s="28" t="s">
        <v>85</v>
      </c>
      <c r="X10" s="33"/>
      <c r="Y10" s="301" t="s">
        <v>154</v>
      </c>
      <c r="Z10" s="302"/>
      <c r="AA10" s="28" t="s">
        <v>88</v>
      </c>
      <c r="AB10" s="29"/>
    </row>
    <row r="11" spans="2:28" ht="16" thickBot="1">
      <c r="B11" s="34" t="s">
        <v>90</v>
      </c>
      <c r="C11" s="287"/>
      <c r="D11" s="288"/>
      <c r="E11" s="288"/>
      <c r="F11" s="288"/>
      <c r="G11" s="289"/>
      <c r="H11" s="32"/>
      <c r="I11" s="34" t="s">
        <v>90</v>
      </c>
      <c r="J11" s="287"/>
      <c r="K11" s="288"/>
      <c r="L11" s="288"/>
      <c r="M11" s="288"/>
      <c r="N11" s="289"/>
      <c r="O11" s="32"/>
      <c r="P11" s="34" t="s">
        <v>90</v>
      </c>
      <c r="Q11" s="287"/>
      <c r="R11" s="288"/>
      <c r="S11" s="288"/>
      <c r="T11" s="288"/>
      <c r="U11" s="289"/>
      <c r="V11" s="32"/>
      <c r="W11" s="34" t="s">
        <v>90</v>
      </c>
      <c r="X11" s="287"/>
      <c r="Y11" s="288"/>
      <c r="Z11" s="288"/>
      <c r="AA11" s="288"/>
      <c r="AB11" s="289"/>
    </row>
    <row r="12" spans="2:28" ht="29" customHeight="1" thickBot="1">
      <c r="B12" s="89" t="s">
        <v>91</v>
      </c>
      <c r="C12" s="35" t="s">
        <v>92</v>
      </c>
      <c r="D12" s="36" t="s">
        <v>93</v>
      </c>
      <c r="E12" s="37" t="s">
        <v>94</v>
      </c>
      <c r="F12" s="290" t="s">
        <v>95</v>
      </c>
      <c r="G12" s="291"/>
      <c r="H12" s="32"/>
      <c r="I12" s="89" t="s">
        <v>91</v>
      </c>
      <c r="J12" s="35" t="s">
        <v>92</v>
      </c>
      <c r="K12" s="36" t="s">
        <v>93</v>
      </c>
      <c r="L12" s="37" t="s">
        <v>94</v>
      </c>
      <c r="M12" s="290" t="s">
        <v>95</v>
      </c>
      <c r="N12" s="291"/>
      <c r="O12" s="32"/>
      <c r="P12" s="89" t="s">
        <v>91</v>
      </c>
      <c r="Q12" s="35" t="s">
        <v>92</v>
      </c>
      <c r="R12" s="36" t="s">
        <v>93</v>
      </c>
      <c r="S12" s="37" t="s">
        <v>94</v>
      </c>
      <c r="T12" s="290" t="s">
        <v>95</v>
      </c>
      <c r="U12" s="291"/>
      <c r="V12" s="32"/>
      <c r="W12" s="89" t="s">
        <v>91</v>
      </c>
      <c r="X12" s="35" t="s">
        <v>92</v>
      </c>
      <c r="Y12" s="36" t="s">
        <v>93</v>
      </c>
      <c r="Z12" s="37" t="s">
        <v>94</v>
      </c>
      <c r="AA12" s="290" t="s">
        <v>95</v>
      </c>
      <c r="AB12" s="291"/>
    </row>
    <row r="13" spans="2:28">
      <c r="B13" s="45">
        <v>0</v>
      </c>
      <c r="C13" s="48" t="s">
        <v>60</v>
      </c>
      <c r="D13" s="90" t="s">
        <v>106</v>
      </c>
      <c r="E13" s="90" t="s">
        <v>118</v>
      </c>
      <c r="F13" s="285">
        <v>0</v>
      </c>
      <c r="G13" s="286"/>
      <c r="H13" s="32"/>
      <c r="I13" s="45">
        <v>0</v>
      </c>
      <c r="J13" s="48" t="s">
        <v>60</v>
      </c>
      <c r="K13" s="90" t="s">
        <v>106</v>
      </c>
      <c r="L13" s="90" t="s">
        <v>167</v>
      </c>
      <c r="M13" s="285">
        <v>0</v>
      </c>
      <c r="N13" s="286"/>
      <c r="O13" s="32"/>
      <c r="P13" s="45">
        <v>0</v>
      </c>
      <c r="Q13" s="48" t="s">
        <v>158</v>
      </c>
      <c r="R13" s="90">
        <v>0</v>
      </c>
      <c r="S13" s="90">
        <v>0</v>
      </c>
      <c r="T13" s="285">
        <v>0</v>
      </c>
      <c r="U13" s="286"/>
      <c r="V13" s="32"/>
      <c r="W13" s="45">
        <v>0</v>
      </c>
      <c r="X13" s="48" t="s">
        <v>60</v>
      </c>
      <c r="Y13" s="90" t="s">
        <v>104</v>
      </c>
      <c r="Z13" s="90" t="s">
        <v>196</v>
      </c>
      <c r="AA13" s="285">
        <v>0</v>
      </c>
      <c r="AB13" s="286"/>
    </row>
    <row r="14" spans="2:28">
      <c r="B14" s="46">
        <v>0.25</v>
      </c>
      <c r="C14" s="91" t="s">
        <v>60</v>
      </c>
      <c r="D14" s="92" t="s">
        <v>106</v>
      </c>
      <c r="E14" s="92" t="s">
        <v>118</v>
      </c>
      <c r="F14" s="277">
        <v>0</v>
      </c>
      <c r="G14" s="278"/>
      <c r="H14" s="32"/>
      <c r="I14" s="46">
        <v>0.25</v>
      </c>
      <c r="J14" s="91" t="s">
        <v>159</v>
      </c>
      <c r="K14" s="92">
        <v>0</v>
      </c>
      <c r="L14" s="92">
        <v>0</v>
      </c>
      <c r="M14" s="277">
        <v>0</v>
      </c>
      <c r="N14" s="278"/>
      <c r="O14" s="32"/>
      <c r="P14" s="46">
        <v>0.25</v>
      </c>
      <c r="Q14" s="91" t="s">
        <v>60</v>
      </c>
      <c r="R14" s="92" t="s">
        <v>106</v>
      </c>
      <c r="S14" s="92" t="s">
        <v>115</v>
      </c>
      <c r="T14" s="277">
        <v>0</v>
      </c>
      <c r="U14" s="278"/>
      <c r="V14" s="32"/>
      <c r="W14" s="46">
        <v>0.25</v>
      </c>
      <c r="X14" s="91" t="s">
        <v>60</v>
      </c>
      <c r="Y14" s="92" t="s">
        <v>106</v>
      </c>
      <c r="Z14" s="92" t="s">
        <v>217</v>
      </c>
      <c r="AA14" s="277">
        <v>0</v>
      </c>
      <c r="AB14" s="278"/>
    </row>
    <row r="15" spans="2:28">
      <c r="B15" s="46">
        <v>0.5</v>
      </c>
      <c r="C15" s="91" t="s">
        <v>159</v>
      </c>
      <c r="D15" s="92">
        <v>0</v>
      </c>
      <c r="E15" s="92">
        <v>0</v>
      </c>
      <c r="F15" s="277">
        <v>0</v>
      </c>
      <c r="G15" s="278"/>
      <c r="H15" s="32"/>
      <c r="I15" s="46">
        <v>0.5</v>
      </c>
      <c r="J15" s="91" t="s">
        <v>74</v>
      </c>
      <c r="K15" s="92">
        <v>0</v>
      </c>
      <c r="L15" s="92">
        <v>0</v>
      </c>
      <c r="M15" s="277">
        <v>0</v>
      </c>
      <c r="N15" s="278"/>
      <c r="O15" s="32"/>
      <c r="P15" s="46">
        <v>0.5</v>
      </c>
      <c r="Q15" s="91" t="s">
        <v>60</v>
      </c>
      <c r="R15" s="92" t="s">
        <v>106</v>
      </c>
      <c r="S15" s="92" t="s">
        <v>115</v>
      </c>
      <c r="T15" s="277">
        <v>0</v>
      </c>
      <c r="U15" s="278"/>
      <c r="V15" s="32"/>
      <c r="W15" s="46">
        <v>0.5</v>
      </c>
      <c r="X15" s="91" t="s">
        <v>63</v>
      </c>
      <c r="Y15" s="92">
        <v>0</v>
      </c>
      <c r="Z15" s="92">
        <v>0</v>
      </c>
      <c r="AA15" s="277">
        <v>0</v>
      </c>
      <c r="AB15" s="278"/>
    </row>
    <row r="16" spans="2:28">
      <c r="B16" s="46">
        <v>0.75</v>
      </c>
      <c r="C16" s="91" t="s">
        <v>158</v>
      </c>
      <c r="D16" s="92">
        <v>0</v>
      </c>
      <c r="E16" s="92">
        <v>0</v>
      </c>
      <c r="F16" s="277">
        <v>0</v>
      </c>
      <c r="G16" s="278"/>
      <c r="H16" s="32"/>
      <c r="I16" s="46">
        <v>0.75</v>
      </c>
      <c r="J16" s="91" t="s">
        <v>71</v>
      </c>
      <c r="K16" s="92">
        <v>0</v>
      </c>
      <c r="L16" s="92">
        <v>0</v>
      </c>
      <c r="M16" s="277">
        <v>0</v>
      </c>
      <c r="N16" s="278"/>
      <c r="O16" s="32"/>
      <c r="P16" s="46">
        <v>0.75</v>
      </c>
      <c r="Q16" s="91" t="s">
        <v>60</v>
      </c>
      <c r="R16" s="92" t="s">
        <v>106</v>
      </c>
      <c r="S16" s="92" t="s">
        <v>115</v>
      </c>
      <c r="T16" s="277">
        <v>0</v>
      </c>
      <c r="U16" s="278"/>
      <c r="V16" s="32"/>
      <c r="W16" s="46">
        <v>0.75</v>
      </c>
      <c r="X16" s="91" t="s">
        <v>60</v>
      </c>
      <c r="Y16" s="92" t="s">
        <v>106</v>
      </c>
      <c r="Z16" s="92" t="s">
        <v>217</v>
      </c>
      <c r="AA16" s="277">
        <v>0</v>
      </c>
      <c r="AB16" s="278"/>
    </row>
    <row r="17" spans="2:28">
      <c r="B17" s="46">
        <v>1</v>
      </c>
      <c r="C17" s="91" t="s">
        <v>159</v>
      </c>
      <c r="D17" s="92">
        <v>0</v>
      </c>
      <c r="E17" s="92">
        <v>0</v>
      </c>
      <c r="F17" s="277">
        <v>0</v>
      </c>
      <c r="G17" s="278"/>
      <c r="H17" s="32"/>
      <c r="I17" s="46">
        <v>1</v>
      </c>
      <c r="J17" s="91" t="s">
        <v>69</v>
      </c>
      <c r="K17" s="92">
        <v>0</v>
      </c>
      <c r="L17" s="92">
        <v>0</v>
      </c>
      <c r="M17" s="277">
        <v>0</v>
      </c>
      <c r="N17" s="278"/>
      <c r="O17" s="32"/>
      <c r="P17" s="46">
        <v>1</v>
      </c>
      <c r="Q17" s="91" t="s">
        <v>60</v>
      </c>
      <c r="R17" s="92" t="s">
        <v>106</v>
      </c>
      <c r="S17" s="92" t="s">
        <v>115</v>
      </c>
      <c r="T17" s="277">
        <v>0</v>
      </c>
      <c r="U17" s="278"/>
      <c r="V17" s="32"/>
      <c r="W17" s="46">
        <v>1</v>
      </c>
      <c r="X17" s="91" t="s">
        <v>60</v>
      </c>
      <c r="Y17" s="92" t="s">
        <v>106</v>
      </c>
      <c r="Z17" s="92" t="s">
        <v>115</v>
      </c>
      <c r="AA17" s="277">
        <v>0</v>
      </c>
      <c r="AB17" s="278"/>
    </row>
    <row r="18" spans="2:28">
      <c r="B18" s="46">
        <v>1.25</v>
      </c>
      <c r="C18" s="91" t="s">
        <v>71</v>
      </c>
      <c r="D18" s="92">
        <v>0</v>
      </c>
      <c r="E18" s="92">
        <v>0</v>
      </c>
      <c r="F18" s="277">
        <v>0</v>
      </c>
      <c r="G18" s="278"/>
      <c r="H18" s="32"/>
      <c r="I18" s="46">
        <v>1.25</v>
      </c>
      <c r="J18" s="91" t="s">
        <v>63</v>
      </c>
      <c r="K18" s="92">
        <v>0</v>
      </c>
      <c r="L18" s="92">
        <v>0</v>
      </c>
      <c r="M18" s="277">
        <v>0</v>
      </c>
      <c r="N18" s="278"/>
      <c r="O18" s="32"/>
      <c r="P18" s="46">
        <v>1.25</v>
      </c>
      <c r="Q18" s="91" t="s">
        <v>60</v>
      </c>
      <c r="R18" s="92" t="s">
        <v>106</v>
      </c>
      <c r="S18" s="92" t="s">
        <v>115</v>
      </c>
      <c r="T18" s="277">
        <v>0</v>
      </c>
      <c r="U18" s="278"/>
      <c r="V18" s="32"/>
      <c r="W18" s="46">
        <v>1.25</v>
      </c>
      <c r="X18" s="91" t="s">
        <v>60</v>
      </c>
      <c r="Y18" s="92" t="s">
        <v>104</v>
      </c>
      <c r="Z18" s="92" t="s">
        <v>117</v>
      </c>
      <c r="AA18" s="277">
        <v>0</v>
      </c>
      <c r="AB18" s="278"/>
    </row>
    <row r="19" spans="2:28">
      <c r="B19" s="46">
        <v>1.5</v>
      </c>
      <c r="C19" s="91" t="s">
        <v>71</v>
      </c>
      <c r="D19" s="92">
        <v>0</v>
      </c>
      <c r="E19" s="92">
        <v>0</v>
      </c>
      <c r="F19" s="277">
        <v>0</v>
      </c>
      <c r="G19" s="278"/>
      <c r="H19" s="32"/>
      <c r="I19" s="46">
        <v>1.5</v>
      </c>
      <c r="J19" s="91" t="s">
        <v>63</v>
      </c>
      <c r="K19" s="92">
        <v>0</v>
      </c>
      <c r="L19" s="92">
        <v>0</v>
      </c>
      <c r="M19" s="277">
        <v>0</v>
      </c>
      <c r="N19" s="278"/>
      <c r="O19" s="32"/>
      <c r="P19" s="46">
        <v>1.5</v>
      </c>
      <c r="Q19" s="91" t="s">
        <v>60</v>
      </c>
      <c r="R19" s="92" t="s">
        <v>106</v>
      </c>
      <c r="S19" s="92" t="s">
        <v>115</v>
      </c>
      <c r="T19" s="277">
        <v>0</v>
      </c>
      <c r="U19" s="278"/>
      <c r="V19" s="32"/>
      <c r="W19" s="46">
        <v>1.5</v>
      </c>
      <c r="X19" s="91" t="s">
        <v>159</v>
      </c>
      <c r="Y19" s="92">
        <v>0</v>
      </c>
      <c r="Z19" s="92">
        <v>0</v>
      </c>
      <c r="AA19" s="277">
        <v>0</v>
      </c>
      <c r="AB19" s="278"/>
    </row>
    <row r="20" spans="2:28">
      <c r="B20" s="46">
        <v>1.75</v>
      </c>
      <c r="C20" s="91" t="s">
        <v>60</v>
      </c>
      <c r="D20" s="92" t="s">
        <v>106</v>
      </c>
      <c r="E20" s="92" t="s">
        <v>115</v>
      </c>
      <c r="F20" s="277">
        <v>0</v>
      </c>
      <c r="G20" s="278"/>
      <c r="H20" s="32"/>
      <c r="I20" s="46">
        <v>1.75</v>
      </c>
      <c r="J20" s="91" t="s">
        <v>60</v>
      </c>
      <c r="K20" s="92" t="s">
        <v>104</v>
      </c>
      <c r="L20" s="92" t="s">
        <v>103</v>
      </c>
      <c r="M20" s="277">
        <v>0</v>
      </c>
      <c r="N20" s="278"/>
      <c r="O20" s="32"/>
      <c r="P20" s="46">
        <v>1.75</v>
      </c>
      <c r="Q20" s="91" t="s">
        <v>60</v>
      </c>
      <c r="R20" s="92" t="s">
        <v>106</v>
      </c>
      <c r="S20" s="92" t="s">
        <v>115</v>
      </c>
      <c r="T20" s="277">
        <v>0</v>
      </c>
      <c r="U20" s="278"/>
      <c r="V20" s="32"/>
      <c r="W20" s="46">
        <v>1.75</v>
      </c>
      <c r="X20" s="91" t="s">
        <v>69</v>
      </c>
      <c r="Y20" s="92">
        <v>0</v>
      </c>
      <c r="Z20" s="92">
        <v>0</v>
      </c>
      <c r="AA20" s="277">
        <v>0</v>
      </c>
      <c r="AB20" s="278"/>
    </row>
    <row r="21" spans="2:28">
      <c r="B21" s="46">
        <v>2</v>
      </c>
      <c r="C21" s="91" t="s">
        <v>69</v>
      </c>
      <c r="D21" s="92">
        <v>0</v>
      </c>
      <c r="E21" s="92">
        <v>0</v>
      </c>
      <c r="F21" s="277">
        <v>0</v>
      </c>
      <c r="G21" s="278"/>
      <c r="H21" s="32"/>
      <c r="I21" s="46">
        <v>2</v>
      </c>
      <c r="J21" s="91" t="s">
        <v>63</v>
      </c>
      <c r="K21" s="92">
        <v>0</v>
      </c>
      <c r="L21" s="92">
        <v>0</v>
      </c>
      <c r="M21" s="277">
        <v>0</v>
      </c>
      <c r="N21" s="278"/>
      <c r="O21" s="32"/>
      <c r="P21" s="46">
        <v>2</v>
      </c>
      <c r="Q21" s="91" t="s">
        <v>60</v>
      </c>
      <c r="R21" s="92" t="s">
        <v>106</v>
      </c>
      <c r="S21" s="92" t="s">
        <v>115</v>
      </c>
      <c r="T21" s="277">
        <v>0</v>
      </c>
      <c r="U21" s="278"/>
      <c r="V21" s="32"/>
      <c r="W21" s="46">
        <v>2</v>
      </c>
      <c r="X21" s="91" t="s">
        <v>159</v>
      </c>
      <c r="Y21" s="92">
        <v>0</v>
      </c>
      <c r="Z21" s="92">
        <v>0</v>
      </c>
      <c r="AA21" s="277">
        <v>0</v>
      </c>
      <c r="AB21" s="278"/>
    </row>
    <row r="22" spans="2:28">
      <c r="B22" s="46">
        <v>2.25</v>
      </c>
      <c r="C22" s="91" t="s">
        <v>71</v>
      </c>
      <c r="D22" s="92">
        <v>0</v>
      </c>
      <c r="E22" s="92">
        <v>0</v>
      </c>
      <c r="F22" s="277">
        <v>0</v>
      </c>
      <c r="G22" s="278"/>
      <c r="H22" s="32"/>
      <c r="I22" s="46">
        <v>2.25</v>
      </c>
      <c r="J22" s="91" t="s">
        <v>63</v>
      </c>
      <c r="K22" s="92">
        <v>0</v>
      </c>
      <c r="L22" s="92">
        <v>0</v>
      </c>
      <c r="M22" s="277">
        <v>0</v>
      </c>
      <c r="N22" s="278"/>
      <c r="O22" s="32"/>
      <c r="P22" s="46">
        <v>2.25</v>
      </c>
      <c r="Q22" s="91" t="s">
        <v>60</v>
      </c>
      <c r="R22" s="92" t="s">
        <v>106</v>
      </c>
      <c r="S22" s="92" t="s">
        <v>115</v>
      </c>
      <c r="T22" s="277">
        <v>0</v>
      </c>
      <c r="U22" s="278"/>
      <c r="V22" s="32"/>
      <c r="W22" s="46">
        <v>2.25</v>
      </c>
      <c r="X22" s="91" t="s">
        <v>69</v>
      </c>
      <c r="Y22" s="92">
        <v>0</v>
      </c>
      <c r="Z22" s="92">
        <v>0</v>
      </c>
      <c r="AA22" s="277">
        <v>0</v>
      </c>
      <c r="AB22" s="278"/>
    </row>
    <row r="23" spans="2:28">
      <c r="B23" s="46">
        <v>2.5</v>
      </c>
      <c r="C23" s="91" t="s">
        <v>159</v>
      </c>
      <c r="D23" s="92">
        <v>0</v>
      </c>
      <c r="E23" s="92">
        <v>0</v>
      </c>
      <c r="F23" s="277">
        <v>0</v>
      </c>
      <c r="G23" s="278"/>
      <c r="H23" s="32"/>
      <c r="I23" s="46">
        <v>2.5</v>
      </c>
      <c r="J23" s="91" t="s">
        <v>60</v>
      </c>
      <c r="K23" s="92" t="s">
        <v>104</v>
      </c>
      <c r="L23" s="92" t="s">
        <v>117</v>
      </c>
      <c r="M23" s="277">
        <v>0</v>
      </c>
      <c r="N23" s="278"/>
      <c r="O23" s="32"/>
      <c r="P23" s="46">
        <v>2.5</v>
      </c>
      <c r="Q23" s="91" t="s">
        <v>60</v>
      </c>
      <c r="R23" s="92" t="s">
        <v>106</v>
      </c>
      <c r="S23" s="92" t="s">
        <v>115</v>
      </c>
      <c r="T23" s="277">
        <v>0</v>
      </c>
      <c r="U23" s="278"/>
      <c r="V23" s="32"/>
      <c r="W23" s="46">
        <v>2.5</v>
      </c>
      <c r="X23" s="91" t="s">
        <v>60</v>
      </c>
      <c r="Y23" s="92" t="s">
        <v>106</v>
      </c>
      <c r="Z23" s="92" t="s">
        <v>103</v>
      </c>
      <c r="AA23" s="277">
        <v>0</v>
      </c>
      <c r="AB23" s="278"/>
    </row>
    <row r="24" spans="2:28">
      <c r="B24" s="46">
        <v>2.75</v>
      </c>
      <c r="C24" s="91" t="s">
        <v>60</v>
      </c>
      <c r="D24" s="92" t="s">
        <v>104</v>
      </c>
      <c r="E24" s="92" t="s">
        <v>117</v>
      </c>
      <c r="F24" s="277">
        <v>0</v>
      </c>
      <c r="G24" s="278"/>
      <c r="H24" s="32"/>
      <c r="I24" s="46">
        <v>2.75</v>
      </c>
      <c r="J24" s="91" t="s">
        <v>69</v>
      </c>
      <c r="K24" s="92">
        <v>0</v>
      </c>
      <c r="L24" s="92">
        <v>0</v>
      </c>
      <c r="M24" s="277">
        <v>0</v>
      </c>
      <c r="N24" s="278"/>
      <c r="O24" s="32"/>
      <c r="P24" s="46">
        <v>2.75</v>
      </c>
      <c r="Q24" s="91" t="s">
        <v>60</v>
      </c>
      <c r="R24" s="92" t="s">
        <v>106</v>
      </c>
      <c r="S24" s="92" t="s">
        <v>115</v>
      </c>
      <c r="T24" s="277">
        <v>0</v>
      </c>
      <c r="U24" s="278"/>
      <c r="V24" s="32"/>
      <c r="W24" s="46">
        <v>2.75</v>
      </c>
      <c r="X24" s="91" t="s">
        <v>71</v>
      </c>
      <c r="Y24" s="92">
        <v>0</v>
      </c>
      <c r="Z24" s="92">
        <v>0</v>
      </c>
      <c r="AA24" s="277">
        <v>0</v>
      </c>
      <c r="AB24" s="278"/>
    </row>
    <row r="25" spans="2:28">
      <c r="B25" s="46">
        <v>3</v>
      </c>
      <c r="C25" s="91" t="s">
        <v>60</v>
      </c>
      <c r="D25" s="92" t="s">
        <v>107</v>
      </c>
      <c r="E25" s="92" t="s">
        <v>108</v>
      </c>
      <c r="F25" s="277">
        <v>0</v>
      </c>
      <c r="G25" s="278"/>
      <c r="H25" s="32"/>
      <c r="I25" s="46">
        <v>3</v>
      </c>
      <c r="J25" s="91" t="s">
        <v>60</v>
      </c>
      <c r="K25" s="92" t="s">
        <v>104</v>
      </c>
      <c r="L25" s="92" t="s">
        <v>214</v>
      </c>
      <c r="M25" s="277">
        <v>0</v>
      </c>
      <c r="N25" s="278"/>
      <c r="O25" s="32"/>
      <c r="P25" s="46">
        <v>3</v>
      </c>
      <c r="Q25" s="91" t="s">
        <v>60</v>
      </c>
      <c r="R25" s="92" t="s">
        <v>106</v>
      </c>
      <c r="S25" s="92" t="s">
        <v>115</v>
      </c>
      <c r="T25" s="277">
        <v>0</v>
      </c>
      <c r="U25" s="278"/>
      <c r="V25" s="32"/>
      <c r="W25" s="46">
        <v>3</v>
      </c>
      <c r="X25" s="91" t="s">
        <v>71</v>
      </c>
      <c r="Y25" s="92">
        <v>0</v>
      </c>
      <c r="Z25" s="92">
        <v>0</v>
      </c>
      <c r="AA25" s="277">
        <v>0</v>
      </c>
      <c r="AB25" s="278"/>
    </row>
    <row r="26" spans="2:28">
      <c r="B26" s="46">
        <v>3.25</v>
      </c>
      <c r="C26" s="91" t="s">
        <v>159</v>
      </c>
      <c r="D26" s="92">
        <v>0</v>
      </c>
      <c r="E26" s="92">
        <v>0</v>
      </c>
      <c r="F26" s="277">
        <v>0</v>
      </c>
      <c r="G26" s="278"/>
      <c r="H26" s="32"/>
      <c r="I26" s="46">
        <v>3.25</v>
      </c>
      <c r="J26" s="91" t="s">
        <v>63</v>
      </c>
      <c r="K26" s="92">
        <v>0</v>
      </c>
      <c r="L26" s="92">
        <v>0</v>
      </c>
      <c r="M26" s="277">
        <v>0</v>
      </c>
      <c r="N26" s="278"/>
      <c r="O26" s="32"/>
      <c r="P26" s="46">
        <v>3.25</v>
      </c>
      <c r="Q26" s="91" t="s">
        <v>60</v>
      </c>
      <c r="R26" s="92" t="s">
        <v>106</v>
      </c>
      <c r="S26" s="92" t="s">
        <v>115</v>
      </c>
      <c r="T26" s="277">
        <v>0</v>
      </c>
      <c r="U26" s="278"/>
      <c r="V26" s="32"/>
      <c r="W26" s="46">
        <v>3.25</v>
      </c>
      <c r="X26" s="91" t="s">
        <v>60</v>
      </c>
      <c r="Y26" s="92" t="s">
        <v>150</v>
      </c>
      <c r="Z26" s="92" t="s">
        <v>103</v>
      </c>
      <c r="AA26" s="277">
        <v>0</v>
      </c>
      <c r="AB26" s="278"/>
    </row>
    <row r="27" spans="2:28">
      <c r="B27" s="46">
        <v>3.5</v>
      </c>
      <c r="C27" s="91" t="s">
        <v>159</v>
      </c>
      <c r="D27" s="92">
        <v>0</v>
      </c>
      <c r="E27" s="92">
        <v>0</v>
      </c>
      <c r="F27" s="277">
        <v>0</v>
      </c>
      <c r="G27" s="278"/>
      <c r="H27" s="32"/>
      <c r="I27" s="46">
        <v>3.5</v>
      </c>
      <c r="J27" s="91" t="s">
        <v>60</v>
      </c>
      <c r="K27" s="92" t="s">
        <v>150</v>
      </c>
      <c r="L27" s="92" t="s">
        <v>122</v>
      </c>
      <c r="M27" s="277">
        <v>0</v>
      </c>
      <c r="N27" s="278"/>
      <c r="O27" s="32"/>
      <c r="P27" s="46">
        <v>3.5</v>
      </c>
      <c r="Q27" s="91" t="s">
        <v>60</v>
      </c>
      <c r="R27" s="92" t="s">
        <v>106</v>
      </c>
      <c r="S27" s="92" t="s">
        <v>115</v>
      </c>
      <c r="T27" s="277">
        <v>0</v>
      </c>
      <c r="U27" s="278"/>
      <c r="V27" s="32"/>
      <c r="W27" s="46">
        <v>3.5</v>
      </c>
      <c r="X27" s="91" t="s">
        <v>69</v>
      </c>
      <c r="Y27" s="92">
        <v>0</v>
      </c>
      <c r="Z27" s="92">
        <v>0</v>
      </c>
      <c r="AA27" s="277">
        <v>0</v>
      </c>
      <c r="AB27" s="278"/>
    </row>
    <row r="28" spans="2:28">
      <c r="B28" s="46">
        <v>3.75</v>
      </c>
      <c r="C28" s="91" t="s">
        <v>71</v>
      </c>
      <c r="D28" s="92">
        <v>0</v>
      </c>
      <c r="E28" s="92">
        <v>0</v>
      </c>
      <c r="F28" s="277">
        <v>0</v>
      </c>
      <c r="G28" s="278"/>
      <c r="H28" s="32"/>
      <c r="I28" s="46">
        <v>3.75</v>
      </c>
      <c r="J28" s="91" t="s">
        <v>158</v>
      </c>
      <c r="K28" s="92">
        <v>0</v>
      </c>
      <c r="L28" s="92">
        <v>0</v>
      </c>
      <c r="M28" s="277">
        <v>0</v>
      </c>
      <c r="N28" s="278"/>
      <c r="O28" s="32"/>
      <c r="P28" s="46">
        <v>3.75</v>
      </c>
      <c r="Q28" s="91" t="s">
        <v>60</v>
      </c>
      <c r="R28" s="92" t="s">
        <v>106</v>
      </c>
      <c r="S28" s="92" t="s">
        <v>115</v>
      </c>
      <c r="T28" s="277">
        <v>0</v>
      </c>
      <c r="U28" s="278"/>
      <c r="V28" s="32"/>
      <c r="W28" s="46">
        <v>3.75</v>
      </c>
      <c r="X28" s="91" t="s">
        <v>60</v>
      </c>
      <c r="Y28" s="92" t="s">
        <v>150</v>
      </c>
      <c r="Z28" s="92" t="s">
        <v>103</v>
      </c>
      <c r="AA28" s="277">
        <v>0</v>
      </c>
      <c r="AB28" s="278"/>
    </row>
    <row r="29" spans="2:28">
      <c r="B29" s="46">
        <v>4</v>
      </c>
      <c r="C29" s="91" t="s">
        <v>60</v>
      </c>
      <c r="D29" s="92" t="s">
        <v>150</v>
      </c>
      <c r="E29" s="92" t="s">
        <v>195</v>
      </c>
      <c r="F29" s="277">
        <v>0</v>
      </c>
      <c r="G29" s="278"/>
      <c r="H29" s="32"/>
      <c r="I29" s="46">
        <v>4</v>
      </c>
      <c r="J29" s="91" t="s">
        <v>159</v>
      </c>
      <c r="K29" s="92">
        <v>0</v>
      </c>
      <c r="L29" s="92">
        <v>0</v>
      </c>
      <c r="M29" s="277">
        <v>0</v>
      </c>
      <c r="N29" s="278"/>
      <c r="O29" s="32"/>
      <c r="P29" s="46">
        <v>4</v>
      </c>
      <c r="Q29" s="91" t="s">
        <v>60</v>
      </c>
      <c r="R29" s="92" t="s">
        <v>106</v>
      </c>
      <c r="S29" s="92" t="s">
        <v>115</v>
      </c>
      <c r="T29" s="277">
        <v>0</v>
      </c>
      <c r="U29" s="278"/>
      <c r="V29" s="32"/>
      <c r="W29" s="46">
        <v>4</v>
      </c>
      <c r="X29" s="91" t="s">
        <v>159</v>
      </c>
      <c r="Y29" s="92">
        <v>0</v>
      </c>
      <c r="Z29" s="92">
        <v>0</v>
      </c>
      <c r="AA29" s="277">
        <v>0</v>
      </c>
      <c r="AB29" s="278"/>
    </row>
    <row r="30" spans="2:28">
      <c r="B30" s="46">
        <v>4.25</v>
      </c>
      <c r="C30" s="91" t="s">
        <v>158</v>
      </c>
      <c r="D30" s="92">
        <v>0</v>
      </c>
      <c r="E30" s="92">
        <v>0</v>
      </c>
      <c r="F30" s="277">
        <v>0</v>
      </c>
      <c r="G30" s="278"/>
      <c r="H30" s="32"/>
      <c r="I30" s="46">
        <v>4.25</v>
      </c>
      <c r="J30" s="91" t="s">
        <v>63</v>
      </c>
      <c r="K30" s="92">
        <v>0</v>
      </c>
      <c r="L30" s="92">
        <v>0</v>
      </c>
      <c r="M30" s="277">
        <v>0</v>
      </c>
      <c r="N30" s="278"/>
      <c r="O30" s="32"/>
      <c r="P30" s="46">
        <v>4.25</v>
      </c>
      <c r="Q30" s="91" t="s">
        <v>60</v>
      </c>
      <c r="R30" s="92" t="s">
        <v>106</v>
      </c>
      <c r="S30" s="92" t="s">
        <v>115</v>
      </c>
      <c r="T30" s="277">
        <v>0</v>
      </c>
      <c r="U30" s="278"/>
      <c r="V30" s="32"/>
      <c r="W30" s="46">
        <v>4.25</v>
      </c>
      <c r="X30" s="91" t="s">
        <v>159</v>
      </c>
      <c r="Y30" s="92">
        <v>0</v>
      </c>
      <c r="Z30" s="92">
        <v>0</v>
      </c>
      <c r="AA30" s="277">
        <v>0</v>
      </c>
      <c r="AB30" s="278"/>
    </row>
    <row r="31" spans="2:28">
      <c r="B31" s="46">
        <v>4.5</v>
      </c>
      <c r="C31" s="91" t="s">
        <v>158</v>
      </c>
      <c r="D31" s="92">
        <v>0</v>
      </c>
      <c r="E31" s="92">
        <v>0</v>
      </c>
      <c r="F31" s="277">
        <v>0</v>
      </c>
      <c r="G31" s="278"/>
      <c r="H31" s="32"/>
      <c r="I31" s="46">
        <v>4.5</v>
      </c>
      <c r="J31" s="91" t="s">
        <v>60</v>
      </c>
      <c r="K31" s="92" t="s">
        <v>106</v>
      </c>
      <c r="L31" s="92" t="s">
        <v>167</v>
      </c>
      <c r="M31" s="277">
        <v>0</v>
      </c>
      <c r="N31" s="278"/>
      <c r="O31" s="32"/>
      <c r="P31" s="46">
        <v>4.5</v>
      </c>
      <c r="Q31" s="91" t="s">
        <v>60</v>
      </c>
      <c r="R31" s="92" t="s">
        <v>106</v>
      </c>
      <c r="S31" s="92" t="s">
        <v>115</v>
      </c>
      <c r="T31" s="277">
        <v>0</v>
      </c>
      <c r="U31" s="278"/>
      <c r="V31" s="32"/>
      <c r="W31" s="46">
        <v>4.5</v>
      </c>
      <c r="X31" s="91" t="s">
        <v>60</v>
      </c>
      <c r="Y31" s="92" t="s">
        <v>104</v>
      </c>
      <c r="Z31" s="92" t="s">
        <v>175</v>
      </c>
      <c r="AA31" s="277">
        <v>0</v>
      </c>
      <c r="AB31" s="278"/>
    </row>
    <row r="32" spans="2:28">
      <c r="B32" s="46">
        <v>4.75</v>
      </c>
      <c r="C32" s="91" t="s">
        <v>60</v>
      </c>
      <c r="D32" s="92" t="s">
        <v>106</v>
      </c>
      <c r="E32" s="92" t="s">
        <v>115</v>
      </c>
      <c r="F32" s="277">
        <v>0</v>
      </c>
      <c r="G32" s="278"/>
      <c r="H32" s="32"/>
      <c r="I32" s="46">
        <v>4.75</v>
      </c>
      <c r="J32" s="91" t="s">
        <v>159</v>
      </c>
      <c r="K32" s="92">
        <v>0</v>
      </c>
      <c r="L32" s="92">
        <v>0</v>
      </c>
      <c r="M32" s="277">
        <v>0</v>
      </c>
      <c r="N32" s="278"/>
      <c r="O32" s="32"/>
      <c r="P32" s="46">
        <v>4.75</v>
      </c>
      <c r="Q32" s="91" t="s">
        <v>60</v>
      </c>
      <c r="R32" s="92" t="s">
        <v>106</v>
      </c>
      <c r="S32" s="92" t="s">
        <v>115</v>
      </c>
      <c r="T32" s="277">
        <v>0</v>
      </c>
      <c r="U32" s="278"/>
      <c r="V32" s="32"/>
      <c r="W32" s="46">
        <v>4.75</v>
      </c>
      <c r="X32" s="91" t="s">
        <v>63</v>
      </c>
      <c r="Y32" s="92">
        <v>0</v>
      </c>
      <c r="Z32" s="92">
        <v>0</v>
      </c>
      <c r="AA32" s="277">
        <v>0</v>
      </c>
      <c r="AB32" s="278"/>
    </row>
    <row r="33" spans="2:28">
      <c r="B33" s="46">
        <v>5</v>
      </c>
      <c r="C33" s="91" t="s">
        <v>69</v>
      </c>
      <c r="D33" s="92">
        <v>0</v>
      </c>
      <c r="E33" s="92">
        <v>0</v>
      </c>
      <c r="F33" s="277">
        <v>0</v>
      </c>
      <c r="G33" s="278"/>
      <c r="H33" s="32"/>
      <c r="I33" s="46">
        <v>5</v>
      </c>
      <c r="J33" s="91" t="s">
        <v>159</v>
      </c>
      <c r="K33" s="92">
        <v>0</v>
      </c>
      <c r="L33" s="92">
        <v>0</v>
      </c>
      <c r="M33" s="277">
        <v>0</v>
      </c>
      <c r="N33" s="278"/>
      <c r="O33" s="32"/>
      <c r="P33" s="46">
        <v>5</v>
      </c>
      <c r="Q33" s="91" t="s">
        <v>60</v>
      </c>
      <c r="R33" s="92" t="s">
        <v>106</v>
      </c>
      <c r="S33" s="92" t="s">
        <v>115</v>
      </c>
      <c r="T33" s="277">
        <v>0</v>
      </c>
      <c r="U33" s="278"/>
      <c r="V33" s="32"/>
      <c r="W33" s="46">
        <v>5</v>
      </c>
      <c r="X33" s="91" t="s">
        <v>60</v>
      </c>
      <c r="Y33" s="92" t="s">
        <v>106</v>
      </c>
      <c r="Z33" s="92" t="s">
        <v>163</v>
      </c>
      <c r="AA33" s="277">
        <v>0</v>
      </c>
      <c r="AB33" s="278"/>
    </row>
    <row r="34" spans="2:28">
      <c r="B34" s="46">
        <v>5.25</v>
      </c>
      <c r="C34" s="91" t="s">
        <v>159</v>
      </c>
      <c r="D34" s="92">
        <v>0</v>
      </c>
      <c r="E34" s="92">
        <v>0</v>
      </c>
      <c r="F34" s="277">
        <v>0</v>
      </c>
      <c r="G34" s="278"/>
      <c r="H34" s="32"/>
      <c r="I34" s="46">
        <v>5.25</v>
      </c>
      <c r="J34" s="91" t="s">
        <v>60</v>
      </c>
      <c r="K34" s="92" t="s">
        <v>150</v>
      </c>
      <c r="L34" s="92" t="s">
        <v>195</v>
      </c>
      <c r="M34" s="277">
        <v>0</v>
      </c>
      <c r="N34" s="278"/>
      <c r="O34" s="32"/>
      <c r="P34" s="46">
        <v>5.25</v>
      </c>
      <c r="Q34" s="91" t="s">
        <v>60</v>
      </c>
      <c r="R34" s="92" t="s">
        <v>106</v>
      </c>
      <c r="S34" s="92" t="s">
        <v>115</v>
      </c>
      <c r="T34" s="277">
        <v>0</v>
      </c>
      <c r="U34" s="278"/>
      <c r="V34" s="32"/>
      <c r="W34" s="46">
        <v>5.25</v>
      </c>
      <c r="X34" s="91" t="s">
        <v>71</v>
      </c>
      <c r="Y34" s="92">
        <v>0</v>
      </c>
      <c r="Z34" s="92">
        <v>0</v>
      </c>
      <c r="AA34" s="277">
        <v>0</v>
      </c>
      <c r="AB34" s="278"/>
    </row>
    <row r="35" spans="2:28">
      <c r="B35" s="46">
        <v>5.5</v>
      </c>
      <c r="C35" s="91" t="s">
        <v>63</v>
      </c>
      <c r="D35" s="92">
        <v>0</v>
      </c>
      <c r="E35" s="92">
        <v>0</v>
      </c>
      <c r="F35" s="277">
        <v>0</v>
      </c>
      <c r="G35" s="278"/>
      <c r="H35" s="32"/>
      <c r="I35" s="46">
        <v>5.5</v>
      </c>
      <c r="J35" s="91" t="s">
        <v>60</v>
      </c>
      <c r="K35" s="92" t="s">
        <v>104</v>
      </c>
      <c r="L35" s="92" t="s">
        <v>103</v>
      </c>
      <c r="M35" s="277">
        <v>0</v>
      </c>
      <c r="N35" s="278"/>
      <c r="O35" s="32"/>
      <c r="P35" s="46">
        <v>5.5</v>
      </c>
      <c r="Q35" s="91" t="s">
        <v>60</v>
      </c>
      <c r="R35" s="92" t="s">
        <v>106</v>
      </c>
      <c r="S35" s="92" t="s">
        <v>115</v>
      </c>
      <c r="T35" s="277">
        <v>0</v>
      </c>
      <c r="U35" s="278"/>
      <c r="V35" s="32"/>
      <c r="W35" s="46">
        <v>5.5</v>
      </c>
      <c r="X35" s="91" t="s">
        <v>159</v>
      </c>
      <c r="Y35" s="92">
        <v>0</v>
      </c>
      <c r="Z35" s="92">
        <v>0</v>
      </c>
      <c r="AA35" s="277">
        <v>0</v>
      </c>
      <c r="AB35" s="278"/>
    </row>
    <row r="36" spans="2:28">
      <c r="B36" s="46">
        <v>5.75</v>
      </c>
      <c r="C36" s="91" t="s">
        <v>60</v>
      </c>
      <c r="D36" s="92" t="s">
        <v>150</v>
      </c>
      <c r="E36" s="92" t="s">
        <v>172</v>
      </c>
      <c r="F36" s="277">
        <v>0</v>
      </c>
      <c r="G36" s="278"/>
      <c r="H36" s="32"/>
      <c r="I36" s="46">
        <v>5.75</v>
      </c>
      <c r="J36" s="91" t="s">
        <v>63</v>
      </c>
      <c r="K36" s="92">
        <v>0</v>
      </c>
      <c r="L36" s="92">
        <v>0</v>
      </c>
      <c r="M36" s="277">
        <v>0</v>
      </c>
      <c r="N36" s="278"/>
      <c r="O36" s="32"/>
      <c r="P36" s="46">
        <v>5.75</v>
      </c>
      <c r="Q36" s="91" t="s">
        <v>60</v>
      </c>
      <c r="R36" s="92" t="s">
        <v>106</v>
      </c>
      <c r="S36" s="92" t="s">
        <v>115</v>
      </c>
      <c r="T36" s="277">
        <v>0</v>
      </c>
      <c r="U36" s="278"/>
      <c r="V36" s="32"/>
      <c r="W36" s="46">
        <v>5.75</v>
      </c>
      <c r="X36" s="91" t="s">
        <v>71</v>
      </c>
      <c r="Y36" s="92">
        <v>0</v>
      </c>
      <c r="Z36" s="92">
        <v>0</v>
      </c>
      <c r="AA36" s="277">
        <v>0</v>
      </c>
      <c r="AB36" s="278"/>
    </row>
    <row r="37" spans="2:28">
      <c r="B37" s="46">
        <v>6</v>
      </c>
      <c r="C37" s="91" t="s">
        <v>60</v>
      </c>
      <c r="D37" s="92" t="s">
        <v>106</v>
      </c>
      <c r="E37" s="92" t="s">
        <v>115</v>
      </c>
      <c r="F37" s="277">
        <v>0</v>
      </c>
      <c r="G37" s="278"/>
      <c r="H37" s="32"/>
      <c r="I37" s="46">
        <v>6</v>
      </c>
      <c r="J37" s="91" t="s">
        <v>159</v>
      </c>
      <c r="K37" s="92">
        <v>0</v>
      </c>
      <c r="L37" s="92">
        <v>0</v>
      </c>
      <c r="M37" s="277">
        <v>0</v>
      </c>
      <c r="N37" s="278"/>
      <c r="O37" s="32"/>
      <c r="P37" s="46">
        <v>6</v>
      </c>
      <c r="Q37" s="91" t="s">
        <v>60</v>
      </c>
      <c r="R37" s="92" t="s">
        <v>106</v>
      </c>
      <c r="S37" s="92" t="s">
        <v>115</v>
      </c>
      <c r="T37" s="277">
        <v>0</v>
      </c>
      <c r="U37" s="278"/>
      <c r="V37" s="32"/>
      <c r="W37" s="46">
        <v>6</v>
      </c>
      <c r="X37" s="91" t="s">
        <v>71</v>
      </c>
      <c r="Y37" s="92">
        <v>0</v>
      </c>
      <c r="Z37" s="92">
        <v>0</v>
      </c>
      <c r="AA37" s="277">
        <v>0</v>
      </c>
      <c r="AB37" s="278"/>
    </row>
    <row r="38" spans="2:28">
      <c r="B38" s="46">
        <v>6.25</v>
      </c>
      <c r="C38" s="91" t="s">
        <v>159</v>
      </c>
      <c r="D38" s="92">
        <v>0</v>
      </c>
      <c r="E38" s="92">
        <v>0</v>
      </c>
      <c r="F38" s="277">
        <v>0</v>
      </c>
      <c r="G38" s="278"/>
      <c r="H38" s="32"/>
      <c r="I38" s="46">
        <v>6.25</v>
      </c>
      <c r="J38" s="91" t="s">
        <v>60</v>
      </c>
      <c r="K38" s="92" t="s">
        <v>104</v>
      </c>
      <c r="L38" s="92" t="s">
        <v>103</v>
      </c>
      <c r="M38" s="277">
        <v>0</v>
      </c>
      <c r="N38" s="278"/>
      <c r="O38" s="32"/>
      <c r="P38" s="46">
        <v>6.25</v>
      </c>
      <c r="Q38" s="91" t="s">
        <v>60</v>
      </c>
      <c r="R38" s="92" t="s">
        <v>106</v>
      </c>
      <c r="S38" s="92" t="s">
        <v>115</v>
      </c>
      <c r="T38" s="277">
        <v>0</v>
      </c>
      <c r="U38" s="278"/>
      <c r="V38" s="32"/>
      <c r="W38" s="46">
        <v>6.25</v>
      </c>
      <c r="X38" s="91" t="s">
        <v>159</v>
      </c>
      <c r="Y38" s="92">
        <v>0</v>
      </c>
      <c r="Z38" s="92">
        <v>0</v>
      </c>
      <c r="AA38" s="277">
        <v>0</v>
      </c>
      <c r="AB38" s="278"/>
    </row>
    <row r="39" spans="2:28">
      <c r="B39" s="46">
        <v>6.5</v>
      </c>
      <c r="C39" s="91" t="s">
        <v>74</v>
      </c>
      <c r="D39" s="92">
        <v>0</v>
      </c>
      <c r="E39" s="92">
        <v>0</v>
      </c>
      <c r="F39" s="277">
        <v>0</v>
      </c>
      <c r="G39" s="278"/>
      <c r="H39" s="32"/>
      <c r="I39" s="46">
        <v>6.5</v>
      </c>
      <c r="J39" s="91" t="s">
        <v>60</v>
      </c>
      <c r="K39" s="92" t="s">
        <v>104</v>
      </c>
      <c r="L39" s="92" t="s">
        <v>103</v>
      </c>
      <c r="M39" s="277">
        <v>0</v>
      </c>
      <c r="N39" s="278"/>
      <c r="O39" s="32"/>
      <c r="P39" s="46">
        <v>6.5</v>
      </c>
      <c r="Q39" s="91" t="s">
        <v>60</v>
      </c>
      <c r="R39" s="92" t="s">
        <v>106</v>
      </c>
      <c r="S39" s="92" t="s">
        <v>115</v>
      </c>
      <c r="T39" s="277">
        <v>0</v>
      </c>
      <c r="U39" s="278"/>
      <c r="V39" s="32"/>
      <c r="W39" s="46">
        <v>6.5</v>
      </c>
      <c r="X39" s="91" t="s">
        <v>60</v>
      </c>
      <c r="Y39" s="92" t="s">
        <v>150</v>
      </c>
      <c r="Z39" s="92" t="s">
        <v>103</v>
      </c>
      <c r="AA39" s="277">
        <v>0</v>
      </c>
      <c r="AB39" s="278"/>
    </row>
    <row r="40" spans="2:28">
      <c r="B40" s="46">
        <v>6.75</v>
      </c>
      <c r="C40" s="91" t="s">
        <v>71</v>
      </c>
      <c r="D40" s="92">
        <v>0</v>
      </c>
      <c r="E40" s="92">
        <v>0</v>
      </c>
      <c r="F40" s="277">
        <v>0</v>
      </c>
      <c r="G40" s="278"/>
      <c r="H40" s="32"/>
      <c r="I40" s="46">
        <v>6.75</v>
      </c>
      <c r="J40" s="91" t="s">
        <v>63</v>
      </c>
      <c r="K40" s="92">
        <v>0</v>
      </c>
      <c r="L40" s="92">
        <v>0</v>
      </c>
      <c r="M40" s="277">
        <v>0</v>
      </c>
      <c r="N40" s="278"/>
      <c r="O40" s="32"/>
      <c r="P40" s="46">
        <v>6.75</v>
      </c>
      <c r="Q40" s="91" t="s">
        <v>60</v>
      </c>
      <c r="R40" s="92" t="s">
        <v>106</v>
      </c>
      <c r="S40" s="92" t="s">
        <v>115</v>
      </c>
      <c r="T40" s="277">
        <v>0</v>
      </c>
      <c r="U40" s="278"/>
      <c r="V40" s="32"/>
      <c r="W40" s="46">
        <v>6.75</v>
      </c>
      <c r="X40" s="91" t="s">
        <v>60</v>
      </c>
      <c r="Y40" s="92" t="s">
        <v>150</v>
      </c>
      <c r="Z40" s="92" t="s">
        <v>103</v>
      </c>
      <c r="AA40" s="277">
        <v>0</v>
      </c>
      <c r="AB40" s="278"/>
    </row>
    <row r="41" spans="2:28">
      <c r="B41" s="46">
        <v>7</v>
      </c>
      <c r="C41" s="91" t="s">
        <v>159</v>
      </c>
      <c r="D41" s="92">
        <v>0</v>
      </c>
      <c r="E41" s="92">
        <v>0</v>
      </c>
      <c r="F41" s="277">
        <v>0</v>
      </c>
      <c r="G41" s="278"/>
      <c r="H41" s="32"/>
      <c r="I41" s="46">
        <v>7</v>
      </c>
      <c r="J41" s="91" t="s">
        <v>159</v>
      </c>
      <c r="K41" s="92">
        <v>0</v>
      </c>
      <c r="L41" s="92">
        <v>0</v>
      </c>
      <c r="M41" s="277">
        <v>0</v>
      </c>
      <c r="N41" s="278"/>
      <c r="O41" s="32"/>
      <c r="P41" s="46">
        <v>7</v>
      </c>
      <c r="Q41" s="91" t="s">
        <v>60</v>
      </c>
      <c r="R41" s="92" t="s">
        <v>106</v>
      </c>
      <c r="S41" s="92" t="s">
        <v>115</v>
      </c>
      <c r="T41" s="277">
        <v>0</v>
      </c>
      <c r="U41" s="278"/>
      <c r="V41" s="32"/>
      <c r="W41" s="46">
        <v>7</v>
      </c>
      <c r="X41" s="91" t="s">
        <v>159</v>
      </c>
      <c r="Y41" s="92">
        <v>0</v>
      </c>
      <c r="Z41" s="92">
        <v>0</v>
      </c>
      <c r="AA41" s="277">
        <v>0</v>
      </c>
      <c r="AB41" s="278"/>
    </row>
    <row r="42" spans="2:28">
      <c r="B42" s="46">
        <v>7.25</v>
      </c>
      <c r="C42" s="91" t="s">
        <v>60</v>
      </c>
      <c r="D42" s="92" t="s">
        <v>106</v>
      </c>
      <c r="E42" s="92" t="s">
        <v>115</v>
      </c>
      <c r="F42" s="277">
        <v>0</v>
      </c>
      <c r="G42" s="278"/>
      <c r="H42" s="32"/>
      <c r="I42" s="46">
        <v>7.25</v>
      </c>
      <c r="J42" s="91" t="s">
        <v>60</v>
      </c>
      <c r="K42" s="92" t="s">
        <v>104</v>
      </c>
      <c r="L42" s="92" t="s">
        <v>215</v>
      </c>
      <c r="M42" s="277">
        <v>0</v>
      </c>
      <c r="N42" s="278"/>
      <c r="O42" s="32"/>
      <c r="P42" s="46">
        <v>7.25</v>
      </c>
      <c r="Q42" s="91" t="s">
        <v>158</v>
      </c>
      <c r="R42" s="92">
        <v>0</v>
      </c>
      <c r="S42" s="92">
        <v>0</v>
      </c>
      <c r="T42" s="277">
        <v>0</v>
      </c>
      <c r="U42" s="278"/>
      <c r="V42" s="32"/>
      <c r="W42" s="46">
        <v>7.25</v>
      </c>
      <c r="X42" s="91" t="s">
        <v>69</v>
      </c>
      <c r="Y42" s="92">
        <v>0</v>
      </c>
      <c r="Z42" s="92">
        <v>0</v>
      </c>
      <c r="AA42" s="277">
        <v>0</v>
      </c>
      <c r="AB42" s="278"/>
    </row>
    <row r="43" spans="2:28">
      <c r="B43" s="46">
        <v>7.5</v>
      </c>
      <c r="C43" s="91" t="s">
        <v>158</v>
      </c>
      <c r="D43" s="92">
        <v>0</v>
      </c>
      <c r="E43" s="92">
        <v>0</v>
      </c>
      <c r="F43" s="277">
        <v>0</v>
      </c>
      <c r="G43" s="278"/>
      <c r="H43" s="32"/>
      <c r="I43" s="46">
        <v>7.5</v>
      </c>
      <c r="J43" s="91" t="s">
        <v>159</v>
      </c>
      <c r="K43" s="92">
        <v>0</v>
      </c>
      <c r="L43" s="92">
        <v>0</v>
      </c>
      <c r="M43" s="277">
        <v>0</v>
      </c>
      <c r="N43" s="278"/>
      <c r="O43" s="32"/>
      <c r="P43" s="46">
        <v>7.5</v>
      </c>
      <c r="Q43" s="91" t="s">
        <v>158</v>
      </c>
      <c r="R43" s="92">
        <v>0</v>
      </c>
      <c r="S43" s="92">
        <v>0</v>
      </c>
      <c r="T43" s="277">
        <v>0</v>
      </c>
      <c r="U43" s="278"/>
      <c r="V43" s="32"/>
      <c r="W43" s="46">
        <v>7.5</v>
      </c>
      <c r="X43" s="91" t="s">
        <v>159</v>
      </c>
      <c r="Y43" s="92">
        <v>0</v>
      </c>
      <c r="Z43" s="92">
        <v>0</v>
      </c>
      <c r="AA43" s="277">
        <v>0</v>
      </c>
      <c r="AB43" s="278"/>
    </row>
    <row r="44" spans="2:28">
      <c r="B44" s="46">
        <v>7.75</v>
      </c>
      <c r="C44" s="91" t="s">
        <v>158</v>
      </c>
      <c r="D44" s="92">
        <v>0</v>
      </c>
      <c r="E44" s="92">
        <v>0</v>
      </c>
      <c r="F44" s="277">
        <v>0</v>
      </c>
      <c r="G44" s="278"/>
      <c r="H44" s="32"/>
      <c r="I44" s="46">
        <v>7.75</v>
      </c>
      <c r="J44" s="91" t="s">
        <v>69</v>
      </c>
      <c r="K44" s="92">
        <v>0</v>
      </c>
      <c r="L44" s="92">
        <v>0</v>
      </c>
      <c r="M44" s="277">
        <v>0</v>
      </c>
      <c r="N44" s="278"/>
      <c r="O44" s="32"/>
      <c r="P44" s="46">
        <v>7.75</v>
      </c>
      <c r="Q44" s="91" t="s">
        <v>158</v>
      </c>
      <c r="R44" s="92">
        <v>0</v>
      </c>
      <c r="S44" s="92">
        <v>0</v>
      </c>
      <c r="T44" s="277">
        <v>0</v>
      </c>
      <c r="U44" s="278"/>
      <c r="V44" s="32"/>
      <c r="W44" s="46">
        <v>7.75</v>
      </c>
      <c r="X44" s="91" t="s">
        <v>60</v>
      </c>
      <c r="Y44" s="92" t="s">
        <v>106</v>
      </c>
      <c r="Z44" s="92" t="s">
        <v>103</v>
      </c>
      <c r="AA44" s="277">
        <v>0</v>
      </c>
      <c r="AB44" s="278"/>
    </row>
    <row r="45" spans="2:28">
      <c r="B45" s="46">
        <v>8</v>
      </c>
      <c r="C45" s="91" t="s">
        <v>158</v>
      </c>
      <c r="D45" s="92">
        <v>0</v>
      </c>
      <c r="E45" s="92">
        <v>0</v>
      </c>
      <c r="F45" s="277">
        <v>0</v>
      </c>
      <c r="G45" s="278"/>
      <c r="H45" s="32"/>
      <c r="I45" s="46">
        <v>8</v>
      </c>
      <c r="J45" s="91" t="s">
        <v>159</v>
      </c>
      <c r="K45" s="92">
        <v>0</v>
      </c>
      <c r="L45" s="92">
        <v>0</v>
      </c>
      <c r="M45" s="277">
        <v>0</v>
      </c>
      <c r="N45" s="278"/>
      <c r="O45" s="32"/>
      <c r="P45" s="46">
        <v>8</v>
      </c>
      <c r="Q45" s="91" t="s">
        <v>158</v>
      </c>
      <c r="R45" s="92">
        <v>0</v>
      </c>
      <c r="S45" s="92">
        <v>0</v>
      </c>
      <c r="T45" s="277">
        <v>0</v>
      </c>
      <c r="U45" s="278"/>
      <c r="V45" s="32"/>
      <c r="W45" s="46">
        <v>8</v>
      </c>
      <c r="X45" s="91" t="s">
        <v>69</v>
      </c>
      <c r="Y45" s="92">
        <v>0</v>
      </c>
      <c r="Z45" s="92">
        <v>0</v>
      </c>
      <c r="AA45" s="277">
        <v>0</v>
      </c>
      <c r="AB45" s="278"/>
    </row>
    <row r="46" spans="2:28">
      <c r="B46" s="46">
        <v>8.25</v>
      </c>
      <c r="C46" s="91" t="s">
        <v>60</v>
      </c>
      <c r="D46" s="92" t="s">
        <v>106</v>
      </c>
      <c r="E46" s="92" t="s">
        <v>115</v>
      </c>
      <c r="F46" s="277">
        <v>0</v>
      </c>
      <c r="G46" s="278"/>
      <c r="H46" s="32"/>
      <c r="I46" s="46">
        <v>8.25</v>
      </c>
      <c r="J46" s="91" t="s">
        <v>60</v>
      </c>
      <c r="K46" s="92" t="s">
        <v>150</v>
      </c>
      <c r="L46" s="92" t="s">
        <v>195</v>
      </c>
      <c r="M46" s="277">
        <v>0</v>
      </c>
      <c r="N46" s="278"/>
      <c r="O46" s="32"/>
      <c r="P46" s="46">
        <v>8.25</v>
      </c>
      <c r="Q46" s="91" t="s">
        <v>158</v>
      </c>
      <c r="R46" s="92">
        <v>0</v>
      </c>
      <c r="S46" s="92">
        <v>0</v>
      </c>
      <c r="T46" s="277">
        <v>0</v>
      </c>
      <c r="U46" s="278"/>
      <c r="V46" s="32"/>
      <c r="W46" s="46">
        <v>8.25</v>
      </c>
      <c r="X46" s="91" t="s">
        <v>60</v>
      </c>
      <c r="Y46" s="92" t="s">
        <v>106</v>
      </c>
      <c r="Z46" s="92" t="s">
        <v>115</v>
      </c>
      <c r="AA46" s="277">
        <v>0</v>
      </c>
      <c r="AB46" s="278"/>
    </row>
    <row r="47" spans="2:28">
      <c r="B47" s="46">
        <v>8.5</v>
      </c>
      <c r="C47" s="91" t="s">
        <v>60</v>
      </c>
      <c r="D47" s="92" t="s">
        <v>106</v>
      </c>
      <c r="E47" s="92" t="s">
        <v>115</v>
      </c>
      <c r="F47" s="277">
        <v>0</v>
      </c>
      <c r="G47" s="278"/>
      <c r="H47" s="32"/>
      <c r="I47" s="46">
        <v>8.5</v>
      </c>
      <c r="J47" s="91" t="s">
        <v>60</v>
      </c>
      <c r="K47" s="92" t="s">
        <v>150</v>
      </c>
      <c r="L47" s="92" t="s">
        <v>195</v>
      </c>
      <c r="M47" s="277">
        <v>0</v>
      </c>
      <c r="N47" s="278"/>
      <c r="O47" s="32"/>
      <c r="P47" s="46">
        <v>8.5</v>
      </c>
      <c r="Q47" s="91" t="s">
        <v>158</v>
      </c>
      <c r="R47" s="92">
        <v>0</v>
      </c>
      <c r="S47" s="92">
        <v>0</v>
      </c>
      <c r="T47" s="277">
        <v>0</v>
      </c>
      <c r="U47" s="278"/>
      <c r="V47" s="32"/>
      <c r="W47" s="46">
        <v>8.5</v>
      </c>
      <c r="X47" s="91" t="s">
        <v>159</v>
      </c>
      <c r="Y47" s="92">
        <v>0</v>
      </c>
      <c r="Z47" s="92">
        <v>0</v>
      </c>
      <c r="AA47" s="277">
        <v>0</v>
      </c>
      <c r="AB47" s="278"/>
    </row>
    <row r="48" spans="2:28">
      <c r="B48" s="46">
        <v>8.75</v>
      </c>
      <c r="C48" s="91" t="s">
        <v>159</v>
      </c>
      <c r="D48" s="92">
        <v>0</v>
      </c>
      <c r="E48" s="92">
        <v>0</v>
      </c>
      <c r="F48" s="277">
        <v>0</v>
      </c>
      <c r="G48" s="278"/>
      <c r="H48" s="32"/>
      <c r="I48" s="46">
        <v>8.75</v>
      </c>
      <c r="J48" s="91" t="s">
        <v>159</v>
      </c>
      <c r="K48" s="92">
        <v>0</v>
      </c>
      <c r="L48" s="92">
        <v>0</v>
      </c>
      <c r="M48" s="277">
        <v>0</v>
      </c>
      <c r="N48" s="278"/>
      <c r="O48" s="32"/>
      <c r="P48" s="46">
        <v>8.75</v>
      </c>
      <c r="Q48" s="91" t="s">
        <v>158</v>
      </c>
      <c r="R48" s="92">
        <v>0</v>
      </c>
      <c r="S48" s="92">
        <v>0</v>
      </c>
      <c r="T48" s="277">
        <v>0</v>
      </c>
      <c r="U48" s="278"/>
      <c r="V48" s="32"/>
      <c r="W48" s="46">
        <v>8.75</v>
      </c>
      <c r="X48" s="91" t="s">
        <v>71</v>
      </c>
      <c r="Y48" s="92">
        <v>0</v>
      </c>
      <c r="Z48" s="92">
        <v>0</v>
      </c>
      <c r="AA48" s="277">
        <v>0</v>
      </c>
      <c r="AB48" s="278"/>
    </row>
    <row r="49" spans="2:28">
      <c r="B49" s="46">
        <v>9</v>
      </c>
      <c r="C49" s="91" t="s">
        <v>60</v>
      </c>
      <c r="D49" s="92" t="s">
        <v>106</v>
      </c>
      <c r="E49" s="92" t="s">
        <v>115</v>
      </c>
      <c r="F49" s="277">
        <v>0</v>
      </c>
      <c r="G49" s="278"/>
      <c r="H49" s="32"/>
      <c r="I49" s="46">
        <v>9</v>
      </c>
      <c r="J49" s="91" t="s">
        <v>60</v>
      </c>
      <c r="K49" s="92" t="s">
        <v>150</v>
      </c>
      <c r="L49" s="92" t="s">
        <v>195</v>
      </c>
      <c r="M49" s="277">
        <v>0</v>
      </c>
      <c r="N49" s="278"/>
      <c r="O49" s="32"/>
      <c r="P49" s="46">
        <v>9</v>
      </c>
      <c r="Q49" s="91" t="s">
        <v>158</v>
      </c>
      <c r="R49" s="92">
        <v>0</v>
      </c>
      <c r="S49" s="92">
        <v>0</v>
      </c>
      <c r="T49" s="277">
        <v>0</v>
      </c>
      <c r="U49" s="278"/>
      <c r="V49" s="32"/>
      <c r="W49" s="46">
        <v>9</v>
      </c>
      <c r="X49" s="91" t="s">
        <v>74</v>
      </c>
      <c r="Y49" s="92">
        <v>0</v>
      </c>
      <c r="Z49" s="92">
        <v>0</v>
      </c>
      <c r="AA49" s="277">
        <v>0</v>
      </c>
      <c r="AB49" s="278"/>
    </row>
    <row r="50" spans="2:28">
      <c r="B50" s="46">
        <v>9.25</v>
      </c>
      <c r="C50" s="91" t="s">
        <v>60</v>
      </c>
      <c r="D50" s="92" t="s">
        <v>106</v>
      </c>
      <c r="E50" s="92" t="s">
        <v>115</v>
      </c>
      <c r="F50" s="277">
        <v>0</v>
      </c>
      <c r="G50" s="278"/>
      <c r="H50" s="32"/>
      <c r="I50" s="46">
        <v>9.25</v>
      </c>
      <c r="J50" s="91" t="s">
        <v>69</v>
      </c>
      <c r="K50" s="92">
        <v>0</v>
      </c>
      <c r="L50" s="92">
        <v>0</v>
      </c>
      <c r="M50" s="277">
        <v>0</v>
      </c>
      <c r="N50" s="278"/>
      <c r="O50" s="32"/>
      <c r="P50" s="46">
        <v>9.25</v>
      </c>
      <c r="Q50" s="91" t="s">
        <v>74</v>
      </c>
      <c r="R50" s="92">
        <v>0</v>
      </c>
      <c r="S50" s="92">
        <v>0</v>
      </c>
      <c r="T50" s="277">
        <v>0</v>
      </c>
      <c r="U50" s="278"/>
      <c r="V50" s="32"/>
      <c r="W50" s="46">
        <v>9.25</v>
      </c>
      <c r="X50" s="91" t="s">
        <v>71</v>
      </c>
      <c r="Y50" s="92">
        <v>0</v>
      </c>
      <c r="Z50" s="92">
        <v>0</v>
      </c>
      <c r="AA50" s="277">
        <v>0</v>
      </c>
      <c r="AB50" s="278"/>
    </row>
    <row r="51" spans="2:28">
      <c r="B51" s="46">
        <v>9.5</v>
      </c>
      <c r="C51" s="91" t="s">
        <v>158</v>
      </c>
      <c r="D51" s="92">
        <v>0</v>
      </c>
      <c r="E51" s="92">
        <v>0</v>
      </c>
      <c r="F51" s="277">
        <v>0</v>
      </c>
      <c r="G51" s="278"/>
      <c r="H51" s="32"/>
      <c r="I51" s="46">
        <v>9.5</v>
      </c>
      <c r="J51" s="91" t="s">
        <v>63</v>
      </c>
      <c r="K51" s="92">
        <v>0</v>
      </c>
      <c r="L51" s="92">
        <v>0</v>
      </c>
      <c r="M51" s="277">
        <v>0</v>
      </c>
      <c r="N51" s="278"/>
      <c r="O51" s="32"/>
      <c r="P51" s="46">
        <v>9.5</v>
      </c>
      <c r="Q51" s="91" t="s">
        <v>159</v>
      </c>
      <c r="R51" s="92">
        <v>0</v>
      </c>
      <c r="S51" s="92">
        <v>0</v>
      </c>
      <c r="T51" s="277">
        <v>0</v>
      </c>
      <c r="U51" s="278"/>
      <c r="V51" s="32"/>
      <c r="W51" s="46">
        <v>9.5</v>
      </c>
      <c r="X51" s="91" t="s">
        <v>71</v>
      </c>
      <c r="Y51" s="92">
        <v>0</v>
      </c>
      <c r="Z51" s="92">
        <v>0</v>
      </c>
      <c r="AA51" s="277">
        <v>0</v>
      </c>
      <c r="AB51" s="278"/>
    </row>
    <row r="52" spans="2:28">
      <c r="B52" s="46">
        <v>9.75</v>
      </c>
      <c r="C52" s="91" t="s">
        <v>158</v>
      </c>
      <c r="D52" s="92">
        <v>0</v>
      </c>
      <c r="E52" s="92">
        <v>0</v>
      </c>
      <c r="F52" s="277">
        <v>0</v>
      </c>
      <c r="G52" s="278"/>
      <c r="H52" s="32"/>
      <c r="I52" s="46">
        <v>9.75</v>
      </c>
      <c r="J52" s="91" t="s">
        <v>159</v>
      </c>
      <c r="K52" s="92">
        <v>0</v>
      </c>
      <c r="L52" s="92">
        <v>0</v>
      </c>
      <c r="M52" s="277">
        <v>0</v>
      </c>
      <c r="N52" s="278"/>
      <c r="O52" s="32"/>
      <c r="P52" s="46">
        <v>9.75</v>
      </c>
      <c r="Q52" s="91" t="s">
        <v>159</v>
      </c>
      <c r="R52" s="92">
        <v>0</v>
      </c>
      <c r="S52" s="92">
        <v>0</v>
      </c>
      <c r="T52" s="277">
        <v>0</v>
      </c>
      <c r="U52" s="278"/>
      <c r="V52" s="32"/>
      <c r="W52" s="46">
        <v>9.75</v>
      </c>
      <c r="X52" s="91" t="s">
        <v>69</v>
      </c>
      <c r="Y52" s="92">
        <v>0</v>
      </c>
      <c r="Z52" s="92">
        <v>0</v>
      </c>
      <c r="AA52" s="277">
        <v>0</v>
      </c>
      <c r="AB52" s="278"/>
    </row>
    <row r="53" spans="2:28">
      <c r="B53" s="46">
        <v>10</v>
      </c>
      <c r="C53" s="91" t="s">
        <v>158</v>
      </c>
      <c r="D53" s="92">
        <v>0</v>
      </c>
      <c r="E53" s="92">
        <v>0</v>
      </c>
      <c r="F53" s="277">
        <v>0</v>
      </c>
      <c r="G53" s="278"/>
      <c r="H53" s="32"/>
      <c r="I53" s="46">
        <v>10</v>
      </c>
      <c r="J53" s="91" t="s">
        <v>60</v>
      </c>
      <c r="K53" s="92" t="s">
        <v>104</v>
      </c>
      <c r="L53" s="92" t="s">
        <v>110</v>
      </c>
      <c r="M53" s="277">
        <v>0</v>
      </c>
      <c r="N53" s="278"/>
      <c r="O53" s="32"/>
      <c r="P53" s="46">
        <v>10</v>
      </c>
      <c r="Q53" s="91" t="s">
        <v>60</v>
      </c>
      <c r="R53" s="92" t="s">
        <v>104</v>
      </c>
      <c r="S53" s="92" t="s">
        <v>175</v>
      </c>
      <c r="T53" s="277">
        <v>0</v>
      </c>
      <c r="U53" s="278"/>
      <c r="V53" s="32"/>
      <c r="W53" s="46">
        <v>10</v>
      </c>
      <c r="X53" s="91" t="s">
        <v>69</v>
      </c>
      <c r="Y53" s="92">
        <v>0</v>
      </c>
      <c r="Z53" s="92">
        <v>0</v>
      </c>
      <c r="AA53" s="277">
        <v>0</v>
      </c>
      <c r="AB53" s="278"/>
    </row>
    <row r="54" spans="2:28">
      <c r="B54" s="46">
        <v>10.25</v>
      </c>
      <c r="C54" s="91" t="s">
        <v>60</v>
      </c>
      <c r="D54" s="92" t="s">
        <v>106</v>
      </c>
      <c r="E54" s="92" t="s">
        <v>115</v>
      </c>
      <c r="F54" s="277">
        <v>0</v>
      </c>
      <c r="G54" s="278"/>
      <c r="H54" s="32"/>
      <c r="I54" s="46">
        <v>10.25</v>
      </c>
      <c r="J54" s="91" t="s">
        <v>69</v>
      </c>
      <c r="K54" s="92">
        <v>0</v>
      </c>
      <c r="L54" s="92">
        <v>0</v>
      </c>
      <c r="M54" s="277">
        <v>0</v>
      </c>
      <c r="N54" s="278"/>
      <c r="O54" s="32"/>
      <c r="P54" s="46">
        <v>10.25</v>
      </c>
      <c r="Q54" s="91" t="s">
        <v>159</v>
      </c>
      <c r="R54" s="92">
        <v>0</v>
      </c>
      <c r="S54" s="92">
        <v>0</v>
      </c>
      <c r="T54" s="277">
        <v>0</v>
      </c>
      <c r="U54" s="278"/>
      <c r="V54" s="32"/>
      <c r="W54" s="46">
        <v>10.25</v>
      </c>
      <c r="X54" s="91" t="s">
        <v>74</v>
      </c>
      <c r="Y54" s="92">
        <v>0</v>
      </c>
      <c r="Z54" s="92">
        <v>0</v>
      </c>
      <c r="AA54" s="277">
        <v>0</v>
      </c>
      <c r="AB54" s="278"/>
    </row>
    <row r="55" spans="2:28">
      <c r="B55" s="46">
        <v>10.5</v>
      </c>
      <c r="C55" s="91" t="s">
        <v>60</v>
      </c>
      <c r="D55" s="92" t="s">
        <v>106</v>
      </c>
      <c r="E55" s="92" t="s">
        <v>115</v>
      </c>
      <c r="F55" s="277">
        <v>0</v>
      </c>
      <c r="G55" s="278"/>
      <c r="H55" s="32"/>
      <c r="I55" s="46">
        <v>10.5</v>
      </c>
      <c r="J55" s="91" t="s">
        <v>60</v>
      </c>
      <c r="K55" s="92" t="s">
        <v>106</v>
      </c>
      <c r="L55" s="92" t="s">
        <v>167</v>
      </c>
      <c r="M55" s="277">
        <v>0</v>
      </c>
      <c r="N55" s="278"/>
      <c r="O55" s="32"/>
      <c r="P55" s="46">
        <v>10.5</v>
      </c>
      <c r="Q55" s="91" t="s">
        <v>77</v>
      </c>
      <c r="R55" s="92">
        <v>0</v>
      </c>
      <c r="S55" s="92">
        <v>0</v>
      </c>
      <c r="T55" s="277">
        <v>0</v>
      </c>
      <c r="U55" s="278"/>
      <c r="V55" s="32"/>
      <c r="W55" s="46">
        <v>10.5</v>
      </c>
      <c r="X55" s="91" t="s">
        <v>69</v>
      </c>
      <c r="Y55" s="92">
        <v>0</v>
      </c>
      <c r="Z55" s="92">
        <v>0</v>
      </c>
      <c r="AA55" s="277">
        <v>0</v>
      </c>
      <c r="AB55" s="278"/>
    </row>
    <row r="56" spans="2:28">
      <c r="B56" s="46">
        <v>10.75</v>
      </c>
      <c r="C56" s="91" t="s">
        <v>60</v>
      </c>
      <c r="D56" s="92" t="s">
        <v>106</v>
      </c>
      <c r="E56" s="92" t="s">
        <v>115</v>
      </c>
      <c r="F56" s="277">
        <v>0</v>
      </c>
      <c r="G56" s="278"/>
      <c r="H56" s="32"/>
      <c r="I56" s="46">
        <v>10.75</v>
      </c>
      <c r="J56" s="91" t="s">
        <v>60</v>
      </c>
      <c r="K56" s="92" t="s">
        <v>104</v>
      </c>
      <c r="L56" s="92" t="s">
        <v>110</v>
      </c>
      <c r="M56" s="277">
        <v>0</v>
      </c>
      <c r="N56" s="278"/>
      <c r="O56" s="32"/>
      <c r="P56" s="46">
        <v>10.75</v>
      </c>
      <c r="Q56" s="91" t="s">
        <v>159</v>
      </c>
      <c r="R56" s="92">
        <v>0</v>
      </c>
      <c r="S56" s="92">
        <v>0</v>
      </c>
      <c r="T56" s="277">
        <v>0</v>
      </c>
      <c r="U56" s="278"/>
      <c r="V56" s="32"/>
      <c r="W56" s="46">
        <v>10.75</v>
      </c>
      <c r="X56" s="91" t="s">
        <v>69</v>
      </c>
      <c r="Y56" s="92">
        <v>0</v>
      </c>
      <c r="Z56" s="92">
        <v>0</v>
      </c>
      <c r="AA56" s="277">
        <v>0</v>
      </c>
      <c r="AB56" s="278"/>
    </row>
    <row r="57" spans="2:28">
      <c r="B57" s="46">
        <v>11</v>
      </c>
      <c r="C57" s="91" t="s">
        <v>60</v>
      </c>
      <c r="D57" s="92" t="s">
        <v>106</v>
      </c>
      <c r="E57" s="92" t="s">
        <v>115</v>
      </c>
      <c r="F57" s="277">
        <v>0</v>
      </c>
      <c r="G57" s="278"/>
      <c r="H57" s="32"/>
      <c r="I57" s="46">
        <v>11</v>
      </c>
      <c r="J57" s="91" t="s">
        <v>71</v>
      </c>
      <c r="K57" s="92">
        <v>0</v>
      </c>
      <c r="L57" s="92">
        <v>0</v>
      </c>
      <c r="M57" s="277">
        <v>0</v>
      </c>
      <c r="N57" s="278"/>
      <c r="O57" s="32"/>
      <c r="P57" s="46">
        <v>11</v>
      </c>
      <c r="Q57" s="91" t="s">
        <v>60</v>
      </c>
      <c r="R57" s="92" t="s">
        <v>106</v>
      </c>
      <c r="S57" s="92" t="s">
        <v>109</v>
      </c>
      <c r="T57" s="277">
        <v>0</v>
      </c>
      <c r="U57" s="278"/>
      <c r="V57" s="32"/>
      <c r="W57" s="46">
        <v>11</v>
      </c>
      <c r="X57" s="91" t="s">
        <v>69</v>
      </c>
      <c r="Y57" s="92">
        <v>0</v>
      </c>
      <c r="Z57" s="92">
        <v>0</v>
      </c>
      <c r="AA57" s="277">
        <v>0</v>
      </c>
      <c r="AB57" s="278"/>
    </row>
    <row r="58" spans="2:28">
      <c r="B58" s="46">
        <v>11.25</v>
      </c>
      <c r="C58" s="91" t="s">
        <v>60</v>
      </c>
      <c r="D58" s="92" t="s">
        <v>106</v>
      </c>
      <c r="E58" s="92" t="s">
        <v>115</v>
      </c>
      <c r="F58" s="277">
        <v>0</v>
      </c>
      <c r="G58" s="278"/>
      <c r="H58" s="32"/>
      <c r="I58" s="46">
        <v>11.25</v>
      </c>
      <c r="J58" s="91" t="s">
        <v>60</v>
      </c>
      <c r="K58" s="92" t="s">
        <v>104</v>
      </c>
      <c r="L58" s="92" t="s">
        <v>103</v>
      </c>
      <c r="M58" s="277">
        <v>0</v>
      </c>
      <c r="N58" s="278"/>
      <c r="O58" s="32"/>
      <c r="P58" s="46">
        <v>11.25</v>
      </c>
      <c r="Q58" s="91" t="s">
        <v>159</v>
      </c>
      <c r="R58" s="92">
        <v>0</v>
      </c>
      <c r="S58" s="92">
        <v>0</v>
      </c>
      <c r="T58" s="277">
        <v>0</v>
      </c>
      <c r="U58" s="278"/>
      <c r="V58" s="32"/>
      <c r="W58" s="46">
        <v>11.25</v>
      </c>
      <c r="X58" s="91" t="s">
        <v>60</v>
      </c>
      <c r="Y58" s="92" t="s">
        <v>178</v>
      </c>
      <c r="Z58" s="92" t="s">
        <v>118</v>
      </c>
      <c r="AA58" s="277">
        <v>0</v>
      </c>
      <c r="AB58" s="278"/>
    </row>
    <row r="59" spans="2:28">
      <c r="B59" s="46">
        <v>11.5</v>
      </c>
      <c r="C59" s="91" t="s">
        <v>60</v>
      </c>
      <c r="D59" s="92" t="s">
        <v>106</v>
      </c>
      <c r="E59" s="92" t="s">
        <v>115</v>
      </c>
      <c r="F59" s="277">
        <v>0</v>
      </c>
      <c r="G59" s="278"/>
      <c r="H59" s="32"/>
      <c r="I59" s="46">
        <v>11.5</v>
      </c>
      <c r="J59" s="91" t="s">
        <v>159</v>
      </c>
      <c r="K59" s="92">
        <v>0</v>
      </c>
      <c r="L59" s="92">
        <v>0</v>
      </c>
      <c r="M59" s="277">
        <v>0</v>
      </c>
      <c r="N59" s="278"/>
      <c r="O59" s="32"/>
      <c r="P59" s="46">
        <v>11.5</v>
      </c>
      <c r="Q59" s="91" t="s">
        <v>71</v>
      </c>
      <c r="R59" s="92">
        <v>0</v>
      </c>
      <c r="S59" s="92">
        <v>0</v>
      </c>
      <c r="T59" s="277">
        <v>0</v>
      </c>
      <c r="U59" s="278"/>
      <c r="V59" s="32"/>
      <c r="W59" s="46">
        <v>11.5</v>
      </c>
      <c r="X59" s="91" t="s">
        <v>60</v>
      </c>
      <c r="Y59" s="92" t="s">
        <v>178</v>
      </c>
      <c r="Z59" s="92" t="s">
        <v>118</v>
      </c>
      <c r="AA59" s="277">
        <v>0</v>
      </c>
      <c r="AB59" s="278"/>
    </row>
    <row r="60" spans="2:28">
      <c r="B60" s="46">
        <v>11.75</v>
      </c>
      <c r="C60" s="91" t="s">
        <v>60</v>
      </c>
      <c r="D60" s="92" t="s">
        <v>106</v>
      </c>
      <c r="E60" s="92" t="s">
        <v>115</v>
      </c>
      <c r="F60" s="277">
        <v>0</v>
      </c>
      <c r="G60" s="278"/>
      <c r="H60" s="32"/>
      <c r="I60" s="46">
        <v>11.75</v>
      </c>
      <c r="J60" s="91" t="s">
        <v>69</v>
      </c>
      <c r="K60" s="92">
        <v>0</v>
      </c>
      <c r="L60" s="92">
        <v>0</v>
      </c>
      <c r="M60" s="277">
        <v>0</v>
      </c>
      <c r="N60" s="278"/>
      <c r="O60" s="32"/>
      <c r="P60" s="46">
        <v>11.75</v>
      </c>
      <c r="Q60" s="91" t="s">
        <v>159</v>
      </c>
      <c r="R60" s="92">
        <v>0</v>
      </c>
      <c r="S60" s="92">
        <v>0</v>
      </c>
      <c r="T60" s="277">
        <v>0</v>
      </c>
      <c r="U60" s="278"/>
      <c r="V60" s="32"/>
      <c r="W60" s="46">
        <v>11.75</v>
      </c>
      <c r="X60" s="91" t="s">
        <v>60</v>
      </c>
      <c r="Y60" s="92" t="s">
        <v>150</v>
      </c>
      <c r="Z60" s="92" t="s">
        <v>103</v>
      </c>
      <c r="AA60" s="277">
        <v>0</v>
      </c>
      <c r="AB60" s="278"/>
    </row>
    <row r="61" spans="2:28">
      <c r="B61" s="46">
        <v>12</v>
      </c>
      <c r="C61" s="91" t="s">
        <v>60</v>
      </c>
      <c r="D61" s="92" t="s">
        <v>106</v>
      </c>
      <c r="E61" s="92" t="s">
        <v>115</v>
      </c>
      <c r="F61" s="277">
        <v>0</v>
      </c>
      <c r="G61" s="278"/>
      <c r="H61" s="32"/>
      <c r="I61" s="46">
        <v>12</v>
      </c>
      <c r="J61" s="91" t="s">
        <v>60</v>
      </c>
      <c r="K61" s="92" t="s">
        <v>150</v>
      </c>
      <c r="L61" s="92" t="s">
        <v>195</v>
      </c>
      <c r="M61" s="277">
        <v>0</v>
      </c>
      <c r="N61" s="278"/>
      <c r="O61" s="32"/>
      <c r="P61" s="46">
        <v>12</v>
      </c>
      <c r="Q61" s="91" t="s">
        <v>60</v>
      </c>
      <c r="R61" s="92" t="s">
        <v>106</v>
      </c>
      <c r="S61" s="92" t="s">
        <v>115</v>
      </c>
      <c r="T61" s="277">
        <v>0</v>
      </c>
      <c r="U61" s="278"/>
      <c r="V61" s="32"/>
      <c r="W61" s="46">
        <v>12</v>
      </c>
      <c r="X61" s="91" t="s">
        <v>60</v>
      </c>
      <c r="Y61" s="92" t="s">
        <v>150</v>
      </c>
      <c r="Z61" s="92" t="s">
        <v>103</v>
      </c>
      <c r="AA61" s="277">
        <v>0</v>
      </c>
      <c r="AB61" s="278"/>
    </row>
    <row r="62" spans="2:28">
      <c r="B62" s="46">
        <v>12.25</v>
      </c>
      <c r="C62" s="91" t="s">
        <v>60</v>
      </c>
      <c r="D62" s="92" t="s">
        <v>106</v>
      </c>
      <c r="E62" s="92" t="s">
        <v>115</v>
      </c>
      <c r="F62" s="277">
        <v>0</v>
      </c>
      <c r="G62" s="278"/>
      <c r="H62" s="32"/>
      <c r="I62" s="46">
        <v>12.25</v>
      </c>
      <c r="J62" s="91" t="s">
        <v>159</v>
      </c>
      <c r="K62" s="92">
        <v>0</v>
      </c>
      <c r="L62" s="92">
        <v>0</v>
      </c>
      <c r="M62" s="277">
        <v>0</v>
      </c>
      <c r="N62" s="278"/>
      <c r="O62" s="32"/>
      <c r="P62" s="46">
        <v>12.25</v>
      </c>
      <c r="Q62" s="91" t="s">
        <v>159</v>
      </c>
      <c r="R62" s="92">
        <v>0</v>
      </c>
      <c r="S62" s="92">
        <v>0</v>
      </c>
      <c r="T62" s="277">
        <v>0</v>
      </c>
      <c r="U62" s="278"/>
      <c r="V62" s="32"/>
      <c r="W62" s="46">
        <v>12.25</v>
      </c>
      <c r="X62" s="91" t="s">
        <v>63</v>
      </c>
      <c r="Y62" s="92">
        <v>0</v>
      </c>
      <c r="Z62" s="92">
        <v>0</v>
      </c>
      <c r="AA62" s="277">
        <v>0</v>
      </c>
      <c r="AB62" s="278"/>
    </row>
    <row r="63" spans="2:28">
      <c r="B63" s="46">
        <v>12.5</v>
      </c>
      <c r="C63" s="91" t="s">
        <v>60</v>
      </c>
      <c r="D63" s="92" t="s">
        <v>106</v>
      </c>
      <c r="E63" s="92" t="s">
        <v>115</v>
      </c>
      <c r="F63" s="277">
        <v>0</v>
      </c>
      <c r="G63" s="278"/>
      <c r="H63" s="32"/>
      <c r="I63" s="46">
        <v>12.5</v>
      </c>
      <c r="J63" s="91" t="s">
        <v>60</v>
      </c>
      <c r="K63" s="92" t="s">
        <v>150</v>
      </c>
      <c r="L63" s="92" t="s">
        <v>195</v>
      </c>
      <c r="M63" s="277">
        <v>0</v>
      </c>
      <c r="N63" s="278"/>
      <c r="O63" s="32"/>
      <c r="P63" s="46">
        <v>12.5</v>
      </c>
      <c r="Q63" s="91" t="s">
        <v>60</v>
      </c>
      <c r="R63" s="92" t="s">
        <v>106</v>
      </c>
      <c r="S63" s="92" t="s">
        <v>115</v>
      </c>
      <c r="T63" s="277">
        <v>0</v>
      </c>
      <c r="U63" s="278"/>
      <c r="V63" s="32"/>
      <c r="W63" s="46">
        <v>12.5</v>
      </c>
      <c r="X63" s="91" t="s">
        <v>60</v>
      </c>
      <c r="Y63" s="92" t="s">
        <v>150</v>
      </c>
      <c r="Z63" s="92" t="s">
        <v>114</v>
      </c>
      <c r="AA63" s="277">
        <v>0</v>
      </c>
      <c r="AB63" s="278"/>
    </row>
    <row r="64" spans="2:28">
      <c r="B64" s="46">
        <v>12.75</v>
      </c>
      <c r="C64" s="91" t="s">
        <v>60</v>
      </c>
      <c r="D64" s="92" t="s">
        <v>106</v>
      </c>
      <c r="E64" s="92" t="s">
        <v>115</v>
      </c>
      <c r="F64" s="277">
        <v>0</v>
      </c>
      <c r="G64" s="278"/>
      <c r="H64" s="32"/>
      <c r="I64" s="46">
        <v>12.75</v>
      </c>
      <c r="J64" s="91" t="s">
        <v>60</v>
      </c>
      <c r="K64" s="92" t="s">
        <v>104</v>
      </c>
      <c r="L64" s="92" t="s">
        <v>180</v>
      </c>
      <c r="M64" s="277">
        <v>0</v>
      </c>
      <c r="N64" s="278"/>
      <c r="O64" s="32"/>
      <c r="P64" s="46">
        <v>12.75</v>
      </c>
      <c r="Q64" s="91" t="s">
        <v>71</v>
      </c>
      <c r="R64" s="92">
        <v>0</v>
      </c>
      <c r="S64" s="92">
        <v>0</v>
      </c>
      <c r="T64" s="277">
        <v>0</v>
      </c>
      <c r="U64" s="278"/>
      <c r="V64" s="32"/>
      <c r="W64" s="46">
        <v>12.75</v>
      </c>
      <c r="X64" s="91" t="s">
        <v>60</v>
      </c>
      <c r="Y64" s="92" t="s">
        <v>150</v>
      </c>
      <c r="Z64" s="92" t="s">
        <v>114</v>
      </c>
      <c r="AA64" s="277">
        <v>0</v>
      </c>
      <c r="AB64" s="278"/>
    </row>
    <row r="65" spans="2:28">
      <c r="B65" s="46">
        <v>13</v>
      </c>
      <c r="C65" s="91" t="s">
        <v>60</v>
      </c>
      <c r="D65" s="92" t="s">
        <v>106</v>
      </c>
      <c r="E65" s="92" t="s">
        <v>115</v>
      </c>
      <c r="F65" s="277">
        <v>0</v>
      </c>
      <c r="G65" s="278"/>
      <c r="H65" s="32"/>
      <c r="I65" s="46">
        <v>13</v>
      </c>
      <c r="J65" s="91" t="s">
        <v>60</v>
      </c>
      <c r="K65" s="92" t="s">
        <v>104</v>
      </c>
      <c r="L65" s="92" t="s">
        <v>103</v>
      </c>
      <c r="M65" s="277">
        <v>0</v>
      </c>
      <c r="N65" s="278"/>
      <c r="O65" s="32"/>
      <c r="P65" s="46">
        <v>13</v>
      </c>
      <c r="Q65" s="91" t="s">
        <v>71</v>
      </c>
      <c r="R65" s="92">
        <v>0</v>
      </c>
      <c r="S65" s="92">
        <v>0</v>
      </c>
      <c r="T65" s="277">
        <v>0</v>
      </c>
      <c r="U65" s="278"/>
      <c r="V65" s="32"/>
      <c r="W65" s="46">
        <v>13</v>
      </c>
      <c r="X65" s="91" t="s">
        <v>60</v>
      </c>
      <c r="Y65" s="92" t="s">
        <v>104</v>
      </c>
      <c r="Z65" s="92" t="s">
        <v>103</v>
      </c>
      <c r="AA65" s="277">
        <v>0</v>
      </c>
      <c r="AB65" s="278"/>
    </row>
    <row r="66" spans="2:28">
      <c r="B66" s="46">
        <v>13.25</v>
      </c>
      <c r="C66" s="91" t="s">
        <v>159</v>
      </c>
      <c r="D66" s="92">
        <v>0</v>
      </c>
      <c r="E66" s="92">
        <v>0</v>
      </c>
      <c r="F66" s="277">
        <v>0</v>
      </c>
      <c r="G66" s="278"/>
      <c r="H66" s="32"/>
      <c r="I66" s="46">
        <v>13.25</v>
      </c>
      <c r="J66" s="91" t="s">
        <v>60</v>
      </c>
      <c r="K66" s="92" t="s">
        <v>104</v>
      </c>
      <c r="L66" s="92" t="s">
        <v>103</v>
      </c>
      <c r="M66" s="277">
        <v>0</v>
      </c>
      <c r="N66" s="278"/>
      <c r="O66" s="32"/>
      <c r="P66" s="46">
        <v>13.25</v>
      </c>
      <c r="Q66" s="91" t="s">
        <v>60</v>
      </c>
      <c r="R66" s="92" t="s">
        <v>106</v>
      </c>
      <c r="S66" s="92" t="s">
        <v>115</v>
      </c>
      <c r="T66" s="277">
        <v>0</v>
      </c>
      <c r="U66" s="278"/>
      <c r="V66" s="32"/>
      <c r="W66" s="46">
        <v>13.25</v>
      </c>
      <c r="X66" s="91" t="s">
        <v>60</v>
      </c>
      <c r="Y66" s="92" t="s">
        <v>104</v>
      </c>
      <c r="Z66" s="92" t="s">
        <v>103</v>
      </c>
      <c r="AA66" s="277">
        <v>0</v>
      </c>
      <c r="AB66" s="278"/>
    </row>
    <row r="67" spans="2:28">
      <c r="B67" s="46">
        <v>13.5</v>
      </c>
      <c r="C67" s="91" t="s">
        <v>71</v>
      </c>
      <c r="D67" s="92">
        <v>0</v>
      </c>
      <c r="E67" s="92">
        <v>0</v>
      </c>
      <c r="F67" s="277">
        <v>0</v>
      </c>
      <c r="G67" s="278"/>
      <c r="H67" s="32"/>
      <c r="I67" s="46">
        <v>13.5</v>
      </c>
      <c r="J67" s="91" t="s">
        <v>60</v>
      </c>
      <c r="K67" s="92" t="s">
        <v>104</v>
      </c>
      <c r="L67" s="92" t="s">
        <v>103</v>
      </c>
      <c r="M67" s="277">
        <v>0</v>
      </c>
      <c r="N67" s="278"/>
      <c r="O67" s="32"/>
      <c r="P67" s="46">
        <v>13.5</v>
      </c>
      <c r="Q67" s="91" t="s">
        <v>60</v>
      </c>
      <c r="R67" s="92" t="s">
        <v>106</v>
      </c>
      <c r="S67" s="92" t="s">
        <v>115</v>
      </c>
      <c r="T67" s="277">
        <v>0</v>
      </c>
      <c r="U67" s="278"/>
      <c r="V67" s="32"/>
      <c r="W67" s="46">
        <v>13.5</v>
      </c>
      <c r="X67" s="91" t="s">
        <v>63</v>
      </c>
      <c r="Y67" s="92">
        <v>0</v>
      </c>
      <c r="Z67" s="92">
        <v>0</v>
      </c>
      <c r="AA67" s="277">
        <v>0</v>
      </c>
      <c r="AB67" s="278"/>
    </row>
    <row r="68" spans="2:28">
      <c r="B68" s="46">
        <v>13.75</v>
      </c>
      <c r="C68" s="91" t="s">
        <v>71</v>
      </c>
      <c r="D68" s="92">
        <v>0</v>
      </c>
      <c r="E68" s="92">
        <v>0</v>
      </c>
      <c r="F68" s="277">
        <v>0</v>
      </c>
      <c r="G68" s="278"/>
      <c r="H68" s="32"/>
      <c r="I68" s="46">
        <v>13.75</v>
      </c>
      <c r="J68" s="91" t="s">
        <v>159</v>
      </c>
      <c r="K68" s="92">
        <v>0</v>
      </c>
      <c r="L68" s="92">
        <v>0</v>
      </c>
      <c r="M68" s="277">
        <v>0</v>
      </c>
      <c r="N68" s="278"/>
      <c r="O68" s="32"/>
      <c r="P68" s="46">
        <v>13.75</v>
      </c>
      <c r="Q68" s="91" t="s">
        <v>60</v>
      </c>
      <c r="R68" s="92" t="s">
        <v>106</v>
      </c>
      <c r="S68" s="92" t="s">
        <v>115</v>
      </c>
      <c r="T68" s="277">
        <v>0</v>
      </c>
      <c r="U68" s="278"/>
      <c r="V68" s="32"/>
      <c r="W68" s="46">
        <v>13.75</v>
      </c>
      <c r="X68" s="91" t="s">
        <v>60</v>
      </c>
      <c r="Y68" s="92" t="s">
        <v>104</v>
      </c>
      <c r="Z68" s="92" t="s">
        <v>180</v>
      </c>
      <c r="AA68" s="277">
        <v>0</v>
      </c>
      <c r="AB68" s="278"/>
    </row>
    <row r="69" spans="2:28">
      <c r="B69" s="46">
        <v>14</v>
      </c>
      <c r="C69" s="91" t="s">
        <v>60</v>
      </c>
      <c r="D69" s="92" t="s">
        <v>104</v>
      </c>
      <c r="E69" s="92" t="s">
        <v>103</v>
      </c>
      <c r="F69" s="277">
        <v>0</v>
      </c>
      <c r="G69" s="278"/>
      <c r="H69" s="32"/>
      <c r="I69" s="46">
        <v>14</v>
      </c>
      <c r="J69" s="91" t="s">
        <v>159</v>
      </c>
      <c r="K69" s="92">
        <v>0</v>
      </c>
      <c r="L69" s="92">
        <v>0</v>
      </c>
      <c r="M69" s="277">
        <v>0</v>
      </c>
      <c r="N69" s="278"/>
      <c r="O69" s="32"/>
      <c r="P69" s="46">
        <v>14</v>
      </c>
      <c r="Q69" s="91" t="s">
        <v>159</v>
      </c>
      <c r="R69" s="92">
        <v>0</v>
      </c>
      <c r="S69" s="92">
        <v>0</v>
      </c>
      <c r="T69" s="277">
        <v>0</v>
      </c>
      <c r="U69" s="278"/>
      <c r="V69" s="32"/>
      <c r="W69" s="46">
        <v>14</v>
      </c>
      <c r="X69" s="91" t="s">
        <v>63</v>
      </c>
      <c r="Y69" s="92">
        <v>0</v>
      </c>
      <c r="Z69" s="92">
        <v>0</v>
      </c>
      <c r="AA69" s="277">
        <v>0</v>
      </c>
      <c r="AB69" s="278"/>
    </row>
    <row r="70" spans="2:28">
      <c r="B70" s="46">
        <v>14.25</v>
      </c>
      <c r="C70" s="91" t="s">
        <v>60</v>
      </c>
      <c r="D70" s="92" t="s">
        <v>106</v>
      </c>
      <c r="E70" s="92" t="s">
        <v>115</v>
      </c>
      <c r="F70" s="277">
        <v>0</v>
      </c>
      <c r="G70" s="278"/>
      <c r="H70" s="32"/>
      <c r="I70" s="46">
        <v>14.25</v>
      </c>
      <c r="J70" s="91" t="s">
        <v>60</v>
      </c>
      <c r="K70" s="92" t="s">
        <v>104</v>
      </c>
      <c r="L70" s="92" t="s">
        <v>110</v>
      </c>
      <c r="M70" s="277">
        <v>0</v>
      </c>
      <c r="N70" s="278"/>
      <c r="O70" s="32"/>
      <c r="P70" s="46">
        <v>14.25</v>
      </c>
      <c r="Q70" s="91" t="s">
        <v>159</v>
      </c>
      <c r="R70" s="92">
        <v>0</v>
      </c>
      <c r="S70" s="92">
        <v>0</v>
      </c>
      <c r="T70" s="277">
        <v>0</v>
      </c>
      <c r="U70" s="278"/>
      <c r="V70" s="32"/>
      <c r="W70" s="46">
        <v>14.25</v>
      </c>
      <c r="X70" s="91" t="s">
        <v>69</v>
      </c>
      <c r="Y70" s="92">
        <v>0</v>
      </c>
      <c r="Z70" s="92">
        <v>0</v>
      </c>
      <c r="AA70" s="277">
        <v>0</v>
      </c>
      <c r="AB70" s="278"/>
    </row>
    <row r="71" spans="2:28">
      <c r="B71" s="46">
        <v>14.5</v>
      </c>
      <c r="C71" s="91" t="s">
        <v>158</v>
      </c>
      <c r="D71" s="92">
        <v>0</v>
      </c>
      <c r="E71" s="92">
        <v>0</v>
      </c>
      <c r="F71" s="277">
        <v>0</v>
      </c>
      <c r="G71" s="278"/>
      <c r="H71" s="32"/>
      <c r="I71" s="46">
        <v>14.5</v>
      </c>
      <c r="J71" s="91" t="s">
        <v>60</v>
      </c>
      <c r="K71" s="92" t="s">
        <v>150</v>
      </c>
      <c r="L71" s="92" t="s">
        <v>195</v>
      </c>
      <c r="M71" s="277">
        <v>0</v>
      </c>
      <c r="N71" s="278"/>
      <c r="O71" s="32"/>
      <c r="P71" s="46">
        <v>14.5</v>
      </c>
      <c r="Q71" s="91" t="s">
        <v>159</v>
      </c>
      <c r="R71" s="92">
        <v>0</v>
      </c>
      <c r="S71" s="92">
        <v>0</v>
      </c>
      <c r="T71" s="277">
        <v>0</v>
      </c>
      <c r="U71" s="278"/>
      <c r="V71" s="32"/>
      <c r="W71" s="46">
        <v>14.5</v>
      </c>
      <c r="X71" s="91" t="s">
        <v>159</v>
      </c>
      <c r="Y71" s="92">
        <v>0</v>
      </c>
      <c r="Z71" s="92">
        <v>0</v>
      </c>
      <c r="AA71" s="277">
        <v>0</v>
      </c>
      <c r="AB71" s="278"/>
    </row>
    <row r="72" spans="2:28">
      <c r="B72" s="46">
        <v>14.75</v>
      </c>
      <c r="C72" s="91" t="s">
        <v>60</v>
      </c>
      <c r="D72" s="92" t="s">
        <v>106</v>
      </c>
      <c r="E72" s="92" t="s">
        <v>115</v>
      </c>
      <c r="F72" s="277">
        <v>0</v>
      </c>
      <c r="G72" s="278"/>
      <c r="H72" s="32"/>
      <c r="I72" s="46">
        <v>14.75</v>
      </c>
      <c r="J72" s="91" t="s">
        <v>159</v>
      </c>
      <c r="K72" s="92">
        <v>0</v>
      </c>
      <c r="L72" s="92">
        <v>0</v>
      </c>
      <c r="M72" s="277">
        <v>0</v>
      </c>
      <c r="N72" s="278"/>
      <c r="O72" s="32"/>
      <c r="P72" s="46">
        <v>14.75</v>
      </c>
      <c r="Q72" s="91" t="s">
        <v>159</v>
      </c>
      <c r="R72" s="92">
        <v>0</v>
      </c>
      <c r="S72" s="92">
        <v>0</v>
      </c>
      <c r="T72" s="277">
        <v>0</v>
      </c>
      <c r="U72" s="278"/>
      <c r="V72" s="32"/>
      <c r="W72" s="46">
        <v>14.75</v>
      </c>
      <c r="X72" s="91" t="s">
        <v>60</v>
      </c>
      <c r="Y72" s="92" t="s">
        <v>104</v>
      </c>
      <c r="Z72" s="92" t="s">
        <v>122</v>
      </c>
      <c r="AA72" s="277">
        <v>0</v>
      </c>
      <c r="AB72" s="278"/>
    </row>
    <row r="73" spans="2:28">
      <c r="B73" s="46">
        <v>15</v>
      </c>
      <c r="C73" s="91" t="s">
        <v>60</v>
      </c>
      <c r="D73" s="92" t="s">
        <v>104</v>
      </c>
      <c r="E73" s="92" t="s">
        <v>111</v>
      </c>
      <c r="F73" s="277">
        <v>0</v>
      </c>
      <c r="G73" s="278"/>
      <c r="H73" s="32"/>
      <c r="I73" s="46">
        <v>15</v>
      </c>
      <c r="J73" s="91" t="s">
        <v>60</v>
      </c>
      <c r="K73" s="92" t="s">
        <v>104</v>
      </c>
      <c r="L73" s="92" t="s">
        <v>110</v>
      </c>
      <c r="M73" s="277">
        <v>0</v>
      </c>
      <c r="N73" s="278"/>
      <c r="O73" s="32"/>
      <c r="P73" s="46">
        <v>15</v>
      </c>
      <c r="Q73" s="91" t="s">
        <v>71</v>
      </c>
      <c r="R73" s="92">
        <v>0</v>
      </c>
      <c r="S73" s="92">
        <v>0</v>
      </c>
      <c r="T73" s="277">
        <v>0</v>
      </c>
      <c r="U73" s="278"/>
      <c r="V73" s="32"/>
      <c r="W73" s="46">
        <v>15</v>
      </c>
      <c r="X73" s="91" t="s">
        <v>60</v>
      </c>
      <c r="Y73" s="92" t="s">
        <v>150</v>
      </c>
      <c r="Z73" s="92" t="s">
        <v>110</v>
      </c>
      <c r="AA73" s="277">
        <v>0</v>
      </c>
      <c r="AB73" s="278"/>
    </row>
    <row r="74" spans="2:28">
      <c r="B74" s="46">
        <v>15.25</v>
      </c>
      <c r="C74" s="91" t="s">
        <v>159</v>
      </c>
      <c r="D74" s="92">
        <v>0</v>
      </c>
      <c r="E74" s="92">
        <v>0</v>
      </c>
      <c r="F74" s="277">
        <v>0</v>
      </c>
      <c r="G74" s="278"/>
      <c r="H74" s="32"/>
      <c r="I74" s="46">
        <v>15.25</v>
      </c>
      <c r="J74" s="91" t="s">
        <v>60</v>
      </c>
      <c r="K74" s="92" t="s">
        <v>104</v>
      </c>
      <c r="L74" s="92" t="s">
        <v>214</v>
      </c>
      <c r="M74" s="277">
        <v>0</v>
      </c>
      <c r="N74" s="278"/>
      <c r="O74" s="32"/>
      <c r="P74" s="46">
        <v>15.25</v>
      </c>
      <c r="Q74" s="91" t="s">
        <v>74</v>
      </c>
      <c r="R74" s="92">
        <v>0</v>
      </c>
      <c r="S74" s="92">
        <v>0</v>
      </c>
      <c r="T74" s="277">
        <v>0</v>
      </c>
      <c r="U74" s="278"/>
      <c r="V74" s="32"/>
      <c r="W74" s="46">
        <v>15.25</v>
      </c>
      <c r="X74" s="91" t="s">
        <v>60</v>
      </c>
      <c r="Y74" s="92" t="s">
        <v>104</v>
      </c>
      <c r="Z74" s="92" t="s">
        <v>122</v>
      </c>
      <c r="AA74" s="277">
        <v>0</v>
      </c>
      <c r="AB74" s="278"/>
    </row>
    <row r="75" spans="2:28">
      <c r="B75" s="46">
        <v>15.5</v>
      </c>
      <c r="C75" s="91" t="s">
        <v>159</v>
      </c>
      <c r="D75" s="92">
        <v>0</v>
      </c>
      <c r="E75" s="92">
        <v>0</v>
      </c>
      <c r="F75" s="277">
        <v>0</v>
      </c>
      <c r="G75" s="278"/>
      <c r="H75" s="32"/>
      <c r="I75" s="46">
        <v>15.5</v>
      </c>
      <c r="J75" s="91" t="s">
        <v>60</v>
      </c>
      <c r="K75" s="92" t="s">
        <v>104</v>
      </c>
      <c r="L75" s="92" t="s">
        <v>110</v>
      </c>
      <c r="M75" s="277">
        <v>0</v>
      </c>
      <c r="N75" s="278"/>
      <c r="O75" s="32"/>
      <c r="P75" s="46">
        <v>15.5</v>
      </c>
      <c r="Q75" s="91" t="s">
        <v>74</v>
      </c>
      <c r="R75" s="92">
        <v>0</v>
      </c>
      <c r="S75" s="92">
        <v>0</v>
      </c>
      <c r="T75" s="277">
        <v>0</v>
      </c>
      <c r="U75" s="278"/>
      <c r="V75" s="32"/>
      <c r="W75" s="46">
        <v>15.5</v>
      </c>
      <c r="X75" s="91" t="s">
        <v>60</v>
      </c>
      <c r="Y75" s="92" t="s">
        <v>104</v>
      </c>
      <c r="Z75" s="92" t="s">
        <v>175</v>
      </c>
      <c r="AA75" s="277">
        <v>0</v>
      </c>
      <c r="AB75" s="278"/>
    </row>
    <row r="76" spans="2:28">
      <c r="B76" s="46">
        <v>15.75</v>
      </c>
      <c r="C76" s="91" t="s">
        <v>60</v>
      </c>
      <c r="D76" s="92" t="s">
        <v>106</v>
      </c>
      <c r="E76" s="92" t="s">
        <v>115</v>
      </c>
      <c r="F76" s="277">
        <v>0</v>
      </c>
      <c r="G76" s="278"/>
      <c r="H76" s="32"/>
      <c r="I76" s="46">
        <v>15.75</v>
      </c>
      <c r="J76" s="91" t="s">
        <v>60</v>
      </c>
      <c r="K76" s="92" t="s">
        <v>104</v>
      </c>
      <c r="L76" s="92" t="s">
        <v>103</v>
      </c>
      <c r="M76" s="277">
        <v>0</v>
      </c>
      <c r="N76" s="278"/>
      <c r="O76" s="32"/>
      <c r="P76" s="46">
        <v>15.75</v>
      </c>
      <c r="Q76" s="91" t="s">
        <v>74</v>
      </c>
      <c r="R76" s="92">
        <v>0</v>
      </c>
      <c r="S76" s="92">
        <v>0</v>
      </c>
      <c r="T76" s="277">
        <v>0</v>
      </c>
      <c r="U76" s="278"/>
      <c r="V76" s="32"/>
      <c r="W76" s="46">
        <v>15.75</v>
      </c>
      <c r="X76" s="91" t="s">
        <v>60</v>
      </c>
      <c r="Y76" s="92" t="s">
        <v>106</v>
      </c>
      <c r="Z76" s="92" t="s">
        <v>115</v>
      </c>
      <c r="AA76" s="277">
        <v>0</v>
      </c>
      <c r="AB76" s="278"/>
    </row>
    <row r="77" spans="2:28">
      <c r="B77" s="46">
        <v>16</v>
      </c>
      <c r="C77" s="91" t="s">
        <v>159</v>
      </c>
      <c r="D77" s="92">
        <v>0</v>
      </c>
      <c r="E77" s="92">
        <v>0</v>
      </c>
      <c r="F77" s="277">
        <v>0</v>
      </c>
      <c r="G77" s="278"/>
      <c r="H77" s="32"/>
      <c r="I77" s="46">
        <v>16</v>
      </c>
      <c r="J77" s="91" t="s">
        <v>60</v>
      </c>
      <c r="K77" s="92" t="s">
        <v>104</v>
      </c>
      <c r="L77" s="92" t="s">
        <v>103</v>
      </c>
      <c r="M77" s="277">
        <v>0</v>
      </c>
      <c r="N77" s="278"/>
      <c r="O77" s="32"/>
      <c r="P77" s="46">
        <v>16</v>
      </c>
      <c r="Q77" s="91" t="s">
        <v>71</v>
      </c>
      <c r="R77" s="92">
        <v>0</v>
      </c>
      <c r="S77" s="92">
        <v>0</v>
      </c>
      <c r="T77" s="277">
        <v>0</v>
      </c>
      <c r="U77" s="278"/>
      <c r="V77" s="32"/>
      <c r="W77" s="46">
        <v>16</v>
      </c>
      <c r="X77" s="91" t="s">
        <v>60</v>
      </c>
      <c r="Y77" s="92" t="s">
        <v>150</v>
      </c>
      <c r="Z77" s="92" t="s">
        <v>169</v>
      </c>
      <c r="AA77" s="277">
        <v>0</v>
      </c>
      <c r="AB77" s="278"/>
    </row>
    <row r="78" spans="2:28">
      <c r="B78" s="46">
        <v>16.25</v>
      </c>
      <c r="C78" s="91" t="s">
        <v>159</v>
      </c>
      <c r="D78" s="92">
        <v>0</v>
      </c>
      <c r="E78" s="92">
        <v>0</v>
      </c>
      <c r="F78" s="277">
        <v>0</v>
      </c>
      <c r="G78" s="278"/>
      <c r="H78" s="32"/>
      <c r="I78" s="46">
        <v>16.25</v>
      </c>
      <c r="J78" s="91" t="s">
        <v>69</v>
      </c>
      <c r="K78" s="92">
        <v>0</v>
      </c>
      <c r="L78" s="92">
        <v>0</v>
      </c>
      <c r="M78" s="277">
        <v>0</v>
      </c>
      <c r="N78" s="278"/>
      <c r="O78" s="32"/>
      <c r="P78" s="46">
        <v>16.25</v>
      </c>
      <c r="Q78" s="91" t="s">
        <v>71</v>
      </c>
      <c r="R78" s="92">
        <v>0</v>
      </c>
      <c r="S78" s="92">
        <v>0</v>
      </c>
      <c r="T78" s="277">
        <v>0</v>
      </c>
      <c r="U78" s="278"/>
      <c r="V78" s="32"/>
      <c r="W78" s="46">
        <v>16.25</v>
      </c>
      <c r="X78" s="91" t="s">
        <v>159</v>
      </c>
      <c r="Y78" s="92">
        <v>0</v>
      </c>
      <c r="Z78" s="92">
        <v>0</v>
      </c>
      <c r="AA78" s="277">
        <v>0</v>
      </c>
      <c r="AB78" s="278"/>
    </row>
    <row r="79" spans="2:28">
      <c r="B79" s="46">
        <v>16.5</v>
      </c>
      <c r="C79" s="91" t="s">
        <v>158</v>
      </c>
      <c r="D79" s="92">
        <v>0</v>
      </c>
      <c r="E79" s="92">
        <v>0</v>
      </c>
      <c r="F79" s="277">
        <v>0</v>
      </c>
      <c r="G79" s="278"/>
      <c r="H79" s="32"/>
      <c r="I79" s="46">
        <v>16.5</v>
      </c>
      <c r="J79" s="91" t="s">
        <v>69</v>
      </c>
      <c r="K79" s="92">
        <v>0</v>
      </c>
      <c r="L79" s="92">
        <v>0</v>
      </c>
      <c r="M79" s="277">
        <v>0</v>
      </c>
      <c r="N79" s="278"/>
      <c r="O79" s="32"/>
      <c r="P79" s="46">
        <v>16.5</v>
      </c>
      <c r="Q79" s="91" t="s">
        <v>71</v>
      </c>
      <c r="R79" s="92">
        <v>0</v>
      </c>
      <c r="S79" s="92">
        <v>0</v>
      </c>
      <c r="T79" s="277">
        <v>0</v>
      </c>
      <c r="U79" s="278"/>
      <c r="V79" s="32"/>
      <c r="W79" s="46">
        <v>16.5</v>
      </c>
      <c r="X79" s="91" t="s">
        <v>159</v>
      </c>
      <c r="Y79" s="92">
        <v>0</v>
      </c>
      <c r="Z79" s="92">
        <v>0</v>
      </c>
      <c r="AA79" s="277">
        <v>0</v>
      </c>
      <c r="AB79" s="278"/>
    </row>
    <row r="80" spans="2:28">
      <c r="B80" s="46">
        <v>16.75</v>
      </c>
      <c r="C80" s="91" t="s">
        <v>158</v>
      </c>
      <c r="D80" s="92">
        <v>0</v>
      </c>
      <c r="E80" s="92">
        <v>0</v>
      </c>
      <c r="F80" s="277">
        <v>0</v>
      </c>
      <c r="G80" s="278"/>
      <c r="H80" s="32"/>
      <c r="I80" s="46">
        <v>16.75</v>
      </c>
      <c r="J80" s="91" t="s">
        <v>69</v>
      </c>
      <c r="K80" s="92">
        <v>0</v>
      </c>
      <c r="L80" s="92">
        <v>0</v>
      </c>
      <c r="M80" s="277">
        <v>0</v>
      </c>
      <c r="N80" s="278"/>
      <c r="O80" s="32"/>
      <c r="P80" s="46">
        <v>16.75</v>
      </c>
      <c r="Q80" s="91" t="s">
        <v>71</v>
      </c>
      <c r="R80" s="92">
        <v>0</v>
      </c>
      <c r="S80" s="92">
        <v>0</v>
      </c>
      <c r="T80" s="277">
        <v>0</v>
      </c>
      <c r="U80" s="278"/>
      <c r="V80" s="32"/>
      <c r="W80" s="46">
        <v>16.75</v>
      </c>
      <c r="X80" s="91" t="s">
        <v>60</v>
      </c>
      <c r="Y80" s="92" t="s">
        <v>104</v>
      </c>
      <c r="Z80" s="92" t="s">
        <v>103</v>
      </c>
      <c r="AA80" s="277">
        <v>0</v>
      </c>
      <c r="AB80" s="278"/>
    </row>
    <row r="81" spans="2:28">
      <c r="B81" s="46">
        <v>17</v>
      </c>
      <c r="C81" s="91" t="s">
        <v>159</v>
      </c>
      <c r="D81" s="92">
        <v>0</v>
      </c>
      <c r="E81" s="92">
        <v>0</v>
      </c>
      <c r="F81" s="277">
        <v>0</v>
      </c>
      <c r="G81" s="278"/>
      <c r="H81" s="32"/>
      <c r="I81" s="46">
        <v>17</v>
      </c>
      <c r="J81" s="91" t="s">
        <v>69</v>
      </c>
      <c r="K81" s="92">
        <v>0</v>
      </c>
      <c r="L81" s="92">
        <v>0</v>
      </c>
      <c r="M81" s="277">
        <v>0</v>
      </c>
      <c r="N81" s="278"/>
      <c r="O81" s="32"/>
      <c r="P81" s="46">
        <v>17</v>
      </c>
      <c r="Q81" s="91" t="s">
        <v>74</v>
      </c>
      <c r="R81" s="92">
        <v>0</v>
      </c>
      <c r="S81" s="92">
        <v>0</v>
      </c>
      <c r="T81" s="277">
        <v>0</v>
      </c>
      <c r="U81" s="278"/>
      <c r="V81" s="32"/>
      <c r="W81" s="46">
        <v>17</v>
      </c>
      <c r="X81" s="91" t="s">
        <v>159</v>
      </c>
      <c r="Y81" s="92">
        <v>0</v>
      </c>
      <c r="Z81" s="92">
        <v>0</v>
      </c>
      <c r="AA81" s="277">
        <v>0</v>
      </c>
      <c r="AB81" s="278"/>
    </row>
    <row r="82" spans="2:28">
      <c r="B82" s="46">
        <v>17.25</v>
      </c>
      <c r="C82" s="91" t="s">
        <v>159</v>
      </c>
      <c r="D82" s="92">
        <v>0</v>
      </c>
      <c r="E82" s="92">
        <v>0</v>
      </c>
      <c r="F82" s="277">
        <v>0</v>
      </c>
      <c r="G82" s="278"/>
      <c r="H82" s="32"/>
      <c r="I82" s="46">
        <v>17.25</v>
      </c>
      <c r="J82" s="91" t="s">
        <v>159</v>
      </c>
      <c r="K82" s="92">
        <v>0</v>
      </c>
      <c r="L82" s="92">
        <v>0</v>
      </c>
      <c r="M82" s="277">
        <v>0</v>
      </c>
      <c r="N82" s="278"/>
      <c r="O82" s="32"/>
      <c r="P82" s="46">
        <v>17.25</v>
      </c>
      <c r="Q82" s="91" t="s">
        <v>74</v>
      </c>
      <c r="R82" s="92">
        <v>0</v>
      </c>
      <c r="S82" s="92">
        <v>0</v>
      </c>
      <c r="T82" s="277">
        <v>0</v>
      </c>
      <c r="U82" s="278"/>
      <c r="V82" s="32"/>
      <c r="W82" s="46">
        <v>17.25</v>
      </c>
      <c r="X82" s="91" t="s">
        <v>69</v>
      </c>
      <c r="Y82" s="92">
        <v>0</v>
      </c>
      <c r="Z82" s="92">
        <v>0</v>
      </c>
      <c r="AA82" s="277">
        <v>0</v>
      </c>
      <c r="AB82" s="278"/>
    </row>
    <row r="83" spans="2:28">
      <c r="B83" s="46">
        <v>17.5</v>
      </c>
      <c r="C83" s="91" t="s">
        <v>159</v>
      </c>
      <c r="D83" s="92">
        <v>0</v>
      </c>
      <c r="E83" s="92">
        <v>0</v>
      </c>
      <c r="F83" s="277">
        <v>0</v>
      </c>
      <c r="G83" s="278"/>
      <c r="H83" s="32"/>
      <c r="I83" s="46">
        <v>17.5</v>
      </c>
      <c r="J83" s="91" t="s">
        <v>159</v>
      </c>
      <c r="K83" s="92">
        <v>0</v>
      </c>
      <c r="L83" s="92">
        <v>0</v>
      </c>
      <c r="M83" s="277">
        <v>0</v>
      </c>
      <c r="N83" s="278"/>
      <c r="O83" s="32"/>
      <c r="P83" s="46">
        <v>17.5</v>
      </c>
      <c r="Q83" s="91" t="s">
        <v>74</v>
      </c>
      <c r="R83" s="92">
        <v>0</v>
      </c>
      <c r="S83" s="92">
        <v>0</v>
      </c>
      <c r="T83" s="277">
        <v>0</v>
      </c>
      <c r="U83" s="278"/>
      <c r="V83" s="32"/>
      <c r="W83" s="46">
        <v>17.5</v>
      </c>
      <c r="X83" s="91" t="s">
        <v>159</v>
      </c>
      <c r="Y83" s="92">
        <v>0</v>
      </c>
      <c r="Z83" s="92">
        <v>0</v>
      </c>
      <c r="AA83" s="277">
        <v>0</v>
      </c>
      <c r="AB83" s="278"/>
    </row>
    <row r="84" spans="2:28">
      <c r="B84" s="46">
        <v>17.75</v>
      </c>
      <c r="C84" s="91" t="s">
        <v>69</v>
      </c>
      <c r="D84" s="92">
        <v>0</v>
      </c>
      <c r="E84" s="92">
        <v>0</v>
      </c>
      <c r="F84" s="277">
        <v>0</v>
      </c>
      <c r="G84" s="278"/>
      <c r="H84" s="32"/>
      <c r="I84" s="46">
        <v>17.75</v>
      </c>
      <c r="J84" s="91" t="s">
        <v>159</v>
      </c>
      <c r="K84" s="92">
        <v>0</v>
      </c>
      <c r="L84" s="92">
        <v>0</v>
      </c>
      <c r="M84" s="277">
        <v>0</v>
      </c>
      <c r="N84" s="278"/>
      <c r="O84" s="32"/>
      <c r="P84" s="46">
        <v>17.75</v>
      </c>
      <c r="Q84" s="91" t="s">
        <v>74</v>
      </c>
      <c r="R84" s="92">
        <v>0</v>
      </c>
      <c r="S84" s="92">
        <v>0</v>
      </c>
      <c r="T84" s="277">
        <v>0</v>
      </c>
      <c r="U84" s="278"/>
      <c r="V84" s="32"/>
      <c r="W84" s="46">
        <v>17.75</v>
      </c>
      <c r="X84" s="91" t="s">
        <v>159</v>
      </c>
      <c r="Y84" s="92">
        <v>0</v>
      </c>
      <c r="Z84" s="92">
        <v>0</v>
      </c>
      <c r="AA84" s="277">
        <v>0</v>
      </c>
      <c r="AB84" s="278"/>
    </row>
    <row r="85" spans="2:28">
      <c r="B85" s="46">
        <v>18</v>
      </c>
      <c r="C85" s="91" t="s">
        <v>159</v>
      </c>
      <c r="D85" s="92">
        <v>0</v>
      </c>
      <c r="E85" s="92">
        <v>0</v>
      </c>
      <c r="F85" s="277">
        <v>0</v>
      </c>
      <c r="G85" s="278"/>
      <c r="H85" s="32"/>
      <c r="I85" s="46">
        <v>18</v>
      </c>
      <c r="J85" s="91" t="s">
        <v>60</v>
      </c>
      <c r="K85" s="92" t="s">
        <v>104</v>
      </c>
      <c r="L85" s="92" t="s">
        <v>103</v>
      </c>
      <c r="M85" s="277">
        <v>0</v>
      </c>
      <c r="N85" s="278"/>
      <c r="O85" s="32"/>
      <c r="P85" s="46">
        <v>18</v>
      </c>
      <c r="Q85" s="91" t="s">
        <v>74</v>
      </c>
      <c r="R85" s="92">
        <v>0</v>
      </c>
      <c r="S85" s="92">
        <v>0</v>
      </c>
      <c r="T85" s="277">
        <v>0</v>
      </c>
      <c r="U85" s="278"/>
      <c r="V85" s="32"/>
      <c r="W85" s="46">
        <v>18</v>
      </c>
      <c r="X85" s="91" t="s">
        <v>60</v>
      </c>
      <c r="Y85" s="92" t="s">
        <v>104</v>
      </c>
      <c r="Z85" s="92" t="s">
        <v>103</v>
      </c>
      <c r="AA85" s="277">
        <v>0</v>
      </c>
      <c r="AB85" s="278"/>
    </row>
    <row r="86" spans="2:28">
      <c r="B86" s="46">
        <v>18.25</v>
      </c>
      <c r="C86" s="91" t="s">
        <v>69</v>
      </c>
      <c r="D86" s="92">
        <v>0</v>
      </c>
      <c r="E86" s="92">
        <v>0</v>
      </c>
      <c r="F86" s="277">
        <v>0</v>
      </c>
      <c r="G86" s="278"/>
      <c r="H86" s="32"/>
      <c r="I86" s="46">
        <v>18.25</v>
      </c>
      <c r="J86" s="91" t="s">
        <v>69</v>
      </c>
      <c r="K86" s="92">
        <v>0</v>
      </c>
      <c r="L86" s="92">
        <v>0</v>
      </c>
      <c r="M86" s="277">
        <v>0</v>
      </c>
      <c r="N86" s="278"/>
      <c r="O86" s="32"/>
      <c r="P86" s="46">
        <v>18.25</v>
      </c>
      <c r="Q86" s="91" t="s">
        <v>74</v>
      </c>
      <c r="R86" s="92">
        <v>0</v>
      </c>
      <c r="S86" s="92">
        <v>0</v>
      </c>
      <c r="T86" s="277">
        <v>0</v>
      </c>
      <c r="U86" s="278"/>
      <c r="V86" s="32"/>
      <c r="W86" s="46">
        <v>18.25</v>
      </c>
      <c r="X86" s="91" t="s">
        <v>63</v>
      </c>
      <c r="Y86" s="92">
        <v>0</v>
      </c>
      <c r="Z86" s="92">
        <v>0</v>
      </c>
      <c r="AA86" s="277">
        <v>0</v>
      </c>
      <c r="AB86" s="278"/>
    </row>
    <row r="87" spans="2:28">
      <c r="B87" s="46">
        <v>18.5</v>
      </c>
      <c r="C87" s="91" t="s">
        <v>60</v>
      </c>
      <c r="D87" s="92" t="s">
        <v>104</v>
      </c>
      <c r="E87" s="92" t="s">
        <v>175</v>
      </c>
      <c r="F87" s="277">
        <v>0</v>
      </c>
      <c r="G87" s="278"/>
      <c r="H87" s="32"/>
      <c r="I87" s="46">
        <v>18.5</v>
      </c>
      <c r="J87" s="91" t="s">
        <v>60</v>
      </c>
      <c r="K87" s="92" t="s">
        <v>104</v>
      </c>
      <c r="L87" s="92" t="s">
        <v>103</v>
      </c>
      <c r="M87" s="277">
        <v>0</v>
      </c>
      <c r="N87" s="278"/>
      <c r="O87" s="32"/>
      <c r="P87" s="46">
        <v>18.5</v>
      </c>
      <c r="Q87" s="91" t="s">
        <v>60</v>
      </c>
      <c r="R87" s="92" t="s">
        <v>106</v>
      </c>
      <c r="S87" s="92" t="s">
        <v>115</v>
      </c>
      <c r="T87" s="277">
        <v>0</v>
      </c>
      <c r="U87" s="278"/>
      <c r="V87" s="32"/>
      <c r="W87" s="46">
        <v>18.5</v>
      </c>
      <c r="X87" s="91" t="s">
        <v>60</v>
      </c>
      <c r="Y87" s="92" t="s">
        <v>106</v>
      </c>
      <c r="Z87" s="92" t="s">
        <v>167</v>
      </c>
      <c r="AA87" s="277">
        <v>0</v>
      </c>
      <c r="AB87" s="278"/>
    </row>
    <row r="88" spans="2:28">
      <c r="B88" s="46">
        <v>18.75</v>
      </c>
      <c r="C88" s="91" t="s">
        <v>159</v>
      </c>
      <c r="D88" s="92">
        <v>0</v>
      </c>
      <c r="E88" s="92">
        <v>0</v>
      </c>
      <c r="F88" s="277">
        <v>0</v>
      </c>
      <c r="G88" s="278"/>
      <c r="H88" s="32"/>
      <c r="I88" s="46">
        <v>18.75</v>
      </c>
      <c r="J88" s="91" t="s">
        <v>60</v>
      </c>
      <c r="K88" s="92" t="s">
        <v>104</v>
      </c>
      <c r="L88" s="92" t="s">
        <v>103</v>
      </c>
      <c r="M88" s="277">
        <v>0</v>
      </c>
      <c r="N88" s="278"/>
      <c r="O88" s="32"/>
      <c r="P88" s="46">
        <v>18.75</v>
      </c>
      <c r="Q88" s="91" t="s">
        <v>60</v>
      </c>
      <c r="R88" s="92" t="s">
        <v>106</v>
      </c>
      <c r="S88" s="92" t="s">
        <v>115</v>
      </c>
      <c r="T88" s="277">
        <v>0</v>
      </c>
      <c r="U88" s="278"/>
      <c r="V88" s="32"/>
      <c r="W88" s="46">
        <v>18.75</v>
      </c>
      <c r="X88" s="91" t="s">
        <v>74</v>
      </c>
      <c r="Y88" s="92">
        <v>0</v>
      </c>
      <c r="Z88" s="92">
        <v>0</v>
      </c>
      <c r="AA88" s="277">
        <v>0</v>
      </c>
      <c r="AB88" s="278"/>
    </row>
    <row r="89" spans="2:28">
      <c r="B89" s="46">
        <v>19</v>
      </c>
      <c r="C89" s="91" t="s">
        <v>60</v>
      </c>
      <c r="D89" s="92" t="s">
        <v>104</v>
      </c>
      <c r="E89" s="92" t="s">
        <v>175</v>
      </c>
      <c r="F89" s="277">
        <v>0</v>
      </c>
      <c r="G89" s="278"/>
      <c r="H89" s="32"/>
      <c r="I89" s="46">
        <v>19</v>
      </c>
      <c r="J89" s="91" t="s">
        <v>159</v>
      </c>
      <c r="K89" s="92">
        <v>0</v>
      </c>
      <c r="L89" s="92">
        <v>0</v>
      </c>
      <c r="M89" s="277">
        <v>0</v>
      </c>
      <c r="N89" s="278"/>
      <c r="O89" s="32"/>
      <c r="P89" s="46">
        <v>19</v>
      </c>
      <c r="Q89" s="91" t="s">
        <v>60</v>
      </c>
      <c r="R89" s="92" t="s">
        <v>106</v>
      </c>
      <c r="S89" s="92" t="s">
        <v>115</v>
      </c>
      <c r="T89" s="277">
        <v>0</v>
      </c>
      <c r="U89" s="278"/>
      <c r="V89" s="32"/>
      <c r="W89" s="46">
        <v>19</v>
      </c>
      <c r="X89" s="91" t="s">
        <v>60</v>
      </c>
      <c r="Y89" s="92" t="s">
        <v>104</v>
      </c>
      <c r="Z89" s="92" t="s">
        <v>117</v>
      </c>
      <c r="AA89" s="277">
        <v>0</v>
      </c>
      <c r="AB89" s="278"/>
    </row>
    <row r="90" spans="2:28">
      <c r="B90" s="46">
        <v>19.25</v>
      </c>
      <c r="C90" s="91" t="s">
        <v>71</v>
      </c>
      <c r="D90" s="92">
        <v>0</v>
      </c>
      <c r="E90" s="92">
        <v>0</v>
      </c>
      <c r="F90" s="277">
        <v>0</v>
      </c>
      <c r="G90" s="278"/>
      <c r="H90" s="32"/>
      <c r="I90" s="46">
        <v>19.25</v>
      </c>
      <c r="J90" s="91" t="s">
        <v>159</v>
      </c>
      <c r="K90" s="92">
        <v>0</v>
      </c>
      <c r="L90" s="92">
        <v>0</v>
      </c>
      <c r="M90" s="277">
        <v>0</v>
      </c>
      <c r="N90" s="278"/>
      <c r="O90" s="32"/>
      <c r="P90" s="46">
        <v>19.25</v>
      </c>
      <c r="Q90" s="91" t="s">
        <v>60</v>
      </c>
      <c r="R90" s="92" t="s">
        <v>106</v>
      </c>
      <c r="S90" s="92" t="s">
        <v>115</v>
      </c>
      <c r="T90" s="277">
        <v>0</v>
      </c>
      <c r="U90" s="278"/>
      <c r="V90" s="32"/>
      <c r="W90" s="46">
        <v>19.25</v>
      </c>
      <c r="X90" s="91" t="s">
        <v>60</v>
      </c>
      <c r="Y90" s="92" t="s">
        <v>106</v>
      </c>
      <c r="Z90" s="92" t="s">
        <v>103</v>
      </c>
      <c r="AA90" s="277">
        <v>0</v>
      </c>
      <c r="AB90" s="278"/>
    </row>
    <row r="91" spans="2:28">
      <c r="B91" s="46">
        <v>19.5</v>
      </c>
      <c r="C91" s="91" t="s">
        <v>69</v>
      </c>
      <c r="D91" s="92">
        <v>0</v>
      </c>
      <c r="E91" s="92">
        <v>0</v>
      </c>
      <c r="F91" s="277">
        <v>0</v>
      </c>
      <c r="G91" s="278"/>
      <c r="H91" s="32"/>
      <c r="I91" s="46">
        <v>19.5</v>
      </c>
      <c r="J91" s="91" t="s">
        <v>60</v>
      </c>
      <c r="K91" s="92" t="s">
        <v>104</v>
      </c>
      <c r="L91" s="92" t="s">
        <v>103</v>
      </c>
      <c r="M91" s="277">
        <v>0</v>
      </c>
      <c r="N91" s="278"/>
      <c r="O91" s="32"/>
      <c r="P91" s="46">
        <v>19.5</v>
      </c>
      <c r="Q91" s="91" t="s">
        <v>60</v>
      </c>
      <c r="R91" s="92" t="s">
        <v>106</v>
      </c>
      <c r="S91" s="92" t="s">
        <v>115</v>
      </c>
      <c r="T91" s="277">
        <v>0</v>
      </c>
      <c r="U91" s="278"/>
      <c r="V91" s="32"/>
      <c r="W91" s="46">
        <v>19.5</v>
      </c>
      <c r="X91" s="91" t="s">
        <v>60</v>
      </c>
      <c r="Y91" s="92" t="s">
        <v>150</v>
      </c>
      <c r="Z91" s="92" t="s">
        <v>177</v>
      </c>
      <c r="AA91" s="277">
        <v>0</v>
      </c>
      <c r="AB91" s="278"/>
    </row>
    <row r="92" spans="2:28">
      <c r="B92" s="46">
        <v>19.75</v>
      </c>
      <c r="C92" s="91" t="s">
        <v>60</v>
      </c>
      <c r="D92" s="92" t="s">
        <v>106</v>
      </c>
      <c r="E92" s="92" t="s">
        <v>115</v>
      </c>
      <c r="F92" s="277">
        <v>0</v>
      </c>
      <c r="G92" s="278"/>
      <c r="H92" s="32"/>
      <c r="I92" s="46">
        <v>19.75</v>
      </c>
      <c r="J92" s="91" t="s">
        <v>60</v>
      </c>
      <c r="K92" s="92" t="s">
        <v>104</v>
      </c>
      <c r="L92" s="92" t="s">
        <v>103</v>
      </c>
      <c r="M92" s="277">
        <v>0</v>
      </c>
      <c r="N92" s="278"/>
      <c r="O92" s="32"/>
      <c r="P92" s="46">
        <v>19.75</v>
      </c>
      <c r="Q92" s="91" t="s">
        <v>60</v>
      </c>
      <c r="R92" s="92" t="s">
        <v>106</v>
      </c>
      <c r="S92" s="92" t="s">
        <v>115</v>
      </c>
      <c r="T92" s="277">
        <v>0</v>
      </c>
      <c r="U92" s="278"/>
      <c r="V92" s="32"/>
      <c r="W92" s="46">
        <v>19.75</v>
      </c>
      <c r="X92" s="91" t="s">
        <v>74</v>
      </c>
      <c r="Y92" s="92">
        <v>0</v>
      </c>
      <c r="Z92" s="92">
        <v>0</v>
      </c>
      <c r="AA92" s="277">
        <v>0</v>
      </c>
      <c r="AB92" s="278"/>
    </row>
    <row r="93" spans="2:28">
      <c r="B93" s="46">
        <v>20</v>
      </c>
      <c r="C93" s="91" t="s">
        <v>159</v>
      </c>
      <c r="D93" s="92">
        <v>0</v>
      </c>
      <c r="E93" s="92">
        <v>0</v>
      </c>
      <c r="F93" s="277">
        <v>0</v>
      </c>
      <c r="G93" s="278"/>
      <c r="H93" s="32"/>
      <c r="I93" s="46">
        <v>20</v>
      </c>
      <c r="J93" s="91" t="s">
        <v>63</v>
      </c>
      <c r="K93" s="92">
        <v>0</v>
      </c>
      <c r="L93" s="92">
        <v>0</v>
      </c>
      <c r="M93" s="277">
        <v>0</v>
      </c>
      <c r="N93" s="278"/>
      <c r="O93" s="32"/>
      <c r="P93" s="46">
        <v>20</v>
      </c>
      <c r="Q93" s="91" t="s">
        <v>60</v>
      </c>
      <c r="R93" s="92" t="s">
        <v>106</v>
      </c>
      <c r="S93" s="92" t="s">
        <v>115</v>
      </c>
      <c r="T93" s="277">
        <v>0</v>
      </c>
      <c r="U93" s="278"/>
      <c r="V93" s="32"/>
      <c r="W93" s="46">
        <v>20</v>
      </c>
      <c r="X93" s="91" t="s">
        <v>69</v>
      </c>
      <c r="Y93" s="92">
        <v>0</v>
      </c>
      <c r="Z93" s="92">
        <v>0</v>
      </c>
      <c r="AA93" s="277">
        <v>0</v>
      </c>
      <c r="AB93" s="278"/>
    </row>
    <row r="94" spans="2:28">
      <c r="B94" s="46">
        <v>20.25</v>
      </c>
      <c r="C94" s="91" t="s">
        <v>60</v>
      </c>
      <c r="D94" s="92" t="s">
        <v>106</v>
      </c>
      <c r="E94" s="92" t="s">
        <v>115</v>
      </c>
      <c r="F94" s="277">
        <v>0</v>
      </c>
      <c r="G94" s="278"/>
      <c r="H94" s="32"/>
      <c r="I94" s="46">
        <v>20.25</v>
      </c>
      <c r="J94" s="91" t="s">
        <v>74</v>
      </c>
      <c r="K94" s="92">
        <v>0</v>
      </c>
      <c r="L94" s="92">
        <v>0</v>
      </c>
      <c r="M94" s="277">
        <v>0</v>
      </c>
      <c r="N94" s="278"/>
      <c r="O94" s="32"/>
      <c r="P94" s="46">
        <v>20.25</v>
      </c>
      <c r="Q94" s="91" t="s">
        <v>60</v>
      </c>
      <c r="R94" s="92" t="s">
        <v>106</v>
      </c>
      <c r="S94" s="92" t="s">
        <v>115</v>
      </c>
      <c r="T94" s="277">
        <v>0</v>
      </c>
      <c r="U94" s="278"/>
      <c r="V94" s="32"/>
      <c r="W94" s="46">
        <v>20.25</v>
      </c>
      <c r="X94" s="91" t="s">
        <v>69</v>
      </c>
      <c r="Y94" s="92">
        <v>0</v>
      </c>
      <c r="Z94" s="92">
        <v>0</v>
      </c>
      <c r="AA94" s="277">
        <v>0</v>
      </c>
      <c r="AB94" s="278"/>
    </row>
    <row r="95" spans="2:28">
      <c r="B95" s="46">
        <v>20.5</v>
      </c>
      <c r="C95" s="91" t="s">
        <v>60</v>
      </c>
      <c r="D95" s="92" t="s">
        <v>104</v>
      </c>
      <c r="E95" s="92" t="s">
        <v>110</v>
      </c>
      <c r="F95" s="277">
        <v>0</v>
      </c>
      <c r="G95" s="278"/>
      <c r="H95" s="32"/>
      <c r="I95" s="46">
        <v>20.5</v>
      </c>
      <c r="J95" s="91" t="s">
        <v>63</v>
      </c>
      <c r="K95" s="92">
        <v>0</v>
      </c>
      <c r="L95" s="92">
        <v>0</v>
      </c>
      <c r="M95" s="277">
        <v>0</v>
      </c>
      <c r="N95" s="278"/>
      <c r="O95" s="32"/>
      <c r="P95" s="46">
        <v>20.5</v>
      </c>
      <c r="Q95" s="91" t="s">
        <v>60</v>
      </c>
      <c r="R95" s="92" t="s">
        <v>106</v>
      </c>
      <c r="S95" s="92" t="s">
        <v>115</v>
      </c>
      <c r="T95" s="277">
        <v>0</v>
      </c>
      <c r="U95" s="278"/>
      <c r="V95" s="32"/>
      <c r="W95" s="46">
        <v>20.5</v>
      </c>
      <c r="X95" s="91" t="s">
        <v>159</v>
      </c>
      <c r="Y95" s="92">
        <v>0</v>
      </c>
      <c r="Z95" s="92">
        <v>0</v>
      </c>
      <c r="AA95" s="277">
        <v>0</v>
      </c>
      <c r="AB95" s="278"/>
    </row>
    <row r="96" spans="2:28">
      <c r="B96" s="46">
        <v>20.75</v>
      </c>
      <c r="C96" s="91" t="s">
        <v>60</v>
      </c>
      <c r="D96" s="92" t="s">
        <v>104</v>
      </c>
      <c r="E96" s="92" t="s">
        <v>117</v>
      </c>
      <c r="F96" s="277">
        <v>0</v>
      </c>
      <c r="G96" s="278"/>
      <c r="H96" s="32"/>
      <c r="I96" s="46">
        <v>20.75</v>
      </c>
      <c r="J96" s="91" t="s">
        <v>63</v>
      </c>
      <c r="K96" s="92">
        <v>0</v>
      </c>
      <c r="L96" s="92">
        <v>0</v>
      </c>
      <c r="M96" s="277">
        <v>0</v>
      </c>
      <c r="N96" s="278"/>
      <c r="O96" s="32"/>
      <c r="P96" s="46">
        <v>20.75</v>
      </c>
      <c r="Q96" s="91" t="s">
        <v>60</v>
      </c>
      <c r="R96" s="92" t="s">
        <v>106</v>
      </c>
      <c r="S96" s="92" t="s">
        <v>115</v>
      </c>
      <c r="T96" s="277">
        <v>0</v>
      </c>
      <c r="U96" s="278"/>
      <c r="V96" s="32"/>
      <c r="W96" s="46">
        <v>20.75</v>
      </c>
      <c r="X96" s="91" t="s">
        <v>74</v>
      </c>
      <c r="Y96" s="92">
        <v>0</v>
      </c>
      <c r="Z96" s="92">
        <v>0</v>
      </c>
      <c r="AA96" s="277">
        <v>0</v>
      </c>
      <c r="AB96" s="278"/>
    </row>
    <row r="97" spans="2:28">
      <c r="B97" s="46">
        <v>21</v>
      </c>
      <c r="C97" s="91" t="s">
        <v>60</v>
      </c>
      <c r="D97" s="92" t="s">
        <v>104</v>
      </c>
      <c r="E97" s="92" t="s">
        <v>196</v>
      </c>
      <c r="F97" s="277">
        <v>0</v>
      </c>
      <c r="G97" s="278"/>
      <c r="H97" s="32"/>
      <c r="I97" s="46">
        <v>21</v>
      </c>
      <c r="J97" s="91" t="s">
        <v>159</v>
      </c>
      <c r="K97" s="92">
        <v>0</v>
      </c>
      <c r="L97" s="92">
        <v>0</v>
      </c>
      <c r="M97" s="277">
        <v>0</v>
      </c>
      <c r="N97" s="278"/>
      <c r="O97" s="32"/>
      <c r="P97" s="46">
        <v>21</v>
      </c>
      <c r="Q97" s="91" t="s">
        <v>60</v>
      </c>
      <c r="R97" s="92" t="s">
        <v>106</v>
      </c>
      <c r="S97" s="92" t="s">
        <v>115</v>
      </c>
      <c r="T97" s="277">
        <v>0</v>
      </c>
      <c r="U97" s="278"/>
      <c r="V97" s="32"/>
      <c r="W97" s="46">
        <v>21</v>
      </c>
      <c r="X97" s="91" t="s">
        <v>60</v>
      </c>
      <c r="Y97" s="92" t="s">
        <v>104</v>
      </c>
      <c r="Z97" s="92" t="s">
        <v>103</v>
      </c>
      <c r="AA97" s="277">
        <v>0</v>
      </c>
      <c r="AB97" s="278"/>
    </row>
    <row r="98" spans="2:28">
      <c r="B98" s="46">
        <v>21.25</v>
      </c>
      <c r="C98" s="91" t="s">
        <v>159</v>
      </c>
      <c r="D98" s="92">
        <v>0</v>
      </c>
      <c r="E98" s="92">
        <v>0</v>
      </c>
      <c r="F98" s="277">
        <v>0</v>
      </c>
      <c r="G98" s="278"/>
      <c r="H98" s="32"/>
      <c r="I98" s="46">
        <v>21.25</v>
      </c>
      <c r="J98" s="91" t="s">
        <v>159</v>
      </c>
      <c r="K98" s="92">
        <v>0</v>
      </c>
      <c r="L98" s="92">
        <v>0</v>
      </c>
      <c r="M98" s="277">
        <v>0</v>
      </c>
      <c r="N98" s="278"/>
      <c r="O98" s="32"/>
      <c r="P98" s="46">
        <v>21.25</v>
      </c>
      <c r="Q98" s="91" t="s">
        <v>60</v>
      </c>
      <c r="R98" s="92" t="s">
        <v>106</v>
      </c>
      <c r="S98" s="92" t="s">
        <v>115</v>
      </c>
      <c r="T98" s="277">
        <v>0</v>
      </c>
      <c r="U98" s="278"/>
      <c r="V98" s="32"/>
      <c r="W98" s="46">
        <v>21.25</v>
      </c>
      <c r="X98" s="91" t="s">
        <v>69</v>
      </c>
      <c r="Y98" s="92">
        <v>0</v>
      </c>
      <c r="Z98" s="92">
        <v>0</v>
      </c>
      <c r="AA98" s="277">
        <v>0</v>
      </c>
      <c r="AB98" s="278"/>
    </row>
    <row r="99" spans="2:28">
      <c r="B99" s="46">
        <v>21.5</v>
      </c>
      <c r="C99" s="91" t="s">
        <v>159</v>
      </c>
      <c r="D99" s="92">
        <v>0</v>
      </c>
      <c r="E99" s="92">
        <v>0</v>
      </c>
      <c r="F99" s="277">
        <v>0</v>
      </c>
      <c r="G99" s="278"/>
      <c r="H99" s="32"/>
      <c r="I99" s="46">
        <v>21.5</v>
      </c>
      <c r="J99" s="91" t="s">
        <v>60</v>
      </c>
      <c r="K99" s="92" t="s">
        <v>104</v>
      </c>
      <c r="L99" s="92" t="s">
        <v>103</v>
      </c>
      <c r="M99" s="277">
        <v>0</v>
      </c>
      <c r="N99" s="278"/>
      <c r="O99" s="32"/>
      <c r="P99" s="46">
        <v>21.5</v>
      </c>
      <c r="Q99" s="91" t="s">
        <v>60</v>
      </c>
      <c r="R99" s="92" t="s">
        <v>106</v>
      </c>
      <c r="S99" s="92" t="s">
        <v>115</v>
      </c>
      <c r="T99" s="277">
        <v>0</v>
      </c>
      <c r="U99" s="278"/>
      <c r="V99" s="32"/>
      <c r="W99" s="46">
        <v>21.5</v>
      </c>
      <c r="X99" s="91" t="s">
        <v>60</v>
      </c>
      <c r="Y99" s="92" t="s">
        <v>150</v>
      </c>
      <c r="Z99" s="92" t="s">
        <v>195</v>
      </c>
      <c r="AA99" s="277">
        <v>0</v>
      </c>
      <c r="AB99" s="278"/>
    </row>
    <row r="100" spans="2:28">
      <c r="B100" s="46">
        <v>21.75</v>
      </c>
      <c r="C100" s="91" t="s">
        <v>71</v>
      </c>
      <c r="D100" s="92">
        <v>0</v>
      </c>
      <c r="E100" s="92">
        <v>0</v>
      </c>
      <c r="F100" s="277">
        <v>0</v>
      </c>
      <c r="G100" s="278"/>
      <c r="H100" s="32"/>
      <c r="I100" s="46">
        <v>21.75</v>
      </c>
      <c r="J100" s="91" t="s">
        <v>60</v>
      </c>
      <c r="K100" s="92" t="s">
        <v>150</v>
      </c>
      <c r="L100" s="92" t="s">
        <v>110</v>
      </c>
      <c r="M100" s="277">
        <v>0</v>
      </c>
      <c r="N100" s="278"/>
      <c r="O100" s="32"/>
      <c r="P100" s="46">
        <v>21.75</v>
      </c>
      <c r="Q100" s="91" t="s">
        <v>60</v>
      </c>
      <c r="R100" s="92" t="s">
        <v>106</v>
      </c>
      <c r="S100" s="92" t="s">
        <v>115</v>
      </c>
      <c r="T100" s="277">
        <v>0</v>
      </c>
      <c r="U100" s="278"/>
      <c r="V100" s="32"/>
      <c r="W100" s="46">
        <v>21.75</v>
      </c>
      <c r="X100" s="91" t="s">
        <v>60</v>
      </c>
      <c r="Y100" s="92" t="s">
        <v>150</v>
      </c>
      <c r="Z100" s="92" t="s">
        <v>195</v>
      </c>
      <c r="AA100" s="350">
        <v>0.49861111111111112</v>
      </c>
      <c r="AB100" s="278"/>
    </row>
    <row r="101" spans="2:28">
      <c r="B101" s="46">
        <v>22</v>
      </c>
      <c r="C101" s="91" t="s">
        <v>159</v>
      </c>
      <c r="D101" s="92">
        <v>0</v>
      </c>
      <c r="E101" s="92">
        <v>0</v>
      </c>
      <c r="F101" s="277">
        <v>0</v>
      </c>
      <c r="G101" s="278"/>
      <c r="H101" s="32"/>
      <c r="I101" s="46">
        <v>22</v>
      </c>
      <c r="J101" s="91" t="s">
        <v>63</v>
      </c>
      <c r="K101" s="92">
        <v>0</v>
      </c>
      <c r="L101" s="92">
        <v>0</v>
      </c>
      <c r="M101" s="277">
        <v>0</v>
      </c>
      <c r="N101" s="278"/>
      <c r="O101" s="32"/>
      <c r="P101" s="46">
        <v>22</v>
      </c>
      <c r="Q101" s="91" t="s">
        <v>60</v>
      </c>
      <c r="R101" s="92" t="s">
        <v>106</v>
      </c>
      <c r="S101" s="92" t="s">
        <v>115</v>
      </c>
      <c r="T101" s="277">
        <v>0</v>
      </c>
      <c r="U101" s="278"/>
      <c r="V101" s="32"/>
      <c r="W101" s="46">
        <v>22</v>
      </c>
      <c r="X101" s="91" t="s">
        <v>60</v>
      </c>
      <c r="Y101" s="92" t="s">
        <v>150</v>
      </c>
      <c r="Z101" s="92" t="s">
        <v>195</v>
      </c>
      <c r="AA101" s="277">
        <v>0</v>
      </c>
      <c r="AB101" s="278"/>
    </row>
    <row r="102" spans="2:28">
      <c r="B102" s="46">
        <v>22.25</v>
      </c>
      <c r="C102" s="91" t="s">
        <v>60</v>
      </c>
      <c r="D102" s="92" t="s">
        <v>106</v>
      </c>
      <c r="E102" s="92" t="s">
        <v>115</v>
      </c>
      <c r="F102" s="277">
        <v>0</v>
      </c>
      <c r="G102" s="278"/>
      <c r="H102" s="32"/>
      <c r="I102" s="46">
        <v>22.25</v>
      </c>
      <c r="J102" s="91" t="s">
        <v>60</v>
      </c>
      <c r="K102" s="92" t="s">
        <v>106</v>
      </c>
      <c r="L102" s="92" t="s">
        <v>103</v>
      </c>
      <c r="M102" s="277">
        <v>0</v>
      </c>
      <c r="N102" s="278"/>
      <c r="O102" s="32"/>
      <c r="P102" s="46">
        <v>22.25</v>
      </c>
      <c r="Q102" s="91" t="s">
        <v>60</v>
      </c>
      <c r="R102" s="92" t="s">
        <v>106</v>
      </c>
      <c r="S102" s="92" t="s">
        <v>115</v>
      </c>
      <c r="T102" s="277">
        <v>0</v>
      </c>
      <c r="U102" s="278"/>
      <c r="V102" s="32"/>
      <c r="W102" s="46">
        <v>22.25</v>
      </c>
      <c r="X102" s="91" t="s">
        <v>60</v>
      </c>
      <c r="Y102" s="92" t="s">
        <v>150</v>
      </c>
      <c r="Z102" s="92" t="s">
        <v>195</v>
      </c>
      <c r="AA102" s="277">
        <v>0</v>
      </c>
      <c r="AB102" s="278"/>
    </row>
    <row r="103" spans="2:28">
      <c r="B103" s="46">
        <v>22.5</v>
      </c>
      <c r="C103" s="91" t="s">
        <v>60</v>
      </c>
      <c r="D103" s="92" t="s">
        <v>107</v>
      </c>
      <c r="E103" s="92" t="s">
        <v>108</v>
      </c>
      <c r="F103" s="277">
        <v>0</v>
      </c>
      <c r="G103" s="278"/>
      <c r="H103" s="32"/>
      <c r="I103" s="46">
        <v>22.5</v>
      </c>
      <c r="J103" s="91" t="s">
        <v>74</v>
      </c>
      <c r="K103" s="92">
        <v>0</v>
      </c>
      <c r="L103" s="92">
        <v>0</v>
      </c>
      <c r="M103" s="277">
        <v>0</v>
      </c>
      <c r="N103" s="278"/>
      <c r="O103" s="32"/>
      <c r="P103" s="46">
        <v>22.5</v>
      </c>
      <c r="Q103" s="91" t="s">
        <v>60</v>
      </c>
      <c r="R103" s="92" t="s">
        <v>106</v>
      </c>
      <c r="S103" s="92" t="s">
        <v>115</v>
      </c>
      <c r="T103" s="277">
        <v>0</v>
      </c>
      <c r="U103" s="278"/>
      <c r="V103" s="32"/>
      <c r="W103" s="46">
        <v>22.5</v>
      </c>
      <c r="X103" s="91" t="s">
        <v>69</v>
      </c>
      <c r="Y103" s="92">
        <v>0</v>
      </c>
      <c r="Z103" s="92">
        <v>0</v>
      </c>
      <c r="AA103" s="277">
        <v>0</v>
      </c>
      <c r="AB103" s="278"/>
    </row>
    <row r="104" spans="2:28">
      <c r="B104" s="46">
        <v>22.75</v>
      </c>
      <c r="C104" s="91" t="s">
        <v>69</v>
      </c>
      <c r="D104" s="92">
        <v>0</v>
      </c>
      <c r="E104" s="92">
        <v>0</v>
      </c>
      <c r="F104" s="277">
        <v>0</v>
      </c>
      <c r="G104" s="278"/>
      <c r="H104" s="32"/>
      <c r="I104" s="46">
        <v>22.75</v>
      </c>
      <c r="J104" s="91" t="s">
        <v>159</v>
      </c>
      <c r="K104" s="92">
        <v>0</v>
      </c>
      <c r="L104" s="92">
        <v>0</v>
      </c>
      <c r="M104" s="277">
        <v>0</v>
      </c>
      <c r="N104" s="278"/>
      <c r="O104" s="32"/>
      <c r="P104" s="46">
        <v>22.75</v>
      </c>
      <c r="Q104" s="91" t="s">
        <v>60</v>
      </c>
      <c r="R104" s="92" t="s">
        <v>106</v>
      </c>
      <c r="S104" s="92" t="s">
        <v>115</v>
      </c>
      <c r="T104" s="277">
        <v>0</v>
      </c>
      <c r="U104" s="278"/>
      <c r="V104" s="32"/>
      <c r="W104" s="46">
        <v>22.75</v>
      </c>
      <c r="X104" s="91" t="s">
        <v>69</v>
      </c>
      <c r="Y104" s="92">
        <v>0</v>
      </c>
      <c r="Z104" s="92">
        <v>0</v>
      </c>
      <c r="AA104" s="277">
        <v>0</v>
      </c>
      <c r="AB104" s="278"/>
    </row>
    <row r="105" spans="2:28">
      <c r="B105" s="46">
        <v>23</v>
      </c>
      <c r="C105" s="91" t="s">
        <v>60</v>
      </c>
      <c r="D105" s="92" t="s">
        <v>106</v>
      </c>
      <c r="E105" s="92" t="s">
        <v>115</v>
      </c>
      <c r="F105" s="277">
        <v>0</v>
      </c>
      <c r="G105" s="278"/>
      <c r="H105" s="32"/>
      <c r="I105" s="46">
        <v>23</v>
      </c>
      <c r="J105" s="91" t="s">
        <v>60</v>
      </c>
      <c r="K105" s="92" t="s">
        <v>104</v>
      </c>
      <c r="L105" s="92" t="s">
        <v>103</v>
      </c>
      <c r="M105" s="277">
        <v>0</v>
      </c>
      <c r="N105" s="278"/>
      <c r="O105" s="32"/>
      <c r="P105" s="46">
        <v>23</v>
      </c>
      <c r="Q105" s="91" t="s">
        <v>60</v>
      </c>
      <c r="R105" s="92" t="s">
        <v>106</v>
      </c>
      <c r="S105" s="92" t="s">
        <v>115</v>
      </c>
      <c r="T105" s="277">
        <v>0</v>
      </c>
      <c r="U105" s="278"/>
      <c r="V105" s="32"/>
      <c r="W105" s="46">
        <v>23</v>
      </c>
      <c r="X105" s="91" t="s">
        <v>74</v>
      </c>
      <c r="Y105" s="92">
        <v>0</v>
      </c>
      <c r="Z105" s="92">
        <v>0</v>
      </c>
      <c r="AA105" s="277">
        <v>0</v>
      </c>
      <c r="AB105" s="278"/>
    </row>
    <row r="106" spans="2:28">
      <c r="B106" s="46">
        <v>23.25</v>
      </c>
      <c r="C106" s="91" t="s">
        <v>60</v>
      </c>
      <c r="D106" s="92" t="s">
        <v>106</v>
      </c>
      <c r="E106" s="92" t="s">
        <v>115</v>
      </c>
      <c r="F106" s="277">
        <v>0</v>
      </c>
      <c r="G106" s="278"/>
      <c r="H106" s="32"/>
      <c r="I106" s="46">
        <v>23.25</v>
      </c>
      <c r="J106" s="91" t="s">
        <v>60</v>
      </c>
      <c r="K106" s="92" t="s">
        <v>178</v>
      </c>
      <c r="L106" s="92" t="s">
        <v>115</v>
      </c>
      <c r="M106" s="277">
        <v>0</v>
      </c>
      <c r="N106" s="278"/>
      <c r="O106" s="32"/>
      <c r="P106" s="46">
        <v>23.25</v>
      </c>
      <c r="Q106" s="91" t="s">
        <v>60</v>
      </c>
      <c r="R106" s="92" t="s">
        <v>106</v>
      </c>
      <c r="S106" s="92" t="s">
        <v>115</v>
      </c>
      <c r="T106" s="277">
        <v>0</v>
      </c>
      <c r="U106" s="278"/>
      <c r="V106" s="32"/>
      <c r="W106" s="46">
        <v>23.25</v>
      </c>
      <c r="X106" s="91" t="s">
        <v>74</v>
      </c>
      <c r="Y106" s="92">
        <v>0</v>
      </c>
      <c r="Z106" s="92">
        <v>0</v>
      </c>
      <c r="AA106" s="277">
        <v>0</v>
      </c>
      <c r="AB106" s="278"/>
    </row>
    <row r="107" spans="2:28">
      <c r="B107" s="46">
        <v>23.5</v>
      </c>
      <c r="C107" s="91" t="s">
        <v>158</v>
      </c>
      <c r="D107" s="92">
        <v>0</v>
      </c>
      <c r="E107" s="92">
        <v>0</v>
      </c>
      <c r="F107" s="277">
        <v>0</v>
      </c>
      <c r="G107" s="278"/>
      <c r="H107" s="32"/>
      <c r="I107" s="46">
        <v>23.5</v>
      </c>
      <c r="J107" s="91" t="s">
        <v>60</v>
      </c>
      <c r="K107" s="92" t="s">
        <v>178</v>
      </c>
      <c r="L107" s="92" t="s">
        <v>115</v>
      </c>
      <c r="M107" s="277">
        <v>0</v>
      </c>
      <c r="N107" s="278"/>
      <c r="O107" s="32"/>
      <c r="P107" s="46">
        <v>23.5</v>
      </c>
      <c r="Q107" s="91" t="s">
        <v>60</v>
      </c>
      <c r="R107" s="92" t="s">
        <v>106</v>
      </c>
      <c r="S107" s="92" t="s">
        <v>115</v>
      </c>
      <c r="T107" s="277">
        <v>0</v>
      </c>
      <c r="U107" s="278"/>
      <c r="V107" s="32"/>
      <c r="W107" s="46">
        <v>23.5</v>
      </c>
      <c r="X107" s="91" t="s">
        <v>74</v>
      </c>
      <c r="Y107" s="92">
        <v>0</v>
      </c>
      <c r="Z107" s="92">
        <v>0</v>
      </c>
      <c r="AA107" s="277">
        <v>0</v>
      </c>
      <c r="AB107" s="278"/>
    </row>
    <row r="108" spans="2:28">
      <c r="B108" s="46">
        <v>23.75</v>
      </c>
      <c r="C108" s="91" t="s">
        <v>158</v>
      </c>
      <c r="D108" s="92">
        <v>0</v>
      </c>
      <c r="E108" s="92">
        <v>0</v>
      </c>
      <c r="F108" s="277">
        <v>0</v>
      </c>
      <c r="G108" s="278"/>
      <c r="H108" s="32"/>
      <c r="I108" s="46">
        <v>23.75</v>
      </c>
      <c r="J108" s="91" t="s">
        <v>60</v>
      </c>
      <c r="K108" s="92" t="s">
        <v>178</v>
      </c>
      <c r="L108" s="92" t="s">
        <v>115</v>
      </c>
      <c r="M108" s="277">
        <v>0</v>
      </c>
      <c r="N108" s="278"/>
      <c r="O108" s="32"/>
      <c r="P108" s="46">
        <v>23.75</v>
      </c>
      <c r="Q108" s="91" t="s">
        <v>60</v>
      </c>
      <c r="R108" s="92" t="s">
        <v>106</v>
      </c>
      <c r="S108" s="92" t="s">
        <v>115</v>
      </c>
      <c r="T108" s="277">
        <v>0</v>
      </c>
      <c r="U108" s="278"/>
      <c r="V108" s="32"/>
      <c r="W108" s="46">
        <v>23.75</v>
      </c>
      <c r="X108" s="91" t="s">
        <v>60</v>
      </c>
      <c r="Y108" s="92" t="s">
        <v>150</v>
      </c>
      <c r="Z108" s="92" t="s">
        <v>122</v>
      </c>
      <c r="AA108" s="277">
        <v>0</v>
      </c>
      <c r="AB108" s="278"/>
    </row>
    <row r="109" spans="2:28">
      <c r="B109" s="46">
        <v>24</v>
      </c>
      <c r="C109" s="91" t="s">
        <v>71</v>
      </c>
      <c r="D109" s="92">
        <v>0</v>
      </c>
      <c r="E109" s="92">
        <v>0</v>
      </c>
      <c r="F109" s="277">
        <v>0</v>
      </c>
      <c r="G109" s="278"/>
      <c r="H109" s="32"/>
      <c r="I109" s="46">
        <v>24</v>
      </c>
      <c r="J109" s="91" t="s">
        <v>69</v>
      </c>
      <c r="K109" s="92">
        <v>0</v>
      </c>
      <c r="L109" s="92">
        <v>0</v>
      </c>
      <c r="M109" s="277">
        <v>0</v>
      </c>
      <c r="N109" s="278"/>
      <c r="O109" s="32"/>
      <c r="P109" s="46">
        <v>24</v>
      </c>
      <c r="Q109" s="91" t="s">
        <v>159</v>
      </c>
      <c r="R109" s="92">
        <v>0</v>
      </c>
      <c r="S109" s="92">
        <v>0</v>
      </c>
      <c r="T109" s="277">
        <v>0</v>
      </c>
      <c r="U109" s="278"/>
      <c r="V109" s="32"/>
      <c r="W109" s="46">
        <v>24</v>
      </c>
      <c r="X109" s="91" t="s">
        <v>60</v>
      </c>
      <c r="Y109" s="92" t="s">
        <v>104</v>
      </c>
      <c r="Z109" s="92" t="s">
        <v>110</v>
      </c>
      <c r="AA109" s="277">
        <v>0</v>
      </c>
      <c r="AB109" s="278"/>
    </row>
    <row r="110" spans="2:28">
      <c r="B110" s="46">
        <v>24.25</v>
      </c>
      <c r="C110" s="91" t="s">
        <v>71</v>
      </c>
      <c r="D110" s="92">
        <v>0</v>
      </c>
      <c r="E110" s="92">
        <v>0</v>
      </c>
      <c r="F110" s="277">
        <v>0</v>
      </c>
      <c r="G110" s="278"/>
      <c r="H110" s="32"/>
      <c r="I110" s="46">
        <v>24.25</v>
      </c>
      <c r="J110" s="91" t="s">
        <v>159</v>
      </c>
      <c r="K110" s="92">
        <v>0</v>
      </c>
      <c r="L110" s="92">
        <v>0</v>
      </c>
      <c r="M110" s="277">
        <v>0</v>
      </c>
      <c r="N110" s="278"/>
      <c r="O110" s="32"/>
      <c r="P110" s="46">
        <v>24.25</v>
      </c>
      <c r="Q110" s="91" t="s">
        <v>159</v>
      </c>
      <c r="R110" s="92">
        <v>0</v>
      </c>
      <c r="S110" s="92">
        <v>0</v>
      </c>
      <c r="T110" s="277">
        <v>0</v>
      </c>
      <c r="U110" s="278"/>
      <c r="V110" s="32"/>
      <c r="W110" s="46">
        <v>24.25</v>
      </c>
      <c r="X110" s="91" t="s">
        <v>60</v>
      </c>
      <c r="Y110" s="92" t="s">
        <v>104</v>
      </c>
      <c r="Z110" s="92" t="s">
        <v>110</v>
      </c>
      <c r="AA110" s="277">
        <v>0</v>
      </c>
      <c r="AB110" s="278"/>
    </row>
    <row r="111" spans="2:28">
      <c r="B111" s="46">
        <v>24.5</v>
      </c>
      <c r="C111" s="91" t="s">
        <v>60</v>
      </c>
      <c r="D111" s="92" t="s">
        <v>106</v>
      </c>
      <c r="E111" s="92" t="s">
        <v>167</v>
      </c>
      <c r="F111" s="277">
        <v>0</v>
      </c>
      <c r="G111" s="278"/>
      <c r="H111" s="32"/>
      <c r="I111" s="46">
        <v>24.5</v>
      </c>
      <c r="J111" s="91" t="s">
        <v>159</v>
      </c>
      <c r="K111" s="92">
        <v>0</v>
      </c>
      <c r="L111" s="92">
        <v>0</v>
      </c>
      <c r="M111" s="277">
        <v>0</v>
      </c>
      <c r="N111" s="278"/>
      <c r="O111" s="32"/>
      <c r="P111" s="46">
        <v>24.5</v>
      </c>
      <c r="Q111" s="91" t="s">
        <v>159</v>
      </c>
      <c r="R111" s="92">
        <v>0</v>
      </c>
      <c r="S111" s="92">
        <v>0</v>
      </c>
      <c r="T111" s="277">
        <v>0</v>
      </c>
      <c r="U111" s="278"/>
      <c r="V111" s="32"/>
      <c r="W111" s="46">
        <v>24.5</v>
      </c>
      <c r="X111" s="91" t="s">
        <v>74</v>
      </c>
      <c r="Y111" s="92">
        <v>0</v>
      </c>
      <c r="Z111" s="92">
        <v>0</v>
      </c>
      <c r="AA111" s="277">
        <v>0</v>
      </c>
      <c r="AB111" s="278"/>
    </row>
    <row r="112" spans="2:28">
      <c r="B112" s="46">
        <v>24.75</v>
      </c>
      <c r="C112" s="91" t="s">
        <v>63</v>
      </c>
      <c r="D112" s="92">
        <v>0</v>
      </c>
      <c r="E112" s="92">
        <v>0</v>
      </c>
      <c r="F112" s="277">
        <v>0</v>
      </c>
      <c r="G112" s="278"/>
      <c r="H112" s="32"/>
      <c r="I112" s="46">
        <v>24.75</v>
      </c>
      <c r="J112" s="91" t="s">
        <v>159</v>
      </c>
      <c r="K112" s="92">
        <v>0</v>
      </c>
      <c r="L112" s="92">
        <v>0</v>
      </c>
      <c r="M112" s="277">
        <v>0</v>
      </c>
      <c r="N112" s="278"/>
      <c r="O112" s="32"/>
      <c r="P112" s="46">
        <v>24.75</v>
      </c>
      <c r="Q112" s="91" t="s">
        <v>159</v>
      </c>
      <c r="R112" s="92">
        <v>0</v>
      </c>
      <c r="S112" s="92">
        <v>0</v>
      </c>
      <c r="T112" s="277">
        <v>0</v>
      </c>
      <c r="U112" s="278"/>
      <c r="V112" s="32"/>
      <c r="W112" s="46">
        <v>24.75</v>
      </c>
      <c r="X112" s="91" t="s">
        <v>69</v>
      </c>
      <c r="Y112" s="92">
        <v>0</v>
      </c>
      <c r="Z112" s="92">
        <v>0</v>
      </c>
      <c r="AA112" s="277">
        <v>0</v>
      </c>
      <c r="AB112" s="278"/>
    </row>
    <row r="113" spans="2:28">
      <c r="B113" s="46">
        <v>25</v>
      </c>
      <c r="C113" s="91" t="s">
        <v>74</v>
      </c>
      <c r="D113" s="92">
        <v>0</v>
      </c>
      <c r="E113" s="92">
        <v>0</v>
      </c>
      <c r="F113" s="277">
        <v>0</v>
      </c>
      <c r="G113" s="278"/>
      <c r="H113" s="32"/>
      <c r="I113" s="46">
        <v>25</v>
      </c>
      <c r="J113" s="91" t="s">
        <v>60</v>
      </c>
      <c r="K113" s="92" t="s">
        <v>150</v>
      </c>
      <c r="L113" s="92" t="s">
        <v>103</v>
      </c>
      <c r="M113" s="277">
        <v>0</v>
      </c>
      <c r="N113" s="278"/>
      <c r="O113" s="32"/>
      <c r="P113" s="46">
        <v>25</v>
      </c>
      <c r="Q113" s="91" t="s">
        <v>159</v>
      </c>
      <c r="R113" s="92">
        <v>0</v>
      </c>
      <c r="S113" s="92">
        <v>0</v>
      </c>
      <c r="T113" s="277">
        <v>0</v>
      </c>
      <c r="U113" s="278"/>
      <c r="V113" s="32"/>
      <c r="W113" s="46">
        <v>25</v>
      </c>
      <c r="X113" s="91" t="s">
        <v>158</v>
      </c>
      <c r="Y113" s="92">
        <v>0</v>
      </c>
      <c r="Z113" s="92">
        <v>0</v>
      </c>
      <c r="AA113" s="277">
        <v>0</v>
      </c>
      <c r="AB113" s="278"/>
    </row>
    <row r="114" spans="2:28">
      <c r="B114" s="46">
        <v>25.25</v>
      </c>
      <c r="C114" s="91" t="s">
        <v>71</v>
      </c>
      <c r="D114" s="92">
        <v>0</v>
      </c>
      <c r="E114" s="92">
        <v>0</v>
      </c>
      <c r="F114" s="277">
        <v>0</v>
      </c>
      <c r="G114" s="278"/>
      <c r="H114" s="32"/>
      <c r="I114" s="46">
        <v>25.25</v>
      </c>
      <c r="J114" s="91" t="s">
        <v>60</v>
      </c>
      <c r="K114" s="92" t="s">
        <v>104</v>
      </c>
      <c r="L114" s="92" t="s">
        <v>216</v>
      </c>
      <c r="M114" s="277">
        <v>0</v>
      </c>
      <c r="N114" s="278"/>
      <c r="O114" s="32"/>
      <c r="P114" s="46">
        <v>25.25</v>
      </c>
      <c r="Q114" s="91" t="s">
        <v>69</v>
      </c>
      <c r="R114" s="92">
        <v>0</v>
      </c>
      <c r="S114" s="92">
        <v>0</v>
      </c>
      <c r="T114" s="277">
        <v>0</v>
      </c>
      <c r="U114" s="278"/>
      <c r="V114" s="32"/>
      <c r="W114" s="46">
        <v>25.25</v>
      </c>
      <c r="X114" s="91" t="s">
        <v>69</v>
      </c>
      <c r="Y114" s="92">
        <v>0</v>
      </c>
      <c r="Z114" s="92">
        <v>0</v>
      </c>
      <c r="AA114" s="277">
        <v>0</v>
      </c>
      <c r="AB114" s="278"/>
    </row>
    <row r="115" spans="2:28">
      <c r="B115" s="46">
        <v>25.5</v>
      </c>
      <c r="C115" s="91" t="s">
        <v>69</v>
      </c>
      <c r="D115" s="92">
        <v>0</v>
      </c>
      <c r="E115" s="92">
        <v>0</v>
      </c>
      <c r="F115" s="277">
        <v>0</v>
      </c>
      <c r="G115" s="278"/>
      <c r="H115" s="32"/>
      <c r="I115" s="46">
        <v>25.5</v>
      </c>
      <c r="J115" s="91" t="s">
        <v>159</v>
      </c>
      <c r="K115" s="92">
        <v>0</v>
      </c>
      <c r="L115" s="92">
        <v>0</v>
      </c>
      <c r="M115" s="277">
        <v>0</v>
      </c>
      <c r="N115" s="278"/>
      <c r="O115" s="32"/>
      <c r="P115" s="46">
        <v>25.5</v>
      </c>
      <c r="Q115" s="91" t="s">
        <v>159</v>
      </c>
      <c r="R115" s="92">
        <v>0</v>
      </c>
      <c r="S115" s="92">
        <v>0</v>
      </c>
      <c r="T115" s="277">
        <v>0</v>
      </c>
      <c r="U115" s="278"/>
      <c r="V115" s="32"/>
      <c r="W115" s="46">
        <v>25.5</v>
      </c>
      <c r="X115" s="91" t="s">
        <v>60</v>
      </c>
      <c r="Y115" s="92" t="s">
        <v>150</v>
      </c>
      <c r="Z115" s="92" t="s">
        <v>169</v>
      </c>
      <c r="AA115" s="277">
        <v>0</v>
      </c>
      <c r="AB115" s="278"/>
    </row>
    <row r="116" spans="2:28">
      <c r="B116" s="46">
        <v>25.75</v>
      </c>
      <c r="C116" s="91" t="s">
        <v>71</v>
      </c>
      <c r="D116" s="92">
        <v>0</v>
      </c>
      <c r="E116" s="92">
        <v>0</v>
      </c>
      <c r="F116" s="277">
        <v>0</v>
      </c>
      <c r="G116" s="278"/>
      <c r="H116" s="32"/>
      <c r="I116" s="46">
        <v>25.75</v>
      </c>
      <c r="J116" s="91" t="s">
        <v>69</v>
      </c>
      <c r="K116" s="92">
        <v>0</v>
      </c>
      <c r="L116" s="92">
        <v>0</v>
      </c>
      <c r="M116" s="277">
        <v>0</v>
      </c>
      <c r="N116" s="278"/>
      <c r="O116" s="32"/>
      <c r="P116" s="46">
        <v>25.75</v>
      </c>
      <c r="Q116" s="91" t="s">
        <v>159</v>
      </c>
      <c r="R116" s="92">
        <v>0</v>
      </c>
      <c r="S116" s="92">
        <v>0</v>
      </c>
      <c r="T116" s="277">
        <v>0</v>
      </c>
      <c r="U116" s="278"/>
      <c r="V116" s="32"/>
      <c r="W116" s="46">
        <v>25.75</v>
      </c>
      <c r="X116" s="91" t="s">
        <v>60</v>
      </c>
      <c r="Y116" s="92" t="s">
        <v>150</v>
      </c>
      <c r="Z116" s="92" t="s">
        <v>169</v>
      </c>
      <c r="AA116" s="277">
        <v>0</v>
      </c>
      <c r="AB116" s="278"/>
    </row>
    <row r="117" spans="2:28">
      <c r="B117" s="46">
        <v>26</v>
      </c>
      <c r="C117" s="91" t="s">
        <v>159</v>
      </c>
      <c r="D117" s="92">
        <v>0</v>
      </c>
      <c r="E117" s="92">
        <v>0</v>
      </c>
      <c r="F117" s="277">
        <v>0</v>
      </c>
      <c r="G117" s="278"/>
      <c r="H117" s="32"/>
      <c r="I117" s="46">
        <v>26</v>
      </c>
      <c r="J117" s="91" t="s">
        <v>74</v>
      </c>
      <c r="K117" s="92">
        <v>0</v>
      </c>
      <c r="L117" s="92">
        <v>0</v>
      </c>
      <c r="M117" s="277">
        <v>0</v>
      </c>
      <c r="N117" s="278"/>
      <c r="O117" s="32"/>
      <c r="P117" s="46">
        <v>26</v>
      </c>
      <c r="Q117" s="91" t="s">
        <v>71</v>
      </c>
      <c r="R117" s="92">
        <v>0</v>
      </c>
      <c r="S117" s="92">
        <v>0</v>
      </c>
      <c r="T117" s="277">
        <v>0</v>
      </c>
      <c r="U117" s="278"/>
      <c r="V117" s="32"/>
      <c r="W117" s="46">
        <v>26</v>
      </c>
      <c r="X117" s="91" t="s">
        <v>60</v>
      </c>
      <c r="Y117" s="92" t="s">
        <v>106</v>
      </c>
      <c r="Z117" s="92" t="s">
        <v>115</v>
      </c>
      <c r="AA117" s="277">
        <v>0</v>
      </c>
      <c r="AB117" s="278"/>
    </row>
    <row r="118" spans="2:28">
      <c r="B118" s="46">
        <v>26.25</v>
      </c>
      <c r="C118" s="91" t="s">
        <v>158</v>
      </c>
      <c r="D118" s="92">
        <v>0</v>
      </c>
      <c r="E118" s="92">
        <v>0</v>
      </c>
      <c r="F118" s="277">
        <v>0</v>
      </c>
      <c r="G118" s="278"/>
      <c r="H118" s="32"/>
      <c r="I118" s="46">
        <v>26.25</v>
      </c>
      <c r="J118" s="91" t="s">
        <v>159</v>
      </c>
      <c r="K118" s="92">
        <v>0</v>
      </c>
      <c r="L118" s="92">
        <v>0</v>
      </c>
      <c r="M118" s="277">
        <v>0</v>
      </c>
      <c r="N118" s="278"/>
      <c r="O118" s="32"/>
      <c r="P118" s="46">
        <v>26.25</v>
      </c>
      <c r="Q118" s="91" t="s">
        <v>159</v>
      </c>
      <c r="R118" s="92">
        <v>0</v>
      </c>
      <c r="S118" s="92">
        <v>0</v>
      </c>
      <c r="T118" s="277">
        <v>0</v>
      </c>
      <c r="U118" s="278"/>
      <c r="V118" s="32"/>
      <c r="W118" s="46">
        <v>26.25</v>
      </c>
      <c r="X118" s="91" t="s">
        <v>159</v>
      </c>
      <c r="Y118" s="92">
        <v>0</v>
      </c>
      <c r="Z118" s="92">
        <v>0</v>
      </c>
      <c r="AA118" s="277">
        <v>0</v>
      </c>
      <c r="AB118" s="278"/>
    </row>
    <row r="119" spans="2:28">
      <c r="B119" s="46">
        <v>26.5</v>
      </c>
      <c r="C119" s="91" t="s">
        <v>60</v>
      </c>
      <c r="D119" s="92" t="s">
        <v>150</v>
      </c>
      <c r="E119" s="92" t="s">
        <v>172</v>
      </c>
      <c r="F119" s="277">
        <v>0</v>
      </c>
      <c r="G119" s="278"/>
      <c r="H119" s="32"/>
      <c r="I119" s="46">
        <v>26.5</v>
      </c>
      <c r="J119" s="91" t="s">
        <v>69</v>
      </c>
      <c r="K119" s="92">
        <v>0</v>
      </c>
      <c r="L119" s="92">
        <v>0</v>
      </c>
      <c r="M119" s="277">
        <v>0</v>
      </c>
      <c r="N119" s="278"/>
      <c r="O119" s="32"/>
      <c r="P119" s="46">
        <v>26.5</v>
      </c>
      <c r="Q119" s="91" t="s">
        <v>159</v>
      </c>
      <c r="R119" s="92">
        <v>0</v>
      </c>
      <c r="S119" s="92">
        <v>0</v>
      </c>
      <c r="T119" s="277">
        <v>0</v>
      </c>
      <c r="U119" s="278"/>
      <c r="V119" s="32"/>
      <c r="W119" s="46">
        <v>26.5</v>
      </c>
      <c r="X119" s="91" t="s">
        <v>60</v>
      </c>
      <c r="Y119" s="92" t="s">
        <v>106</v>
      </c>
      <c r="Z119" s="92" t="s">
        <v>167</v>
      </c>
      <c r="AA119" s="277">
        <v>0</v>
      </c>
      <c r="AB119" s="278"/>
    </row>
    <row r="120" spans="2:28">
      <c r="B120" s="46">
        <v>26.75</v>
      </c>
      <c r="C120" s="91" t="s">
        <v>60</v>
      </c>
      <c r="D120" s="92" t="s">
        <v>104</v>
      </c>
      <c r="E120" s="92" t="s">
        <v>110</v>
      </c>
      <c r="F120" s="277">
        <v>0</v>
      </c>
      <c r="G120" s="278"/>
      <c r="H120" s="32"/>
      <c r="I120" s="46">
        <v>26.75</v>
      </c>
      <c r="J120" s="91" t="s">
        <v>159</v>
      </c>
      <c r="K120" s="92">
        <v>0</v>
      </c>
      <c r="L120" s="92">
        <v>0</v>
      </c>
      <c r="M120" s="277">
        <v>0</v>
      </c>
      <c r="N120" s="278"/>
      <c r="O120" s="32"/>
      <c r="P120" s="46">
        <v>26.75</v>
      </c>
      <c r="Q120" s="91" t="s">
        <v>159</v>
      </c>
      <c r="R120" s="92">
        <v>0</v>
      </c>
      <c r="S120" s="92">
        <v>0</v>
      </c>
      <c r="T120" s="277">
        <v>0</v>
      </c>
      <c r="U120" s="278"/>
      <c r="V120" s="32"/>
      <c r="W120" s="46">
        <v>26.75</v>
      </c>
      <c r="X120" s="91" t="s">
        <v>60</v>
      </c>
      <c r="Y120" s="92" t="s">
        <v>178</v>
      </c>
      <c r="Z120" s="92" t="s">
        <v>118</v>
      </c>
      <c r="AA120" s="277">
        <v>0</v>
      </c>
      <c r="AB120" s="278"/>
    </row>
    <row r="121" spans="2:28">
      <c r="B121" s="46">
        <v>27</v>
      </c>
      <c r="C121" s="91" t="s">
        <v>60</v>
      </c>
      <c r="D121" s="92" t="s">
        <v>106</v>
      </c>
      <c r="E121" s="92" t="s">
        <v>115</v>
      </c>
      <c r="F121" s="277">
        <v>0</v>
      </c>
      <c r="G121" s="278"/>
      <c r="H121" s="32"/>
      <c r="I121" s="46">
        <v>27</v>
      </c>
      <c r="J121" s="91" t="s">
        <v>74</v>
      </c>
      <c r="K121" s="92">
        <v>0</v>
      </c>
      <c r="L121" s="92">
        <v>0</v>
      </c>
      <c r="M121" s="277">
        <v>0</v>
      </c>
      <c r="N121" s="278"/>
      <c r="O121" s="32"/>
      <c r="P121" s="46">
        <v>27</v>
      </c>
      <c r="Q121" s="91" t="s">
        <v>159</v>
      </c>
      <c r="R121" s="92">
        <v>0</v>
      </c>
      <c r="S121" s="92">
        <v>0</v>
      </c>
      <c r="T121" s="277">
        <v>0</v>
      </c>
      <c r="U121" s="278"/>
      <c r="V121" s="32"/>
      <c r="W121" s="46">
        <v>27</v>
      </c>
      <c r="X121" s="91" t="s">
        <v>60</v>
      </c>
      <c r="Y121" s="92" t="s">
        <v>104</v>
      </c>
      <c r="Z121" s="92" t="s">
        <v>182</v>
      </c>
      <c r="AA121" s="277">
        <v>0</v>
      </c>
      <c r="AB121" s="278"/>
    </row>
    <row r="122" spans="2:28">
      <c r="B122" s="46">
        <v>27.25</v>
      </c>
      <c r="C122" s="91" t="s">
        <v>60</v>
      </c>
      <c r="D122" s="92" t="s">
        <v>106</v>
      </c>
      <c r="E122" s="92" t="s">
        <v>115</v>
      </c>
      <c r="F122" s="277">
        <v>0</v>
      </c>
      <c r="G122" s="278"/>
      <c r="H122" s="32"/>
      <c r="I122" s="46">
        <v>27.25</v>
      </c>
      <c r="J122" s="91" t="s">
        <v>159</v>
      </c>
      <c r="K122" s="92">
        <v>0</v>
      </c>
      <c r="L122" s="92">
        <v>0</v>
      </c>
      <c r="M122" s="277">
        <v>0</v>
      </c>
      <c r="N122" s="278"/>
      <c r="O122" s="32"/>
      <c r="P122" s="46">
        <v>27.25</v>
      </c>
      <c r="Q122" s="91" t="s">
        <v>159</v>
      </c>
      <c r="R122" s="92">
        <v>0</v>
      </c>
      <c r="S122" s="92">
        <v>0</v>
      </c>
      <c r="T122" s="277">
        <v>0</v>
      </c>
      <c r="U122" s="278"/>
      <c r="V122" s="32"/>
      <c r="W122" s="46">
        <v>27.25</v>
      </c>
      <c r="X122" s="91" t="s">
        <v>60</v>
      </c>
      <c r="Y122" s="92" t="s">
        <v>106</v>
      </c>
      <c r="Z122" s="92" t="s">
        <v>167</v>
      </c>
      <c r="AA122" s="277">
        <v>0</v>
      </c>
      <c r="AB122" s="278"/>
    </row>
    <row r="123" spans="2:28">
      <c r="B123" s="46">
        <v>27.5</v>
      </c>
      <c r="C123" s="91" t="s">
        <v>60</v>
      </c>
      <c r="D123" s="92" t="s">
        <v>106</v>
      </c>
      <c r="E123" s="92" t="s">
        <v>115</v>
      </c>
      <c r="F123" s="277">
        <v>0</v>
      </c>
      <c r="G123" s="278"/>
      <c r="H123" s="32"/>
      <c r="I123" s="46">
        <v>27.5</v>
      </c>
      <c r="J123" s="91" t="s">
        <v>74</v>
      </c>
      <c r="K123" s="92">
        <v>0</v>
      </c>
      <c r="L123" s="92">
        <v>0</v>
      </c>
      <c r="M123" s="277">
        <v>0</v>
      </c>
      <c r="N123" s="278"/>
      <c r="O123" s="32"/>
      <c r="P123" s="46">
        <v>27.5</v>
      </c>
      <c r="Q123" s="91" t="s">
        <v>159</v>
      </c>
      <c r="R123" s="92">
        <v>0</v>
      </c>
      <c r="S123" s="92">
        <v>0</v>
      </c>
      <c r="T123" s="277">
        <v>0</v>
      </c>
      <c r="U123" s="278"/>
      <c r="V123" s="32"/>
      <c r="W123" s="46">
        <v>27.5</v>
      </c>
      <c r="X123" s="91" t="s">
        <v>60</v>
      </c>
      <c r="Y123" s="92" t="s">
        <v>106</v>
      </c>
      <c r="Z123" s="92" t="s">
        <v>118</v>
      </c>
      <c r="AA123" s="277">
        <v>0</v>
      </c>
      <c r="AB123" s="278"/>
    </row>
    <row r="124" spans="2:28">
      <c r="B124" s="46">
        <v>27.75</v>
      </c>
      <c r="C124" s="91" t="s">
        <v>60</v>
      </c>
      <c r="D124" s="92" t="s">
        <v>106</v>
      </c>
      <c r="E124" s="92" t="s">
        <v>115</v>
      </c>
      <c r="F124" s="277">
        <v>0</v>
      </c>
      <c r="G124" s="278"/>
      <c r="H124" s="32"/>
      <c r="I124" s="46">
        <v>27.75</v>
      </c>
      <c r="J124" s="91" t="s">
        <v>74</v>
      </c>
      <c r="K124" s="92">
        <v>0</v>
      </c>
      <c r="L124" s="92">
        <v>0</v>
      </c>
      <c r="M124" s="277">
        <v>0</v>
      </c>
      <c r="N124" s="278"/>
      <c r="O124" s="32"/>
      <c r="P124" s="46">
        <v>27.75</v>
      </c>
      <c r="Q124" s="91" t="s">
        <v>60</v>
      </c>
      <c r="R124" s="92" t="s">
        <v>106</v>
      </c>
      <c r="S124" s="92" t="s">
        <v>115</v>
      </c>
      <c r="T124" s="277">
        <v>0</v>
      </c>
      <c r="U124" s="278"/>
      <c r="V124" s="32"/>
      <c r="W124" s="46">
        <v>27.75</v>
      </c>
      <c r="X124" s="91" t="s">
        <v>60</v>
      </c>
      <c r="Y124" s="92" t="s">
        <v>104</v>
      </c>
      <c r="Z124" s="92" t="s">
        <v>192</v>
      </c>
      <c r="AA124" s="277">
        <v>0</v>
      </c>
      <c r="AB124" s="278"/>
    </row>
    <row r="125" spans="2:28">
      <c r="B125" s="46">
        <v>28</v>
      </c>
      <c r="C125" s="91" t="s">
        <v>74</v>
      </c>
      <c r="D125" s="92">
        <v>0</v>
      </c>
      <c r="E125" s="92">
        <v>0</v>
      </c>
      <c r="F125" s="277">
        <v>0</v>
      </c>
      <c r="G125" s="278"/>
      <c r="H125" s="32"/>
      <c r="I125" s="46">
        <v>28</v>
      </c>
      <c r="J125" s="91" t="s">
        <v>63</v>
      </c>
      <c r="K125" s="92">
        <v>0</v>
      </c>
      <c r="L125" s="92">
        <v>0</v>
      </c>
      <c r="M125" s="277">
        <v>0</v>
      </c>
      <c r="N125" s="278"/>
      <c r="O125" s="32"/>
      <c r="P125" s="46">
        <v>28</v>
      </c>
      <c r="Q125" s="91" t="s">
        <v>158</v>
      </c>
      <c r="R125" s="92">
        <v>0</v>
      </c>
      <c r="S125" s="92">
        <v>0</v>
      </c>
      <c r="T125" s="277">
        <v>0</v>
      </c>
      <c r="U125" s="278"/>
      <c r="V125" s="32"/>
      <c r="W125" s="46">
        <v>28</v>
      </c>
      <c r="X125" s="91" t="s">
        <v>60</v>
      </c>
      <c r="Y125" s="92" t="s">
        <v>106</v>
      </c>
      <c r="Z125" s="92" t="s">
        <v>118</v>
      </c>
      <c r="AA125" s="277">
        <v>0</v>
      </c>
      <c r="AB125" s="278"/>
    </row>
    <row r="126" spans="2:28">
      <c r="B126" s="46">
        <v>28.25</v>
      </c>
      <c r="C126" s="91" t="s">
        <v>69</v>
      </c>
      <c r="D126" s="92">
        <v>0</v>
      </c>
      <c r="E126" s="92">
        <v>0</v>
      </c>
      <c r="F126" s="277">
        <v>0</v>
      </c>
      <c r="G126" s="278"/>
      <c r="H126" s="32"/>
      <c r="I126" s="46">
        <v>28.25</v>
      </c>
      <c r="J126" s="91" t="s">
        <v>69</v>
      </c>
      <c r="K126" s="92">
        <v>0</v>
      </c>
      <c r="L126" s="92">
        <v>0</v>
      </c>
      <c r="M126" s="277">
        <v>0</v>
      </c>
      <c r="N126" s="278"/>
      <c r="O126" s="32"/>
      <c r="P126" s="46">
        <v>28.25</v>
      </c>
      <c r="Q126" s="91" t="s">
        <v>158</v>
      </c>
      <c r="R126" s="92">
        <v>0</v>
      </c>
      <c r="S126" s="92">
        <v>0</v>
      </c>
      <c r="T126" s="277">
        <v>0</v>
      </c>
      <c r="U126" s="278"/>
      <c r="V126" s="32"/>
      <c r="W126" s="46">
        <v>28.25</v>
      </c>
      <c r="X126" s="91" t="s">
        <v>60</v>
      </c>
      <c r="Y126" s="92" t="s">
        <v>106</v>
      </c>
      <c r="Z126" s="92" t="s">
        <v>118</v>
      </c>
      <c r="AA126" s="277">
        <v>0</v>
      </c>
      <c r="AB126" s="278"/>
    </row>
    <row r="127" spans="2:28">
      <c r="B127" s="46">
        <v>28.5</v>
      </c>
      <c r="C127" s="91" t="s">
        <v>60</v>
      </c>
      <c r="D127" s="92" t="s">
        <v>104</v>
      </c>
      <c r="E127" s="92" t="s">
        <v>103</v>
      </c>
      <c r="F127" s="277">
        <v>0</v>
      </c>
      <c r="G127" s="278"/>
      <c r="H127" s="32"/>
      <c r="I127" s="46">
        <v>28.5</v>
      </c>
      <c r="J127" s="91" t="s">
        <v>60</v>
      </c>
      <c r="K127" s="92" t="s">
        <v>104</v>
      </c>
      <c r="L127" s="92" t="s">
        <v>103</v>
      </c>
      <c r="M127" s="277">
        <v>0</v>
      </c>
      <c r="N127" s="278"/>
      <c r="O127" s="32"/>
      <c r="P127" s="46">
        <v>28.5</v>
      </c>
      <c r="Q127" s="91" t="s">
        <v>158</v>
      </c>
      <c r="R127" s="92">
        <v>0</v>
      </c>
      <c r="S127" s="92">
        <v>0</v>
      </c>
      <c r="T127" s="277">
        <v>0</v>
      </c>
      <c r="U127" s="278"/>
      <c r="V127" s="32"/>
      <c r="W127" s="46">
        <v>28.5</v>
      </c>
      <c r="X127" s="91" t="s">
        <v>60</v>
      </c>
      <c r="Y127" s="92" t="s">
        <v>106</v>
      </c>
      <c r="Z127" s="92" t="s">
        <v>118</v>
      </c>
      <c r="AA127" s="277">
        <v>0</v>
      </c>
      <c r="AB127" s="278"/>
    </row>
    <row r="128" spans="2:28">
      <c r="B128" s="46">
        <v>28.75</v>
      </c>
      <c r="C128" s="91" t="s">
        <v>159</v>
      </c>
      <c r="D128" s="92">
        <v>0</v>
      </c>
      <c r="E128" s="92">
        <v>0</v>
      </c>
      <c r="F128" s="277">
        <v>0</v>
      </c>
      <c r="G128" s="278"/>
      <c r="H128" s="32"/>
      <c r="I128" s="46">
        <v>28.75</v>
      </c>
      <c r="J128" s="91" t="s">
        <v>159</v>
      </c>
      <c r="K128" s="92">
        <v>0</v>
      </c>
      <c r="L128" s="92">
        <v>0</v>
      </c>
      <c r="M128" s="277">
        <v>0</v>
      </c>
      <c r="N128" s="278"/>
      <c r="O128" s="32"/>
      <c r="P128" s="46">
        <v>28.75</v>
      </c>
      <c r="Q128" s="91" t="s">
        <v>158</v>
      </c>
      <c r="R128" s="92">
        <v>0</v>
      </c>
      <c r="S128" s="92">
        <v>0</v>
      </c>
      <c r="T128" s="277">
        <v>0</v>
      </c>
      <c r="U128" s="278"/>
      <c r="V128" s="32"/>
      <c r="W128" s="46">
        <v>28.75</v>
      </c>
      <c r="X128" s="91" t="s">
        <v>60</v>
      </c>
      <c r="Y128" s="92" t="s">
        <v>106</v>
      </c>
      <c r="Z128" s="92" t="s">
        <v>118</v>
      </c>
      <c r="AA128" s="277">
        <v>0</v>
      </c>
      <c r="AB128" s="278"/>
    </row>
    <row r="129" spans="2:28">
      <c r="B129" s="46">
        <v>29</v>
      </c>
      <c r="C129" s="91" t="s">
        <v>159</v>
      </c>
      <c r="D129" s="92">
        <v>0</v>
      </c>
      <c r="E129" s="92">
        <v>0</v>
      </c>
      <c r="F129" s="277">
        <v>0</v>
      </c>
      <c r="G129" s="278"/>
      <c r="H129" s="32"/>
      <c r="I129" s="46">
        <v>29</v>
      </c>
      <c r="J129" s="91" t="s">
        <v>159</v>
      </c>
      <c r="K129" s="92">
        <v>0</v>
      </c>
      <c r="L129" s="92">
        <v>0</v>
      </c>
      <c r="M129" s="277">
        <v>0</v>
      </c>
      <c r="N129" s="278"/>
      <c r="O129" s="32"/>
      <c r="P129" s="46">
        <v>29</v>
      </c>
      <c r="Q129" s="91" t="s">
        <v>158</v>
      </c>
      <c r="R129" s="92">
        <v>0</v>
      </c>
      <c r="S129" s="92">
        <v>0</v>
      </c>
      <c r="T129" s="277">
        <v>0</v>
      </c>
      <c r="U129" s="278"/>
      <c r="V129" s="32"/>
      <c r="W129" s="46">
        <v>29</v>
      </c>
      <c r="X129" s="91" t="s">
        <v>69</v>
      </c>
      <c r="Y129" s="92">
        <v>0</v>
      </c>
      <c r="Z129" s="92">
        <v>0</v>
      </c>
      <c r="AA129" s="277">
        <v>0</v>
      </c>
      <c r="AB129" s="278"/>
    </row>
    <row r="130" spans="2:28">
      <c r="B130" s="46">
        <v>29.25</v>
      </c>
      <c r="C130" s="91" t="s">
        <v>159</v>
      </c>
      <c r="D130" s="92">
        <v>0</v>
      </c>
      <c r="E130" s="92">
        <v>0</v>
      </c>
      <c r="F130" s="277">
        <v>0</v>
      </c>
      <c r="G130" s="278"/>
      <c r="H130" s="32"/>
      <c r="I130" s="46">
        <v>29.25</v>
      </c>
      <c r="J130" s="91" t="s">
        <v>74</v>
      </c>
      <c r="K130" s="92">
        <v>0</v>
      </c>
      <c r="L130" s="92">
        <v>0</v>
      </c>
      <c r="M130" s="277">
        <v>0</v>
      </c>
      <c r="N130" s="278"/>
      <c r="O130" s="32"/>
      <c r="P130" s="46">
        <v>29.25</v>
      </c>
      <c r="Q130" s="91" t="s">
        <v>158</v>
      </c>
      <c r="R130" s="92">
        <v>0</v>
      </c>
      <c r="S130" s="92">
        <v>0</v>
      </c>
      <c r="T130" s="277">
        <v>0</v>
      </c>
      <c r="U130" s="278"/>
      <c r="V130" s="32"/>
      <c r="W130" s="46">
        <v>29.25</v>
      </c>
      <c r="X130" s="91" t="s">
        <v>69</v>
      </c>
      <c r="Y130" s="92">
        <v>0</v>
      </c>
      <c r="Z130" s="92">
        <v>0</v>
      </c>
      <c r="AA130" s="277">
        <v>0</v>
      </c>
      <c r="AB130" s="278"/>
    </row>
    <row r="131" spans="2:28">
      <c r="B131" s="46">
        <v>29.5</v>
      </c>
      <c r="C131" s="91" t="s">
        <v>159</v>
      </c>
      <c r="D131" s="92">
        <v>0</v>
      </c>
      <c r="E131" s="92">
        <v>0</v>
      </c>
      <c r="F131" s="277">
        <v>0</v>
      </c>
      <c r="G131" s="278"/>
      <c r="H131" s="32"/>
      <c r="I131" s="46">
        <v>29.5</v>
      </c>
      <c r="J131" s="91" t="s">
        <v>74</v>
      </c>
      <c r="K131" s="92">
        <v>0</v>
      </c>
      <c r="L131" s="92">
        <v>0</v>
      </c>
      <c r="M131" s="277">
        <v>0</v>
      </c>
      <c r="N131" s="278"/>
      <c r="O131" s="32"/>
      <c r="P131" s="46">
        <v>29.5</v>
      </c>
      <c r="Q131" s="91" t="s">
        <v>158</v>
      </c>
      <c r="R131" s="92">
        <v>0</v>
      </c>
      <c r="S131" s="92">
        <v>0</v>
      </c>
      <c r="T131" s="277">
        <v>0</v>
      </c>
      <c r="U131" s="278"/>
      <c r="V131" s="32"/>
      <c r="W131" s="46">
        <v>29.5</v>
      </c>
      <c r="X131" s="91" t="s">
        <v>60</v>
      </c>
      <c r="Y131" s="92" t="s">
        <v>104</v>
      </c>
      <c r="Z131" s="92" t="s">
        <v>168</v>
      </c>
      <c r="AA131" s="277">
        <v>0</v>
      </c>
      <c r="AB131" s="278"/>
    </row>
    <row r="132" spans="2:28">
      <c r="B132" s="46">
        <v>29.75</v>
      </c>
      <c r="C132" s="91" t="s">
        <v>159</v>
      </c>
      <c r="D132" s="92">
        <v>0</v>
      </c>
      <c r="E132" s="92">
        <v>0</v>
      </c>
      <c r="F132" s="277">
        <v>0</v>
      </c>
      <c r="G132" s="278"/>
      <c r="H132" s="32"/>
      <c r="I132" s="46">
        <v>29.75</v>
      </c>
      <c r="J132" s="91" t="s">
        <v>60</v>
      </c>
      <c r="K132" s="92" t="s">
        <v>104</v>
      </c>
      <c r="L132" s="92" t="s">
        <v>110</v>
      </c>
      <c r="M132" s="277">
        <v>0</v>
      </c>
      <c r="N132" s="278"/>
      <c r="O132" s="32"/>
      <c r="P132" s="46">
        <v>29.75</v>
      </c>
      <c r="Q132" s="91" t="s">
        <v>158</v>
      </c>
      <c r="R132" s="92">
        <v>0</v>
      </c>
      <c r="S132" s="92">
        <v>0</v>
      </c>
      <c r="T132" s="277">
        <v>0</v>
      </c>
      <c r="U132" s="278"/>
      <c r="V132" s="32"/>
      <c r="W132" s="46">
        <v>29.75</v>
      </c>
      <c r="X132" s="91" t="s">
        <v>159</v>
      </c>
      <c r="Y132" s="92">
        <v>0</v>
      </c>
      <c r="Z132" s="92">
        <v>0</v>
      </c>
      <c r="AA132" s="277">
        <v>0</v>
      </c>
      <c r="AB132" s="278"/>
    </row>
    <row r="133" spans="2:28">
      <c r="B133" s="46">
        <v>30</v>
      </c>
      <c r="C133" s="91" t="s">
        <v>159</v>
      </c>
      <c r="D133" s="92">
        <v>0</v>
      </c>
      <c r="E133" s="92">
        <v>0</v>
      </c>
      <c r="F133" s="277">
        <v>0</v>
      </c>
      <c r="G133" s="278"/>
      <c r="H133" s="32"/>
      <c r="I133" s="46">
        <v>30</v>
      </c>
      <c r="J133" s="91" t="s">
        <v>60</v>
      </c>
      <c r="K133" s="92" t="s">
        <v>106</v>
      </c>
      <c r="L133" s="92" t="s">
        <v>115</v>
      </c>
      <c r="M133" s="277">
        <v>0</v>
      </c>
      <c r="N133" s="278"/>
      <c r="O133" s="32"/>
      <c r="P133" s="46">
        <v>30</v>
      </c>
      <c r="Q133" s="91" t="s">
        <v>158</v>
      </c>
      <c r="R133" s="92">
        <v>0</v>
      </c>
      <c r="S133" s="92">
        <v>0</v>
      </c>
      <c r="T133" s="277">
        <v>0</v>
      </c>
      <c r="U133" s="278"/>
      <c r="V133" s="32"/>
      <c r="W133" s="46">
        <v>30</v>
      </c>
      <c r="X133" s="91" t="s">
        <v>159</v>
      </c>
      <c r="Y133" s="92">
        <v>0</v>
      </c>
      <c r="Z133" s="92">
        <v>0</v>
      </c>
      <c r="AA133" s="277">
        <v>0</v>
      </c>
      <c r="AB133" s="278"/>
    </row>
    <row r="134" spans="2:28">
      <c r="B134" s="46">
        <v>30.25</v>
      </c>
      <c r="C134" s="91" t="s">
        <v>159</v>
      </c>
      <c r="D134" s="92">
        <v>0</v>
      </c>
      <c r="E134" s="92">
        <v>0</v>
      </c>
      <c r="F134" s="277">
        <v>0</v>
      </c>
      <c r="G134" s="278"/>
      <c r="H134" s="32"/>
      <c r="I134" s="46">
        <v>30.25</v>
      </c>
      <c r="J134" s="91" t="s">
        <v>159</v>
      </c>
      <c r="K134" s="92">
        <v>0</v>
      </c>
      <c r="L134" s="92">
        <v>0</v>
      </c>
      <c r="M134" s="277">
        <v>0</v>
      </c>
      <c r="N134" s="278"/>
      <c r="O134" s="32"/>
      <c r="P134" s="46">
        <v>30.25</v>
      </c>
      <c r="Q134" s="91" t="s">
        <v>159</v>
      </c>
      <c r="R134" s="92">
        <v>0</v>
      </c>
      <c r="S134" s="92">
        <v>0</v>
      </c>
      <c r="T134" s="277">
        <v>0</v>
      </c>
      <c r="U134" s="278"/>
      <c r="V134" s="32"/>
      <c r="W134" s="46">
        <v>30.25</v>
      </c>
      <c r="X134" s="91" t="s">
        <v>60</v>
      </c>
      <c r="Y134" s="92" t="s">
        <v>106</v>
      </c>
      <c r="Z134" s="92" t="s">
        <v>118</v>
      </c>
      <c r="AA134" s="277">
        <v>0</v>
      </c>
      <c r="AB134" s="278"/>
    </row>
    <row r="135" spans="2:28">
      <c r="B135" s="46">
        <v>30.5</v>
      </c>
      <c r="C135" s="91" t="s">
        <v>158</v>
      </c>
      <c r="D135" s="92">
        <v>0</v>
      </c>
      <c r="E135" s="92">
        <v>0</v>
      </c>
      <c r="F135" s="277">
        <v>0</v>
      </c>
      <c r="G135" s="278"/>
      <c r="H135" s="32"/>
      <c r="I135" s="46">
        <v>30.5</v>
      </c>
      <c r="J135" s="91" t="s">
        <v>69</v>
      </c>
      <c r="K135" s="92">
        <v>0</v>
      </c>
      <c r="L135" s="92">
        <v>0</v>
      </c>
      <c r="M135" s="277">
        <v>0</v>
      </c>
      <c r="N135" s="278"/>
      <c r="O135" s="32"/>
      <c r="P135" s="46">
        <v>30.5</v>
      </c>
      <c r="Q135" s="91" t="s">
        <v>159</v>
      </c>
      <c r="R135" s="92">
        <v>0</v>
      </c>
      <c r="S135" s="92">
        <v>0</v>
      </c>
      <c r="T135" s="277">
        <v>0</v>
      </c>
      <c r="U135" s="278"/>
      <c r="V135" s="32"/>
      <c r="W135" s="46">
        <v>30.5</v>
      </c>
      <c r="X135" s="91" t="s">
        <v>60</v>
      </c>
      <c r="Y135" s="92" t="s">
        <v>106</v>
      </c>
      <c r="Z135" s="92" t="s">
        <v>115</v>
      </c>
      <c r="AA135" s="277">
        <v>0</v>
      </c>
      <c r="AB135" s="278"/>
    </row>
    <row r="136" spans="2:28">
      <c r="B136" s="46">
        <v>30.75</v>
      </c>
      <c r="C136" s="91" t="s">
        <v>71</v>
      </c>
      <c r="D136" s="92">
        <v>0</v>
      </c>
      <c r="E136" s="92">
        <v>0</v>
      </c>
      <c r="F136" s="277">
        <v>0</v>
      </c>
      <c r="G136" s="278"/>
      <c r="H136" s="32"/>
      <c r="I136" s="46">
        <v>30.75</v>
      </c>
      <c r="J136" s="91" t="s">
        <v>60</v>
      </c>
      <c r="K136" s="92" t="s">
        <v>150</v>
      </c>
      <c r="L136" s="92" t="s">
        <v>103</v>
      </c>
      <c r="M136" s="277">
        <v>0</v>
      </c>
      <c r="N136" s="278"/>
      <c r="O136" s="32"/>
      <c r="P136" s="46">
        <v>30.75</v>
      </c>
      <c r="Q136" s="91" t="s">
        <v>159</v>
      </c>
      <c r="R136" s="92">
        <v>0</v>
      </c>
      <c r="S136" s="92">
        <v>0</v>
      </c>
      <c r="T136" s="277">
        <v>0</v>
      </c>
      <c r="U136" s="278"/>
      <c r="V136" s="32"/>
      <c r="W136" s="46">
        <v>30.75</v>
      </c>
      <c r="X136" s="91" t="s">
        <v>60</v>
      </c>
      <c r="Y136" s="92" t="s">
        <v>178</v>
      </c>
      <c r="Z136" s="92" t="s">
        <v>118</v>
      </c>
      <c r="AA136" s="277">
        <v>0</v>
      </c>
      <c r="AB136" s="278"/>
    </row>
    <row r="137" spans="2:28">
      <c r="B137" s="46">
        <v>31</v>
      </c>
      <c r="C137" s="91" t="s">
        <v>63</v>
      </c>
      <c r="D137" s="92">
        <v>0</v>
      </c>
      <c r="E137" s="92">
        <v>0</v>
      </c>
      <c r="F137" s="277">
        <v>0</v>
      </c>
      <c r="G137" s="278"/>
      <c r="H137" s="32"/>
      <c r="I137" s="46">
        <v>31</v>
      </c>
      <c r="J137" s="91" t="s">
        <v>69</v>
      </c>
      <c r="K137" s="92">
        <v>0</v>
      </c>
      <c r="L137" s="92">
        <v>0</v>
      </c>
      <c r="M137" s="277">
        <v>0</v>
      </c>
      <c r="N137" s="278"/>
      <c r="O137" s="32"/>
      <c r="P137" s="46">
        <v>31</v>
      </c>
      <c r="Q137" s="91" t="s">
        <v>159</v>
      </c>
      <c r="R137" s="92">
        <v>0</v>
      </c>
      <c r="S137" s="92">
        <v>0</v>
      </c>
      <c r="T137" s="277">
        <v>0</v>
      </c>
      <c r="U137" s="278"/>
      <c r="V137" s="32"/>
      <c r="W137" s="46">
        <v>31</v>
      </c>
      <c r="X137" s="91" t="s">
        <v>60</v>
      </c>
      <c r="Y137" s="92" t="s">
        <v>106</v>
      </c>
      <c r="Z137" s="92" t="s">
        <v>118</v>
      </c>
      <c r="AA137" s="277">
        <v>0</v>
      </c>
      <c r="AB137" s="278"/>
    </row>
    <row r="138" spans="2:28">
      <c r="B138" s="46">
        <v>31.25</v>
      </c>
      <c r="C138" s="91" t="s">
        <v>63</v>
      </c>
      <c r="D138" s="92">
        <v>0</v>
      </c>
      <c r="E138" s="92">
        <v>0</v>
      </c>
      <c r="F138" s="277">
        <v>0</v>
      </c>
      <c r="G138" s="278"/>
      <c r="H138" s="32"/>
      <c r="I138" s="46">
        <v>31.25</v>
      </c>
      <c r="J138" s="91" t="s">
        <v>69</v>
      </c>
      <c r="K138" s="92">
        <v>0</v>
      </c>
      <c r="L138" s="92">
        <v>0</v>
      </c>
      <c r="M138" s="277">
        <v>0</v>
      </c>
      <c r="N138" s="278"/>
      <c r="O138" s="32"/>
      <c r="P138" s="46">
        <v>31.25</v>
      </c>
      <c r="Q138" s="91" t="s">
        <v>159</v>
      </c>
      <c r="R138" s="92">
        <v>0</v>
      </c>
      <c r="S138" s="92">
        <v>0</v>
      </c>
      <c r="T138" s="277">
        <v>0</v>
      </c>
      <c r="U138" s="278"/>
      <c r="V138" s="32"/>
      <c r="W138" s="46">
        <v>31.25</v>
      </c>
      <c r="X138" s="91" t="s">
        <v>69</v>
      </c>
      <c r="Y138" s="92">
        <v>0</v>
      </c>
      <c r="Z138" s="92">
        <v>0</v>
      </c>
      <c r="AA138" s="277">
        <v>0</v>
      </c>
      <c r="AB138" s="278"/>
    </row>
    <row r="139" spans="2:28">
      <c r="B139" s="46">
        <v>31.5</v>
      </c>
      <c r="C139" s="91" t="s">
        <v>63</v>
      </c>
      <c r="D139" s="92">
        <v>0</v>
      </c>
      <c r="E139" s="92">
        <v>0</v>
      </c>
      <c r="F139" s="277">
        <v>0</v>
      </c>
      <c r="G139" s="278"/>
      <c r="H139" s="32"/>
      <c r="I139" s="46">
        <v>31.5</v>
      </c>
      <c r="J139" s="91" t="s">
        <v>159</v>
      </c>
      <c r="K139" s="92">
        <v>0</v>
      </c>
      <c r="L139" s="92">
        <v>0</v>
      </c>
      <c r="M139" s="277">
        <v>0</v>
      </c>
      <c r="N139" s="278"/>
      <c r="O139" s="32"/>
      <c r="P139" s="46">
        <v>31.5</v>
      </c>
      <c r="Q139" s="91" t="s">
        <v>159</v>
      </c>
      <c r="R139" s="92">
        <v>0</v>
      </c>
      <c r="S139" s="92">
        <v>0</v>
      </c>
      <c r="T139" s="277">
        <v>0</v>
      </c>
      <c r="U139" s="278"/>
      <c r="V139" s="32"/>
      <c r="W139" s="46">
        <v>31.5</v>
      </c>
      <c r="X139" s="91" t="s">
        <v>60</v>
      </c>
      <c r="Y139" s="92" t="s">
        <v>106</v>
      </c>
      <c r="Z139" s="92" t="s">
        <v>118</v>
      </c>
      <c r="AA139" s="277">
        <v>0</v>
      </c>
      <c r="AB139" s="278"/>
    </row>
    <row r="140" spans="2:28">
      <c r="B140" s="46">
        <v>31.75</v>
      </c>
      <c r="C140" s="91" t="s">
        <v>60</v>
      </c>
      <c r="D140" s="92" t="s">
        <v>106</v>
      </c>
      <c r="E140" s="92" t="s">
        <v>115</v>
      </c>
      <c r="F140" s="277">
        <v>0</v>
      </c>
      <c r="G140" s="278"/>
      <c r="H140" s="32"/>
      <c r="I140" s="46">
        <v>31.75</v>
      </c>
      <c r="J140" s="91" t="s">
        <v>63</v>
      </c>
      <c r="K140" s="92">
        <v>0</v>
      </c>
      <c r="L140" s="92">
        <v>0</v>
      </c>
      <c r="M140" s="277">
        <v>0</v>
      </c>
      <c r="N140" s="278"/>
      <c r="O140" s="32"/>
      <c r="P140" s="46">
        <v>31.75</v>
      </c>
      <c r="Q140" s="91" t="s">
        <v>159</v>
      </c>
      <c r="R140" s="92">
        <v>0</v>
      </c>
      <c r="S140" s="92">
        <v>0</v>
      </c>
      <c r="T140" s="277">
        <v>0</v>
      </c>
      <c r="U140" s="278"/>
      <c r="V140" s="32"/>
      <c r="W140" s="46">
        <v>31.75</v>
      </c>
      <c r="X140" s="91" t="s">
        <v>60</v>
      </c>
      <c r="Y140" s="92" t="s">
        <v>104</v>
      </c>
      <c r="Z140" s="92" t="s">
        <v>168</v>
      </c>
      <c r="AA140" s="277">
        <v>0</v>
      </c>
      <c r="AB140" s="278"/>
    </row>
    <row r="141" spans="2:28">
      <c r="B141" s="46">
        <v>32</v>
      </c>
      <c r="C141" s="91" t="s">
        <v>60</v>
      </c>
      <c r="D141" s="92" t="s">
        <v>106</v>
      </c>
      <c r="E141" s="92" t="s">
        <v>167</v>
      </c>
      <c r="F141" s="277">
        <v>0</v>
      </c>
      <c r="G141" s="278"/>
      <c r="H141" s="32"/>
      <c r="I141" s="46">
        <v>32</v>
      </c>
      <c r="J141" s="91" t="s">
        <v>60</v>
      </c>
      <c r="K141" s="92" t="s">
        <v>104</v>
      </c>
      <c r="L141" s="92" t="s">
        <v>111</v>
      </c>
      <c r="M141" s="277">
        <v>0</v>
      </c>
      <c r="N141" s="278"/>
      <c r="O141" s="32"/>
      <c r="P141" s="46">
        <v>32</v>
      </c>
      <c r="Q141" s="91" t="s">
        <v>159</v>
      </c>
      <c r="R141" s="92">
        <v>0</v>
      </c>
      <c r="S141" s="92">
        <v>0</v>
      </c>
      <c r="T141" s="277">
        <v>0</v>
      </c>
      <c r="U141" s="278"/>
      <c r="V141" s="32"/>
      <c r="W141" s="46">
        <v>32</v>
      </c>
      <c r="X141" s="91" t="s">
        <v>60</v>
      </c>
      <c r="Y141" s="92" t="s">
        <v>106</v>
      </c>
      <c r="Z141" s="92" t="s">
        <v>118</v>
      </c>
      <c r="AA141" s="277">
        <v>0</v>
      </c>
      <c r="AB141" s="278"/>
    </row>
    <row r="142" spans="2:28">
      <c r="B142" s="46">
        <v>32.25</v>
      </c>
      <c r="C142" s="91" t="s">
        <v>60</v>
      </c>
      <c r="D142" s="92" t="s">
        <v>106</v>
      </c>
      <c r="E142" s="92" t="s">
        <v>115</v>
      </c>
      <c r="F142" s="277">
        <v>0</v>
      </c>
      <c r="G142" s="278"/>
      <c r="H142" s="32"/>
      <c r="I142" s="46">
        <v>32.25</v>
      </c>
      <c r="J142" s="91" t="s">
        <v>60</v>
      </c>
      <c r="K142" s="92" t="s">
        <v>178</v>
      </c>
      <c r="L142" s="92" t="s">
        <v>115</v>
      </c>
      <c r="M142" s="277">
        <v>0</v>
      </c>
      <c r="N142" s="278"/>
      <c r="O142" s="32"/>
      <c r="P142" s="46">
        <v>32.25</v>
      </c>
      <c r="Q142" s="91" t="s">
        <v>159</v>
      </c>
      <c r="R142" s="92">
        <v>0</v>
      </c>
      <c r="S142" s="92">
        <v>0</v>
      </c>
      <c r="T142" s="277">
        <v>0</v>
      </c>
      <c r="U142" s="278"/>
      <c r="V142" s="32"/>
      <c r="W142" s="46">
        <v>32.25</v>
      </c>
      <c r="X142" s="91" t="s">
        <v>60</v>
      </c>
      <c r="Y142" s="92" t="s">
        <v>104</v>
      </c>
      <c r="Z142" s="92" t="s">
        <v>117</v>
      </c>
      <c r="AA142" s="277">
        <v>0</v>
      </c>
      <c r="AB142" s="278"/>
    </row>
    <row r="143" spans="2:28">
      <c r="B143" s="46">
        <v>32.5</v>
      </c>
      <c r="C143" s="91" t="s">
        <v>159</v>
      </c>
      <c r="D143" s="92">
        <v>0</v>
      </c>
      <c r="E143" s="92">
        <v>0</v>
      </c>
      <c r="F143" s="277">
        <v>0</v>
      </c>
      <c r="G143" s="278"/>
      <c r="H143" s="32"/>
      <c r="I143" s="46">
        <v>32.5</v>
      </c>
      <c r="J143" s="91" t="s">
        <v>60</v>
      </c>
      <c r="K143" s="92" t="s">
        <v>178</v>
      </c>
      <c r="L143" s="92" t="s">
        <v>115</v>
      </c>
      <c r="M143" s="277">
        <v>0</v>
      </c>
      <c r="N143" s="278"/>
      <c r="O143" s="32"/>
      <c r="P143" s="46">
        <v>32.5</v>
      </c>
      <c r="Q143" s="91" t="s">
        <v>69</v>
      </c>
      <c r="R143" s="92">
        <v>0</v>
      </c>
      <c r="S143" s="92">
        <v>0</v>
      </c>
      <c r="T143" s="277">
        <v>0</v>
      </c>
      <c r="U143" s="278"/>
      <c r="V143" s="32"/>
      <c r="W143" s="46">
        <v>32.5</v>
      </c>
      <c r="X143" s="91" t="s">
        <v>63</v>
      </c>
      <c r="Y143" s="92">
        <v>0</v>
      </c>
      <c r="Z143" s="92">
        <v>0</v>
      </c>
      <c r="AA143" s="277">
        <v>0</v>
      </c>
      <c r="AB143" s="278"/>
    </row>
    <row r="144" spans="2:28">
      <c r="B144" s="46">
        <v>32.75</v>
      </c>
      <c r="C144" s="91" t="s">
        <v>60</v>
      </c>
      <c r="D144" s="92" t="s">
        <v>104</v>
      </c>
      <c r="E144" s="92" t="s">
        <v>117</v>
      </c>
      <c r="F144" s="277">
        <v>0</v>
      </c>
      <c r="G144" s="278"/>
      <c r="H144" s="32"/>
      <c r="I144" s="46">
        <v>32.75</v>
      </c>
      <c r="J144" s="91" t="s">
        <v>60</v>
      </c>
      <c r="K144" s="92" t="s">
        <v>178</v>
      </c>
      <c r="L144" s="92" t="s">
        <v>115</v>
      </c>
      <c r="M144" s="277">
        <v>0</v>
      </c>
      <c r="N144" s="278"/>
      <c r="O144" s="32"/>
      <c r="P144" s="46">
        <v>32.75</v>
      </c>
      <c r="Q144" s="91" t="s">
        <v>159</v>
      </c>
      <c r="R144" s="92">
        <v>0</v>
      </c>
      <c r="S144" s="92">
        <v>0</v>
      </c>
      <c r="T144" s="277">
        <v>0</v>
      </c>
      <c r="U144" s="278"/>
      <c r="V144" s="32"/>
      <c r="W144" s="46">
        <v>32.75</v>
      </c>
      <c r="X144" s="91" t="s">
        <v>69</v>
      </c>
      <c r="Y144" s="92">
        <v>0</v>
      </c>
      <c r="Z144" s="92">
        <v>0</v>
      </c>
      <c r="AA144" s="277">
        <v>0</v>
      </c>
      <c r="AB144" s="278"/>
    </row>
    <row r="145" spans="2:28">
      <c r="B145" s="46">
        <v>33</v>
      </c>
      <c r="C145" s="91" t="s">
        <v>158</v>
      </c>
      <c r="D145" s="92">
        <v>0</v>
      </c>
      <c r="E145" s="92">
        <v>0</v>
      </c>
      <c r="F145" s="277">
        <v>0</v>
      </c>
      <c r="G145" s="278"/>
      <c r="H145" s="32"/>
      <c r="I145" s="46">
        <v>33</v>
      </c>
      <c r="J145" s="91" t="s">
        <v>60</v>
      </c>
      <c r="K145" s="92" t="s">
        <v>106</v>
      </c>
      <c r="L145" s="92" t="s">
        <v>163</v>
      </c>
      <c r="M145" s="277">
        <v>0</v>
      </c>
      <c r="N145" s="278"/>
      <c r="O145" s="32"/>
      <c r="P145" s="46">
        <v>33</v>
      </c>
      <c r="Q145" s="91" t="s">
        <v>159</v>
      </c>
      <c r="R145" s="92">
        <v>0</v>
      </c>
      <c r="S145" s="92">
        <v>0</v>
      </c>
      <c r="T145" s="277">
        <v>0</v>
      </c>
      <c r="U145" s="278"/>
      <c r="V145" s="32"/>
      <c r="W145" s="46">
        <v>33</v>
      </c>
      <c r="X145" s="91" t="s">
        <v>60</v>
      </c>
      <c r="Y145" s="92" t="s">
        <v>106</v>
      </c>
      <c r="Z145" s="92" t="s">
        <v>118</v>
      </c>
      <c r="AA145" s="277">
        <v>0</v>
      </c>
      <c r="AB145" s="278"/>
    </row>
    <row r="146" spans="2:28">
      <c r="B146" s="46">
        <v>33.25</v>
      </c>
      <c r="C146" s="91" t="s">
        <v>158</v>
      </c>
      <c r="D146" s="92">
        <v>0</v>
      </c>
      <c r="E146" s="92">
        <v>0</v>
      </c>
      <c r="F146" s="277">
        <v>0</v>
      </c>
      <c r="G146" s="278"/>
      <c r="H146" s="32"/>
      <c r="I146" s="46">
        <v>33.25</v>
      </c>
      <c r="J146" s="91" t="s">
        <v>159</v>
      </c>
      <c r="K146" s="92">
        <v>0</v>
      </c>
      <c r="L146" s="92">
        <v>0</v>
      </c>
      <c r="M146" s="277">
        <v>0</v>
      </c>
      <c r="N146" s="278"/>
      <c r="O146" s="32"/>
      <c r="P146" s="46">
        <v>33.25</v>
      </c>
      <c r="Q146" s="91" t="s">
        <v>71</v>
      </c>
      <c r="R146" s="92">
        <v>0</v>
      </c>
      <c r="S146" s="92">
        <v>0</v>
      </c>
      <c r="T146" s="277">
        <v>0</v>
      </c>
      <c r="U146" s="278"/>
      <c r="V146" s="32"/>
      <c r="W146" s="46">
        <v>33.25</v>
      </c>
      <c r="X146" s="91" t="s">
        <v>60</v>
      </c>
      <c r="Y146" s="92" t="s">
        <v>106</v>
      </c>
      <c r="Z146" s="92" t="s">
        <v>118</v>
      </c>
      <c r="AA146" s="277">
        <v>0</v>
      </c>
      <c r="AB146" s="278"/>
    </row>
    <row r="147" spans="2:28">
      <c r="B147" s="46">
        <v>33.5</v>
      </c>
      <c r="C147" s="91" t="s">
        <v>60</v>
      </c>
      <c r="D147" s="92" t="s">
        <v>104</v>
      </c>
      <c r="E147" s="92" t="s">
        <v>103</v>
      </c>
      <c r="F147" s="277">
        <v>0</v>
      </c>
      <c r="G147" s="278"/>
      <c r="H147" s="32"/>
      <c r="I147" s="46">
        <v>33.5</v>
      </c>
      <c r="J147" s="91" t="s">
        <v>63</v>
      </c>
      <c r="K147" s="92">
        <v>0</v>
      </c>
      <c r="L147" s="92">
        <v>0</v>
      </c>
      <c r="M147" s="277">
        <v>0</v>
      </c>
      <c r="N147" s="278"/>
      <c r="O147" s="32"/>
      <c r="P147" s="46">
        <v>33.5</v>
      </c>
      <c r="Q147" s="91" t="s">
        <v>159</v>
      </c>
      <c r="R147" s="92">
        <v>0</v>
      </c>
      <c r="S147" s="92">
        <v>0</v>
      </c>
      <c r="T147" s="277">
        <v>0</v>
      </c>
      <c r="U147" s="278"/>
      <c r="V147" s="32"/>
      <c r="W147" s="46">
        <v>33.5</v>
      </c>
      <c r="X147" s="91" t="s">
        <v>60</v>
      </c>
      <c r="Y147" s="92" t="s">
        <v>113</v>
      </c>
      <c r="Z147" s="92" t="s">
        <v>118</v>
      </c>
      <c r="AA147" s="277">
        <v>0</v>
      </c>
      <c r="AB147" s="278"/>
    </row>
    <row r="148" spans="2:28">
      <c r="B148" s="46">
        <v>33.75</v>
      </c>
      <c r="C148" s="91" t="s">
        <v>71</v>
      </c>
      <c r="D148" s="92">
        <v>0</v>
      </c>
      <c r="E148" s="92">
        <v>0</v>
      </c>
      <c r="F148" s="277">
        <v>0</v>
      </c>
      <c r="G148" s="278"/>
      <c r="H148" s="32"/>
      <c r="I148" s="46">
        <v>33.75</v>
      </c>
      <c r="J148" s="91" t="s">
        <v>60</v>
      </c>
      <c r="K148" s="92" t="s">
        <v>104</v>
      </c>
      <c r="L148" s="92" t="s">
        <v>103</v>
      </c>
      <c r="M148" s="277">
        <v>0</v>
      </c>
      <c r="N148" s="278"/>
      <c r="O148" s="32"/>
      <c r="P148" s="46">
        <v>33.75</v>
      </c>
      <c r="Q148" s="91" t="s">
        <v>159</v>
      </c>
      <c r="R148" s="92">
        <v>0</v>
      </c>
      <c r="S148" s="92">
        <v>0</v>
      </c>
      <c r="T148" s="277">
        <v>0</v>
      </c>
      <c r="U148" s="278"/>
      <c r="V148" s="32"/>
      <c r="W148" s="46">
        <v>33.75</v>
      </c>
      <c r="X148" s="91" t="s">
        <v>60</v>
      </c>
      <c r="Y148" s="92" t="s">
        <v>104</v>
      </c>
      <c r="Z148" s="92" t="s">
        <v>110</v>
      </c>
      <c r="AA148" s="277">
        <v>0</v>
      </c>
      <c r="AB148" s="278"/>
    </row>
    <row r="149" spans="2:28">
      <c r="B149" s="46">
        <v>34</v>
      </c>
      <c r="C149" s="91" t="s">
        <v>74</v>
      </c>
      <c r="D149" s="92">
        <v>0</v>
      </c>
      <c r="E149" s="92">
        <v>0</v>
      </c>
      <c r="F149" s="277">
        <v>0</v>
      </c>
      <c r="G149" s="278"/>
      <c r="H149" s="32"/>
      <c r="I149" s="46">
        <v>34</v>
      </c>
      <c r="J149" s="91" t="s">
        <v>159</v>
      </c>
      <c r="K149" s="92">
        <v>0</v>
      </c>
      <c r="L149" s="92">
        <v>0</v>
      </c>
      <c r="M149" s="277">
        <v>0</v>
      </c>
      <c r="N149" s="278"/>
      <c r="O149" s="32"/>
      <c r="P149" s="46">
        <v>34</v>
      </c>
      <c r="Q149" s="91" t="s">
        <v>159</v>
      </c>
      <c r="R149" s="92">
        <v>0</v>
      </c>
      <c r="S149" s="92">
        <v>0</v>
      </c>
      <c r="T149" s="277">
        <v>0</v>
      </c>
      <c r="U149" s="278"/>
      <c r="V149" s="32"/>
      <c r="W149" s="46">
        <v>34</v>
      </c>
      <c r="X149" s="91" t="s">
        <v>60</v>
      </c>
      <c r="Y149" s="92" t="s">
        <v>150</v>
      </c>
      <c r="Z149" s="92" t="s">
        <v>118</v>
      </c>
      <c r="AA149" s="277">
        <v>0</v>
      </c>
      <c r="AB149" s="278"/>
    </row>
    <row r="150" spans="2:28">
      <c r="B150" s="46">
        <v>34.25</v>
      </c>
      <c r="C150" s="91" t="s">
        <v>74</v>
      </c>
      <c r="D150" s="92">
        <v>0</v>
      </c>
      <c r="E150" s="92">
        <v>0</v>
      </c>
      <c r="F150" s="277">
        <v>0</v>
      </c>
      <c r="G150" s="278"/>
      <c r="H150" s="32"/>
      <c r="I150" s="46">
        <v>34.25</v>
      </c>
      <c r="J150" s="91" t="s">
        <v>159</v>
      </c>
      <c r="K150" s="92">
        <v>0</v>
      </c>
      <c r="L150" s="92">
        <v>0</v>
      </c>
      <c r="M150" s="277">
        <v>0</v>
      </c>
      <c r="N150" s="278"/>
      <c r="O150" s="32"/>
      <c r="P150" s="46">
        <v>34.25</v>
      </c>
      <c r="Q150" s="91" t="s">
        <v>69</v>
      </c>
      <c r="R150" s="92">
        <v>0</v>
      </c>
      <c r="S150" s="92">
        <v>0</v>
      </c>
      <c r="T150" s="277">
        <v>0</v>
      </c>
      <c r="U150" s="278"/>
      <c r="V150" s="32"/>
      <c r="W150" s="46">
        <v>34.25</v>
      </c>
      <c r="X150" s="91" t="s">
        <v>74</v>
      </c>
      <c r="Y150" s="92">
        <v>0</v>
      </c>
      <c r="Z150" s="92">
        <v>0</v>
      </c>
      <c r="AA150" s="277">
        <v>0</v>
      </c>
      <c r="AB150" s="278"/>
    </row>
    <row r="151" spans="2:28">
      <c r="B151" s="46">
        <v>34.5</v>
      </c>
      <c r="C151" s="91" t="s">
        <v>74</v>
      </c>
      <c r="D151" s="92">
        <v>0</v>
      </c>
      <c r="E151" s="92">
        <v>0</v>
      </c>
      <c r="F151" s="277">
        <v>0</v>
      </c>
      <c r="G151" s="278"/>
      <c r="H151" s="32"/>
      <c r="I151" s="46">
        <v>34.5</v>
      </c>
      <c r="J151" s="91" t="s">
        <v>159</v>
      </c>
      <c r="K151" s="92">
        <v>0</v>
      </c>
      <c r="L151" s="92">
        <v>0</v>
      </c>
      <c r="M151" s="277">
        <v>0</v>
      </c>
      <c r="N151" s="278"/>
      <c r="O151" s="32"/>
      <c r="P151" s="46">
        <v>34.5</v>
      </c>
      <c r="Q151" s="91" t="s">
        <v>69</v>
      </c>
      <c r="R151" s="92">
        <v>0</v>
      </c>
      <c r="S151" s="92">
        <v>0</v>
      </c>
      <c r="T151" s="277">
        <v>0</v>
      </c>
      <c r="U151" s="278"/>
      <c r="V151" s="32"/>
      <c r="W151" s="46">
        <v>34.5</v>
      </c>
      <c r="X151" s="91" t="s">
        <v>74</v>
      </c>
      <c r="Y151" s="92">
        <v>0</v>
      </c>
      <c r="Z151" s="92">
        <v>0</v>
      </c>
      <c r="AA151" s="277">
        <v>0</v>
      </c>
      <c r="AB151" s="278"/>
    </row>
    <row r="152" spans="2:28">
      <c r="B152" s="46">
        <v>34.75</v>
      </c>
      <c r="C152" s="91" t="s">
        <v>74</v>
      </c>
      <c r="D152" s="92">
        <v>0</v>
      </c>
      <c r="E152" s="92">
        <v>0</v>
      </c>
      <c r="F152" s="277">
        <v>0</v>
      </c>
      <c r="G152" s="278"/>
      <c r="H152" s="32"/>
      <c r="I152" s="46">
        <v>34.75</v>
      </c>
      <c r="J152" s="91" t="s">
        <v>60</v>
      </c>
      <c r="K152" s="92" t="s">
        <v>106</v>
      </c>
      <c r="L152" s="92" t="s">
        <v>167</v>
      </c>
      <c r="M152" s="277">
        <v>0</v>
      </c>
      <c r="N152" s="278"/>
      <c r="O152" s="32"/>
      <c r="P152" s="46">
        <v>34.75</v>
      </c>
      <c r="Q152" s="91" t="s">
        <v>159</v>
      </c>
      <c r="R152" s="92">
        <v>0</v>
      </c>
      <c r="S152" s="92">
        <v>0</v>
      </c>
      <c r="T152" s="277">
        <v>0</v>
      </c>
      <c r="U152" s="278"/>
      <c r="V152" s="32"/>
      <c r="W152" s="46">
        <v>34.75</v>
      </c>
      <c r="X152" s="91" t="s">
        <v>74</v>
      </c>
      <c r="Y152" s="92">
        <v>0</v>
      </c>
      <c r="Z152" s="92">
        <v>0</v>
      </c>
      <c r="AA152" s="277">
        <v>0</v>
      </c>
      <c r="AB152" s="278"/>
    </row>
    <row r="153" spans="2:28">
      <c r="B153" s="46">
        <v>35</v>
      </c>
      <c r="C153" s="91" t="s">
        <v>74</v>
      </c>
      <c r="D153" s="92">
        <v>0</v>
      </c>
      <c r="E153" s="92">
        <v>0</v>
      </c>
      <c r="F153" s="277">
        <v>0</v>
      </c>
      <c r="G153" s="278"/>
      <c r="H153" s="32"/>
      <c r="I153" s="46">
        <v>35</v>
      </c>
      <c r="J153" s="91" t="s">
        <v>60</v>
      </c>
      <c r="K153" s="92" t="s">
        <v>106</v>
      </c>
      <c r="L153" s="92" t="s">
        <v>176</v>
      </c>
      <c r="M153" s="277">
        <v>0</v>
      </c>
      <c r="N153" s="278"/>
      <c r="O153" s="32"/>
      <c r="P153" s="46">
        <v>35</v>
      </c>
      <c r="Q153" s="91" t="s">
        <v>71</v>
      </c>
      <c r="R153" s="92">
        <v>0</v>
      </c>
      <c r="S153" s="92">
        <v>0</v>
      </c>
      <c r="T153" s="277">
        <v>0</v>
      </c>
      <c r="U153" s="278"/>
      <c r="V153" s="32"/>
      <c r="W153" s="46">
        <v>35</v>
      </c>
      <c r="X153" s="91" t="s">
        <v>74</v>
      </c>
      <c r="Y153" s="92">
        <v>0</v>
      </c>
      <c r="Z153" s="92">
        <v>0</v>
      </c>
      <c r="AA153" s="277">
        <v>0</v>
      </c>
      <c r="AB153" s="278"/>
    </row>
    <row r="154" spans="2:28">
      <c r="B154" s="46">
        <v>35.25</v>
      </c>
      <c r="C154" s="91" t="s">
        <v>74</v>
      </c>
      <c r="D154" s="92">
        <v>0</v>
      </c>
      <c r="E154" s="92">
        <v>0</v>
      </c>
      <c r="F154" s="277">
        <v>0</v>
      </c>
      <c r="G154" s="278"/>
      <c r="H154" s="32"/>
      <c r="I154" s="46">
        <v>35.25</v>
      </c>
      <c r="J154" s="91" t="s">
        <v>159</v>
      </c>
      <c r="K154" s="92">
        <v>0</v>
      </c>
      <c r="L154" s="92">
        <v>0</v>
      </c>
      <c r="M154" s="277">
        <v>0</v>
      </c>
      <c r="N154" s="278"/>
      <c r="O154" s="32"/>
      <c r="P154" s="46">
        <v>35.25</v>
      </c>
      <c r="Q154" s="91" t="s">
        <v>71</v>
      </c>
      <c r="R154" s="92">
        <v>0</v>
      </c>
      <c r="S154" s="92">
        <v>0</v>
      </c>
      <c r="T154" s="277">
        <v>0</v>
      </c>
      <c r="U154" s="278"/>
      <c r="V154" s="32"/>
      <c r="W154" s="46">
        <v>35.25</v>
      </c>
      <c r="X154" s="91" t="s">
        <v>74</v>
      </c>
      <c r="Y154" s="92">
        <v>0</v>
      </c>
      <c r="Z154" s="92">
        <v>0</v>
      </c>
      <c r="AA154" s="277">
        <v>0</v>
      </c>
      <c r="AB154" s="278"/>
    </row>
    <row r="155" spans="2:28">
      <c r="B155" s="46">
        <v>35.5</v>
      </c>
      <c r="C155" s="91" t="s">
        <v>63</v>
      </c>
      <c r="D155" s="92">
        <v>0</v>
      </c>
      <c r="E155" s="92">
        <v>0</v>
      </c>
      <c r="F155" s="277">
        <v>0</v>
      </c>
      <c r="G155" s="278"/>
      <c r="H155" s="32"/>
      <c r="I155" s="46">
        <v>35.5</v>
      </c>
      <c r="J155" s="91" t="s">
        <v>159</v>
      </c>
      <c r="K155" s="92">
        <v>0</v>
      </c>
      <c r="L155" s="92">
        <v>0</v>
      </c>
      <c r="M155" s="277">
        <v>0</v>
      </c>
      <c r="N155" s="278"/>
      <c r="O155" s="32"/>
      <c r="P155" s="46">
        <v>35.5</v>
      </c>
      <c r="Q155" s="91" t="s">
        <v>71</v>
      </c>
      <c r="R155" s="92">
        <v>0</v>
      </c>
      <c r="S155" s="92">
        <v>0</v>
      </c>
      <c r="T155" s="277">
        <v>0</v>
      </c>
      <c r="U155" s="278"/>
      <c r="V155" s="32"/>
      <c r="W155" s="46">
        <v>35.5</v>
      </c>
      <c r="X155" s="91" t="s">
        <v>74</v>
      </c>
      <c r="Y155" s="92">
        <v>0</v>
      </c>
      <c r="Z155" s="92">
        <v>0</v>
      </c>
      <c r="AA155" s="277">
        <v>0</v>
      </c>
      <c r="AB155" s="278"/>
    </row>
    <row r="156" spans="2:28">
      <c r="B156" s="46">
        <v>35.75</v>
      </c>
      <c r="C156" s="91" t="s">
        <v>60</v>
      </c>
      <c r="D156" s="92" t="s">
        <v>106</v>
      </c>
      <c r="E156" s="92" t="s">
        <v>115</v>
      </c>
      <c r="F156" s="277">
        <v>0</v>
      </c>
      <c r="G156" s="278"/>
      <c r="H156" s="32"/>
      <c r="I156" s="46">
        <v>35.75</v>
      </c>
      <c r="J156" s="91" t="s">
        <v>60</v>
      </c>
      <c r="K156" s="92" t="s">
        <v>104</v>
      </c>
      <c r="L156" s="92" t="s">
        <v>116</v>
      </c>
      <c r="M156" s="277">
        <v>0</v>
      </c>
      <c r="N156" s="278"/>
      <c r="O156" s="32"/>
      <c r="P156" s="46">
        <v>35.75</v>
      </c>
      <c r="Q156" s="91" t="s">
        <v>71</v>
      </c>
      <c r="R156" s="92">
        <v>0</v>
      </c>
      <c r="S156" s="92">
        <v>0</v>
      </c>
      <c r="T156" s="277">
        <v>0</v>
      </c>
      <c r="U156" s="278"/>
      <c r="V156" s="32"/>
      <c r="W156" s="46">
        <v>35.75</v>
      </c>
      <c r="X156" s="91" t="s">
        <v>60</v>
      </c>
      <c r="Y156" s="92" t="s">
        <v>104</v>
      </c>
      <c r="Z156" s="92" t="s">
        <v>117</v>
      </c>
      <c r="AA156" s="277">
        <v>0</v>
      </c>
      <c r="AB156" s="278"/>
    </row>
    <row r="157" spans="2:28">
      <c r="B157" s="46">
        <v>36</v>
      </c>
      <c r="C157" s="91" t="s">
        <v>60</v>
      </c>
      <c r="D157" s="92" t="s">
        <v>106</v>
      </c>
      <c r="E157" s="92" t="s">
        <v>115</v>
      </c>
      <c r="F157" s="277">
        <v>0</v>
      </c>
      <c r="G157" s="278"/>
      <c r="H157" s="32"/>
      <c r="I157" s="46">
        <v>36</v>
      </c>
      <c r="J157" s="91" t="s">
        <v>60</v>
      </c>
      <c r="K157" s="92" t="s">
        <v>106</v>
      </c>
      <c r="L157" s="92" t="s">
        <v>115</v>
      </c>
      <c r="M157" s="277">
        <v>0</v>
      </c>
      <c r="N157" s="278"/>
      <c r="O157" s="32"/>
      <c r="P157" s="46">
        <v>36</v>
      </c>
      <c r="Q157" s="91" t="s">
        <v>69</v>
      </c>
      <c r="R157" s="92">
        <v>0</v>
      </c>
      <c r="S157" s="92">
        <v>0</v>
      </c>
      <c r="T157" s="277">
        <v>0</v>
      </c>
      <c r="U157" s="278"/>
      <c r="V157" s="32"/>
      <c r="W157" s="46">
        <v>36</v>
      </c>
      <c r="X157" s="91" t="s">
        <v>60</v>
      </c>
      <c r="Y157" s="92" t="s">
        <v>104</v>
      </c>
      <c r="Z157" s="92" t="s">
        <v>117</v>
      </c>
      <c r="AA157" s="277">
        <v>0</v>
      </c>
      <c r="AB157" s="278"/>
    </row>
    <row r="158" spans="2:28">
      <c r="B158" s="46">
        <v>36.25</v>
      </c>
      <c r="C158" s="91" t="s">
        <v>158</v>
      </c>
      <c r="D158" s="92">
        <v>0</v>
      </c>
      <c r="E158" s="92">
        <v>0</v>
      </c>
      <c r="F158" s="277">
        <v>0</v>
      </c>
      <c r="G158" s="278"/>
      <c r="H158" s="32"/>
      <c r="I158" s="46">
        <v>36.25</v>
      </c>
      <c r="J158" s="91" t="s">
        <v>60</v>
      </c>
      <c r="K158" s="92" t="s">
        <v>106</v>
      </c>
      <c r="L158" s="92" t="s">
        <v>115</v>
      </c>
      <c r="M158" s="277">
        <v>0</v>
      </c>
      <c r="N158" s="278"/>
      <c r="O158" s="32"/>
      <c r="P158" s="46">
        <v>36.25</v>
      </c>
      <c r="Q158" s="91" t="s">
        <v>159</v>
      </c>
      <c r="R158" s="92">
        <v>0</v>
      </c>
      <c r="S158" s="92">
        <v>0</v>
      </c>
      <c r="T158" s="277">
        <v>0</v>
      </c>
      <c r="U158" s="278"/>
      <c r="V158" s="32"/>
      <c r="W158" s="46">
        <v>36.25</v>
      </c>
      <c r="X158" s="91" t="s">
        <v>69</v>
      </c>
      <c r="Y158" s="92">
        <v>0</v>
      </c>
      <c r="Z158" s="92">
        <v>0</v>
      </c>
      <c r="AA158" s="277">
        <v>0</v>
      </c>
      <c r="AB158" s="278"/>
    </row>
    <row r="159" spans="2:28">
      <c r="B159" s="46">
        <v>36.5</v>
      </c>
      <c r="C159" s="91" t="s">
        <v>60</v>
      </c>
      <c r="D159" s="92" t="s">
        <v>104</v>
      </c>
      <c r="E159" s="92" t="s">
        <v>111</v>
      </c>
      <c r="F159" s="277">
        <v>0</v>
      </c>
      <c r="G159" s="278"/>
      <c r="H159" s="32"/>
      <c r="I159" s="46">
        <v>36.5</v>
      </c>
      <c r="J159" s="91" t="s">
        <v>60</v>
      </c>
      <c r="K159" s="92" t="s">
        <v>106</v>
      </c>
      <c r="L159" s="92" t="s">
        <v>115</v>
      </c>
      <c r="M159" s="277">
        <v>0</v>
      </c>
      <c r="N159" s="278"/>
      <c r="O159" s="32"/>
      <c r="P159" s="46">
        <v>36.5</v>
      </c>
      <c r="Q159" s="91" t="s">
        <v>60</v>
      </c>
      <c r="R159" s="92" t="s">
        <v>104</v>
      </c>
      <c r="S159" s="92" t="s">
        <v>117</v>
      </c>
      <c r="T159" s="277">
        <v>0</v>
      </c>
      <c r="U159" s="278"/>
      <c r="V159" s="32"/>
      <c r="W159" s="46">
        <v>36.5</v>
      </c>
      <c r="X159" s="91" t="s">
        <v>60</v>
      </c>
      <c r="Y159" s="92" t="s">
        <v>106</v>
      </c>
      <c r="Z159" s="92" t="s">
        <v>118</v>
      </c>
      <c r="AA159" s="277">
        <v>0</v>
      </c>
      <c r="AB159" s="278"/>
    </row>
    <row r="160" spans="2:28">
      <c r="B160" s="46">
        <v>36.75</v>
      </c>
      <c r="C160" s="91" t="s">
        <v>159</v>
      </c>
      <c r="D160" s="92">
        <v>0</v>
      </c>
      <c r="E160" s="92">
        <v>0</v>
      </c>
      <c r="F160" s="277">
        <v>0</v>
      </c>
      <c r="G160" s="278"/>
      <c r="H160" s="32"/>
      <c r="I160" s="46">
        <v>36.75</v>
      </c>
      <c r="J160" s="91" t="s">
        <v>60</v>
      </c>
      <c r="K160" s="92" t="s">
        <v>106</v>
      </c>
      <c r="L160" s="92" t="s">
        <v>115</v>
      </c>
      <c r="M160" s="277">
        <v>0</v>
      </c>
      <c r="N160" s="278"/>
      <c r="O160" s="32"/>
      <c r="P160" s="46">
        <v>36.75</v>
      </c>
      <c r="Q160" s="91" t="s">
        <v>159</v>
      </c>
      <c r="R160" s="92">
        <v>0</v>
      </c>
      <c r="S160" s="92">
        <v>0</v>
      </c>
      <c r="T160" s="277">
        <v>0</v>
      </c>
      <c r="U160" s="278"/>
      <c r="V160" s="32"/>
      <c r="W160" s="46">
        <v>36.75</v>
      </c>
      <c r="X160" s="91" t="s">
        <v>60</v>
      </c>
      <c r="Y160" s="92" t="s">
        <v>106</v>
      </c>
      <c r="Z160" s="92" t="s">
        <v>118</v>
      </c>
      <c r="AA160" s="277">
        <v>0</v>
      </c>
      <c r="AB160" s="278"/>
    </row>
    <row r="161" spans="2:28">
      <c r="B161" s="46">
        <v>37</v>
      </c>
      <c r="C161" s="91" t="s">
        <v>159</v>
      </c>
      <c r="D161" s="92">
        <v>0</v>
      </c>
      <c r="E161" s="92">
        <v>0</v>
      </c>
      <c r="F161" s="277">
        <v>0</v>
      </c>
      <c r="G161" s="278"/>
      <c r="H161" s="32"/>
      <c r="I161" s="46">
        <v>37</v>
      </c>
      <c r="J161" s="91" t="s">
        <v>60</v>
      </c>
      <c r="K161" s="92" t="s">
        <v>106</v>
      </c>
      <c r="L161" s="92" t="s">
        <v>115</v>
      </c>
      <c r="M161" s="277">
        <v>0</v>
      </c>
      <c r="N161" s="278"/>
      <c r="O161" s="32"/>
      <c r="P161" s="46">
        <v>37</v>
      </c>
      <c r="Q161" s="91" t="s">
        <v>71</v>
      </c>
      <c r="R161" s="92">
        <v>0</v>
      </c>
      <c r="S161" s="92">
        <v>0</v>
      </c>
      <c r="T161" s="277">
        <v>0</v>
      </c>
      <c r="U161" s="278"/>
      <c r="V161" s="32"/>
      <c r="W161" s="46">
        <v>37</v>
      </c>
      <c r="X161" s="91" t="s">
        <v>60</v>
      </c>
      <c r="Y161" s="92" t="s">
        <v>104</v>
      </c>
      <c r="Z161" s="92" t="s">
        <v>201</v>
      </c>
      <c r="AA161" s="277">
        <v>0</v>
      </c>
      <c r="AB161" s="278"/>
    </row>
    <row r="162" spans="2:28">
      <c r="B162" s="46">
        <v>37.25</v>
      </c>
      <c r="C162" s="91" t="s">
        <v>60</v>
      </c>
      <c r="D162" s="92" t="s">
        <v>107</v>
      </c>
      <c r="E162" s="92" t="s">
        <v>166</v>
      </c>
      <c r="F162" s="277">
        <v>0</v>
      </c>
      <c r="G162" s="278"/>
      <c r="H162" s="32"/>
      <c r="I162" s="46">
        <v>37.25</v>
      </c>
      <c r="J162" s="91" t="s">
        <v>60</v>
      </c>
      <c r="K162" s="92" t="s">
        <v>106</v>
      </c>
      <c r="L162" s="92" t="s">
        <v>115</v>
      </c>
      <c r="M162" s="277">
        <v>0</v>
      </c>
      <c r="N162" s="278"/>
      <c r="O162" s="32"/>
      <c r="P162" s="46">
        <v>37.25</v>
      </c>
      <c r="Q162" s="91" t="s">
        <v>71</v>
      </c>
      <c r="R162" s="92">
        <v>0</v>
      </c>
      <c r="S162" s="92">
        <v>0</v>
      </c>
      <c r="T162" s="277">
        <v>0</v>
      </c>
      <c r="U162" s="278"/>
      <c r="V162" s="32"/>
      <c r="W162" s="46">
        <v>37.25</v>
      </c>
      <c r="X162" s="91" t="s">
        <v>60</v>
      </c>
      <c r="Y162" s="92" t="s">
        <v>104</v>
      </c>
      <c r="Z162" s="92" t="s">
        <v>201</v>
      </c>
      <c r="AA162" s="277">
        <v>0</v>
      </c>
      <c r="AB162" s="278"/>
    </row>
    <row r="163" spans="2:28">
      <c r="B163" s="46">
        <v>37.5</v>
      </c>
      <c r="C163" s="91" t="s">
        <v>60</v>
      </c>
      <c r="D163" s="92" t="s">
        <v>106</v>
      </c>
      <c r="E163" s="92" t="s">
        <v>115</v>
      </c>
      <c r="F163" s="277">
        <v>0</v>
      </c>
      <c r="G163" s="278"/>
      <c r="H163" s="32"/>
      <c r="I163" s="46">
        <v>37.5</v>
      </c>
      <c r="J163" s="91" t="s">
        <v>60</v>
      </c>
      <c r="K163" s="92" t="s">
        <v>106</v>
      </c>
      <c r="L163" s="92" t="s">
        <v>115</v>
      </c>
      <c r="M163" s="277">
        <v>0</v>
      </c>
      <c r="N163" s="278"/>
      <c r="O163" s="32"/>
      <c r="P163" s="46">
        <v>37.5</v>
      </c>
      <c r="Q163" s="91" t="s">
        <v>71</v>
      </c>
      <c r="R163" s="92">
        <v>0</v>
      </c>
      <c r="S163" s="92">
        <v>0</v>
      </c>
      <c r="T163" s="277">
        <v>0</v>
      </c>
      <c r="U163" s="278"/>
      <c r="V163" s="32"/>
      <c r="W163" s="46">
        <v>37.5</v>
      </c>
      <c r="X163" s="91" t="s">
        <v>60</v>
      </c>
      <c r="Y163" s="92" t="s">
        <v>106</v>
      </c>
      <c r="Z163" s="92" t="s">
        <v>118</v>
      </c>
      <c r="AA163" s="277">
        <v>0</v>
      </c>
      <c r="AB163" s="278"/>
    </row>
    <row r="164" spans="2:28">
      <c r="B164" s="46">
        <v>37.75</v>
      </c>
      <c r="C164" s="91" t="s">
        <v>158</v>
      </c>
      <c r="D164" s="92">
        <v>0</v>
      </c>
      <c r="E164" s="92">
        <v>0</v>
      </c>
      <c r="F164" s="277">
        <v>0</v>
      </c>
      <c r="G164" s="278"/>
      <c r="H164" s="32"/>
      <c r="I164" s="46">
        <v>37.75</v>
      </c>
      <c r="J164" s="91" t="s">
        <v>60</v>
      </c>
      <c r="K164" s="92" t="s">
        <v>106</v>
      </c>
      <c r="L164" s="92" t="s">
        <v>115</v>
      </c>
      <c r="M164" s="277">
        <v>0</v>
      </c>
      <c r="N164" s="278"/>
      <c r="O164" s="32"/>
      <c r="P164" s="46">
        <v>37.75</v>
      </c>
      <c r="Q164" s="91" t="s">
        <v>159</v>
      </c>
      <c r="R164" s="92">
        <v>0</v>
      </c>
      <c r="S164" s="92">
        <v>0</v>
      </c>
      <c r="T164" s="277">
        <v>0</v>
      </c>
      <c r="U164" s="278"/>
      <c r="V164" s="32"/>
      <c r="W164" s="46">
        <v>37.75</v>
      </c>
      <c r="X164" s="91" t="s">
        <v>60</v>
      </c>
      <c r="Y164" s="92" t="s">
        <v>106</v>
      </c>
      <c r="Z164" s="92" t="s">
        <v>118</v>
      </c>
      <c r="AA164" s="277">
        <v>0</v>
      </c>
      <c r="AB164" s="278"/>
    </row>
    <row r="165" spans="2:28">
      <c r="B165" s="46">
        <v>38</v>
      </c>
      <c r="C165" s="91" t="s">
        <v>60</v>
      </c>
      <c r="D165" s="92" t="s">
        <v>150</v>
      </c>
      <c r="E165" s="92" t="s">
        <v>122</v>
      </c>
      <c r="F165" s="277">
        <v>0</v>
      </c>
      <c r="G165" s="278"/>
      <c r="H165" s="32"/>
      <c r="I165" s="46">
        <v>38</v>
      </c>
      <c r="J165" s="91" t="s">
        <v>60</v>
      </c>
      <c r="K165" s="92" t="s">
        <v>106</v>
      </c>
      <c r="L165" s="92" t="s">
        <v>115</v>
      </c>
      <c r="M165" s="277">
        <v>0</v>
      </c>
      <c r="N165" s="278"/>
      <c r="O165" s="32"/>
      <c r="P165" s="46">
        <v>38</v>
      </c>
      <c r="Q165" s="91" t="s">
        <v>71</v>
      </c>
      <c r="R165" s="92">
        <v>0</v>
      </c>
      <c r="S165" s="92">
        <v>0</v>
      </c>
      <c r="T165" s="277">
        <v>0</v>
      </c>
      <c r="U165" s="278"/>
      <c r="V165" s="32"/>
      <c r="W165" s="46">
        <v>38</v>
      </c>
      <c r="X165" s="91" t="s">
        <v>60</v>
      </c>
      <c r="Y165" s="92" t="s">
        <v>106</v>
      </c>
      <c r="Z165" s="92" t="s">
        <v>118</v>
      </c>
      <c r="AA165" s="277">
        <v>0</v>
      </c>
      <c r="AB165" s="278"/>
    </row>
    <row r="166" spans="2:28">
      <c r="B166" s="46">
        <v>38.25</v>
      </c>
      <c r="C166" s="91" t="s">
        <v>71</v>
      </c>
      <c r="D166" s="92">
        <v>0</v>
      </c>
      <c r="E166" s="92">
        <v>0</v>
      </c>
      <c r="F166" s="277">
        <v>0</v>
      </c>
      <c r="G166" s="278"/>
      <c r="H166" s="32"/>
      <c r="I166" s="46">
        <v>38.25</v>
      </c>
      <c r="J166" s="91" t="s">
        <v>60</v>
      </c>
      <c r="K166" s="92" t="s">
        <v>106</v>
      </c>
      <c r="L166" s="92" t="s">
        <v>115</v>
      </c>
      <c r="M166" s="277">
        <v>0</v>
      </c>
      <c r="N166" s="278"/>
      <c r="O166" s="32"/>
      <c r="P166" s="46">
        <v>38.25</v>
      </c>
      <c r="Q166" s="91" t="s">
        <v>159</v>
      </c>
      <c r="R166" s="92">
        <v>0</v>
      </c>
      <c r="S166" s="92">
        <v>0</v>
      </c>
      <c r="T166" s="277">
        <v>0</v>
      </c>
      <c r="U166" s="278"/>
      <c r="V166" s="32"/>
      <c r="W166" s="46">
        <v>38.25</v>
      </c>
      <c r="X166" s="91" t="s">
        <v>60</v>
      </c>
      <c r="Y166" s="92" t="s">
        <v>106</v>
      </c>
      <c r="Z166" s="92" t="s">
        <v>118</v>
      </c>
      <c r="AA166" s="277">
        <v>0</v>
      </c>
      <c r="AB166" s="278"/>
    </row>
    <row r="167" spans="2:28">
      <c r="B167" s="46">
        <v>38.5</v>
      </c>
      <c r="C167" s="91" t="s">
        <v>159</v>
      </c>
      <c r="D167" s="92">
        <v>0</v>
      </c>
      <c r="E167" s="92">
        <v>0</v>
      </c>
      <c r="F167" s="277">
        <v>0</v>
      </c>
      <c r="G167" s="278"/>
      <c r="H167" s="32"/>
      <c r="I167" s="46">
        <v>38.5</v>
      </c>
      <c r="J167" s="91" t="s">
        <v>60</v>
      </c>
      <c r="K167" s="92" t="s">
        <v>106</v>
      </c>
      <c r="L167" s="92" t="s">
        <v>115</v>
      </c>
      <c r="M167" s="277">
        <v>0</v>
      </c>
      <c r="N167" s="278"/>
      <c r="O167" s="32"/>
      <c r="P167" s="46">
        <v>38.5</v>
      </c>
      <c r="Q167" s="91" t="s">
        <v>159</v>
      </c>
      <c r="R167" s="92">
        <v>0</v>
      </c>
      <c r="S167" s="92">
        <v>0</v>
      </c>
      <c r="T167" s="277">
        <v>0</v>
      </c>
      <c r="U167" s="278"/>
      <c r="V167" s="32"/>
      <c r="W167" s="46">
        <v>38.5</v>
      </c>
      <c r="X167" s="91" t="s">
        <v>69</v>
      </c>
      <c r="Y167" s="92">
        <v>0</v>
      </c>
      <c r="Z167" s="92">
        <v>0</v>
      </c>
      <c r="AA167" s="277">
        <v>0</v>
      </c>
      <c r="AB167" s="278"/>
    </row>
    <row r="168" spans="2:28">
      <c r="B168" s="46">
        <v>38.75</v>
      </c>
      <c r="C168" s="91" t="s">
        <v>74</v>
      </c>
      <c r="D168" s="92">
        <v>0</v>
      </c>
      <c r="E168" s="92">
        <v>0</v>
      </c>
      <c r="F168" s="277">
        <v>0</v>
      </c>
      <c r="G168" s="278"/>
      <c r="H168" s="32"/>
      <c r="I168" s="46">
        <v>38.75</v>
      </c>
      <c r="J168" s="91" t="s">
        <v>60</v>
      </c>
      <c r="K168" s="92" t="s">
        <v>106</v>
      </c>
      <c r="L168" s="92" t="s">
        <v>115</v>
      </c>
      <c r="M168" s="277">
        <v>0</v>
      </c>
      <c r="N168" s="278"/>
      <c r="O168" s="32"/>
      <c r="P168" s="46">
        <v>38.75</v>
      </c>
      <c r="Q168" s="91" t="s">
        <v>159</v>
      </c>
      <c r="R168" s="92">
        <v>0</v>
      </c>
      <c r="S168" s="92">
        <v>0</v>
      </c>
      <c r="T168" s="277">
        <v>0</v>
      </c>
      <c r="U168" s="278"/>
      <c r="V168" s="32"/>
      <c r="W168" s="46">
        <v>38.75</v>
      </c>
      <c r="X168" s="91" t="s">
        <v>69</v>
      </c>
      <c r="Y168" s="92">
        <v>0</v>
      </c>
      <c r="Z168" s="92">
        <v>0</v>
      </c>
      <c r="AA168" s="277">
        <v>0</v>
      </c>
      <c r="AB168" s="278"/>
    </row>
    <row r="169" spans="2:28">
      <c r="B169" s="46">
        <v>39</v>
      </c>
      <c r="C169" s="91" t="s">
        <v>74</v>
      </c>
      <c r="D169" s="92">
        <v>0</v>
      </c>
      <c r="E169" s="92">
        <v>0</v>
      </c>
      <c r="F169" s="277">
        <v>0</v>
      </c>
      <c r="G169" s="278"/>
      <c r="H169" s="32"/>
      <c r="I169" s="46">
        <v>39</v>
      </c>
      <c r="J169" s="91" t="s">
        <v>60</v>
      </c>
      <c r="K169" s="92" t="s">
        <v>106</v>
      </c>
      <c r="L169" s="92" t="s">
        <v>115</v>
      </c>
      <c r="M169" s="277">
        <v>0</v>
      </c>
      <c r="N169" s="278"/>
      <c r="O169" s="32"/>
      <c r="P169" s="46">
        <v>39</v>
      </c>
      <c r="Q169" s="91" t="s">
        <v>69</v>
      </c>
      <c r="R169" s="92">
        <v>0</v>
      </c>
      <c r="S169" s="92">
        <v>0</v>
      </c>
      <c r="T169" s="277">
        <v>0</v>
      </c>
      <c r="U169" s="278"/>
      <c r="V169" s="32"/>
      <c r="W169" s="46">
        <v>39</v>
      </c>
      <c r="X169" s="91" t="s">
        <v>60</v>
      </c>
      <c r="Y169" s="92" t="s">
        <v>150</v>
      </c>
      <c r="Z169" s="92" t="s">
        <v>175</v>
      </c>
      <c r="AA169" s="277">
        <v>0</v>
      </c>
      <c r="AB169" s="278"/>
    </row>
    <row r="170" spans="2:28">
      <c r="B170" s="46">
        <v>39.25</v>
      </c>
      <c r="C170" s="91" t="s">
        <v>60</v>
      </c>
      <c r="D170" s="92" t="s">
        <v>104</v>
      </c>
      <c r="E170" s="92" t="s">
        <v>103</v>
      </c>
      <c r="F170" s="277">
        <v>0</v>
      </c>
      <c r="G170" s="278"/>
      <c r="H170" s="32"/>
      <c r="I170" s="46">
        <v>39.25</v>
      </c>
      <c r="J170" s="91" t="s">
        <v>60</v>
      </c>
      <c r="K170" s="92" t="s">
        <v>106</v>
      </c>
      <c r="L170" s="92" t="s">
        <v>115</v>
      </c>
      <c r="M170" s="277">
        <v>0</v>
      </c>
      <c r="N170" s="278"/>
      <c r="O170" s="32"/>
      <c r="P170" s="46">
        <v>39.25</v>
      </c>
      <c r="Q170" s="91" t="s">
        <v>159</v>
      </c>
      <c r="R170" s="92">
        <v>0</v>
      </c>
      <c r="S170" s="92">
        <v>0</v>
      </c>
      <c r="T170" s="277">
        <v>0</v>
      </c>
      <c r="U170" s="278"/>
      <c r="V170" s="32"/>
      <c r="W170" s="46">
        <v>39.25</v>
      </c>
      <c r="X170" s="91" t="s">
        <v>60</v>
      </c>
      <c r="Y170" s="92" t="s">
        <v>150</v>
      </c>
      <c r="Z170" s="92" t="s">
        <v>175</v>
      </c>
      <c r="AA170" s="277">
        <v>0</v>
      </c>
      <c r="AB170" s="278"/>
    </row>
    <row r="171" spans="2:28">
      <c r="B171" s="46">
        <v>39.5</v>
      </c>
      <c r="C171" s="91" t="s">
        <v>159</v>
      </c>
      <c r="D171" s="92">
        <v>0</v>
      </c>
      <c r="E171" s="92">
        <v>0</v>
      </c>
      <c r="F171" s="277">
        <v>0</v>
      </c>
      <c r="G171" s="278"/>
      <c r="H171" s="32"/>
      <c r="I171" s="46">
        <v>39.5</v>
      </c>
      <c r="J171" s="91" t="s">
        <v>60</v>
      </c>
      <c r="K171" s="92" t="s">
        <v>106</v>
      </c>
      <c r="L171" s="92" t="s">
        <v>115</v>
      </c>
      <c r="M171" s="277">
        <v>0</v>
      </c>
      <c r="N171" s="278"/>
      <c r="O171" s="32"/>
      <c r="P171" s="46">
        <v>39.5</v>
      </c>
      <c r="Q171" s="91" t="s">
        <v>159</v>
      </c>
      <c r="R171" s="92">
        <v>0</v>
      </c>
      <c r="S171" s="92">
        <v>0</v>
      </c>
      <c r="T171" s="277">
        <v>0</v>
      </c>
      <c r="U171" s="278"/>
      <c r="V171" s="32"/>
      <c r="W171" s="46">
        <v>39.5</v>
      </c>
      <c r="X171" s="91" t="s">
        <v>60</v>
      </c>
      <c r="Y171" s="92" t="s">
        <v>150</v>
      </c>
      <c r="Z171" s="92" t="s">
        <v>195</v>
      </c>
      <c r="AA171" s="277">
        <v>0</v>
      </c>
      <c r="AB171" s="278"/>
    </row>
    <row r="172" spans="2:28">
      <c r="B172" s="46">
        <v>39.75</v>
      </c>
      <c r="C172" s="91" t="s">
        <v>159</v>
      </c>
      <c r="D172" s="92">
        <v>0</v>
      </c>
      <c r="E172" s="92">
        <v>0</v>
      </c>
      <c r="F172" s="277">
        <v>0</v>
      </c>
      <c r="G172" s="278"/>
      <c r="H172" s="32"/>
      <c r="I172" s="46">
        <v>39.75</v>
      </c>
      <c r="J172" s="91" t="s">
        <v>60</v>
      </c>
      <c r="K172" s="92" t="s">
        <v>106</v>
      </c>
      <c r="L172" s="92" t="s">
        <v>115</v>
      </c>
      <c r="M172" s="277">
        <v>0</v>
      </c>
      <c r="N172" s="278"/>
      <c r="O172" s="32"/>
      <c r="P172" s="46">
        <v>39.75</v>
      </c>
      <c r="Q172" s="91" t="s">
        <v>71</v>
      </c>
      <c r="R172" s="92">
        <v>0</v>
      </c>
      <c r="S172" s="92">
        <v>0</v>
      </c>
      <c r="T172" s="277">
        <v>0</v>
      </c>
      <c r="U172" s="278"/>
      <c r="V172" s="32"/>
      <c r="W172" s="46">
        <v>39.75</v>
      </c>
      <c r="X172" s="91" t="s">
        <v>60</v>
      </c>
      <c r="Y172" s="92" t="s">
        <v>150</v>
      </c>
      <c r="Z172" s="92" t="s">
        <v>195</v>
      </c>
      <c r="AA172" s="277">
        <v>0</v>
      </c>
      <c r="AB172" s="278"/>
    </row>
    <row r="173" spans="2:28">
      <c r="B173" s="46">
        <v>40</v>
      </c>
      <c r="C173" s="91" t="s">
        <v>69</v>
      </c>
      <c r="D173" s="92">
        <v>0</v>
      </c>
      <c r="E173" s="92">
        <v>0</v>
      </c>
      <c r="F173" s="277">
        <v>0</v>
      </c>
      <c r="G173" s="278"/>
      <c r="H173" s="32"/>
      <c r="I173" s="46">
        <v>40</v>
      </c>
      <c r="J173" s="91" t="s">
        <v>60</v>
      </c>
      <c r="K173" s="92" t="s">
        <v>106</v>
      </c>
      <c r="L173" s="92" t="s">
        <v>115</v>
      </c>
      <c r="M173" s="277">
        <v>0</v>
      </c>
      <c r="N173" s="278"/>
      <c r="O173" s="32"/>
      <c r="P173" s="46">
        <v>40</v>
      </c>
      <c r="Q173" s="91" t="s">
        <v>71</v>
      </c>
      <c r="R173" s="92">
        <v>0</v>
      </c>
      <c r="S173" s="92">
        <v>0</v>
      </c>
      <c r="T173" s="277">
        <v>0</v>
      </c>
      <c r="U173" s="278"/>
      <c r="V173" s="32"/>
      <c r="W173" s="46">
        <v>40</v>
      </c>
      <c r="X173" s="91" t="s">
        <v>69</v>
      </c>
      <c r="Y173" s="92">
        <v>0</v>
      </c>
      <c r="Z173" s="92">
        <v>0</v>
      </c>
      <c r="AA173" s="277">
        <v>0</v>
      </c>
      <c r="AB173" s="278"/>
    </row>
    <row r="174" spans="2:28">
      <c r="B174" s="46">
        <v>40.25</v>
      </c>
      <c r="C174" s="91" t="s">
        <v>74</v>
      </c>
      <c r="D174" s="92">
        <v>0</v>
      </c>
      <c r="E174" s="92">
        <v>0</v>
      </c>
      <c r="F174" s="277">
        <v>0</v>
      </c>
      <c r="G174" s="278"/>
      <c r="H174" s="32"/>
      <c r="I174" s="46">
        <v>40.25</v>
      </c>
      <c r="J174" s="91" t="s">
        <v>60</v>
      </c>
      <c r="K174" s="92" t="s">
        <v>106</v>
      </c>
      <c r="L174" s="92" t="s">
        <v>115</v>
      </c>
      <c r="M174" s="277">
        <v>0</v>
      </c>
      <c r="N174" s="278"/>
      <c r="O174" s="32"/>
      <c r="P174" s="46">
        <v>40.25</v>
      </c>
      <c r="Q174" s="91" t="s">
        <v>159</v>
      </c>
      <c r="R174" s="92">
        <v>0</v>
      </c>
      <c r="S174" s="92">
        <v>0</v>
      </c>
      <c r="T174" s="277">
        <v>0</v>
      </c>
      <c r="U174" s="278"/>
      <c r="V174" s="32"/>
      <c r="W174" s="46">
        <v>40.25</v>
      </c>
      <c r="X174" s="91" t="s">
        <v>69</v>
      </c>
      <c r="Y174" s="92">
        <v>0</v>
      </c>
      <c r="Z174" s="92">
        <v>0</v>
      </c>
      <c r="AA174" s="277">
        <v>0</v>
      </c>
      <c r="AB174" s="278"/>
    </row>
    <row r="175" spans="2:28">
      <c r="B175" s="46">
        <v>40.5</v>
      </c>
      <c r="C175" s="91" t="s">
        <v>69</v>
      </c>
      <c r="D175" s="92">
        <v>0</v>
      </c>
      <c r="E175" s="92">
        <v>0</v>
      </c>
      <c r="F175" s="277">
        <v>0</v>
      </c>
      <c r="G175" s="278"/>
      <c r="H175" s="32"/>
      <c r="I175" s="46">
        <v>40.5</v>
      </c>
      <c r="J175" s="91" t="s">
        <v>60</v>
      </c>
      <c r="K175" s="92" t="s">
        <v>106</v>
      </c>
      <c r="L175" s="92" t="s">
        <v>115</v>
      </c>
      <c r="M175" s="277">
        <v>0</v>
      </c>
      <c r="N175" s="278"/>
      <c r="O175" s="32"/>
      <c r="P175" s="46">
        <v>40.5</v>
      </c>
      <c r="Q175" s="91" t="s">
        <v>71</v>
      </c>
      <c r="R175" s="92">
        <v>0</v>
      </c>
      <c r="S175" s="92">
        <v>0</v>
      </c>
      <c r="T175" s="277">
        <v>0</v>
      </c>
      <c r="U175" s="278"/>
      <c r="V175" s="32"/>
      <c r="W175" s="46">
        <v>40.5</v>
      </c>
      <c r="X175" s="91" t="s">
        <v>159</v>
      </c>
      <c r="Y175" s="92">
        <v>0</v>
      </c>
      <c r="Z175" s="92">
        <v>0</v>
      </c>
      <c r="AA175" s="277">
        <v>0</v>
      </c>
      <c r="AB175" s="278"/>
    </row>
    <row r="176" spans="2:28">
      <c r="B176" s="46">
        <v>40.75</v>
      </c>
      <c r="C176" s="91" t="s">
        <v>60</v>
      </c>
      <c r="D176" s="92" t="s">
        <v>150</v>
      </c>
      <c r="E176" s="92" t="s">
        <v>118</v>
      </c>
      <c r="F176" s="277">
        <v>0</v>
      </c>
      <c r="G176" s="278"/>
      <c r="H176" s="32"/>
      <c r="I176" s="46">
        <v>40.75</v>
      </c>
      <c r="J176" s="91" t="s">
        <v>60</v>
      </c>
      <c r="K176" s="92" t="s">
        <v>106</v>
      </c>
      <c r="L176" s="92" t="s">
        <v>115</v>
      </c>
      <c r="M176" s="277">
        <v>0</v>
      </c>
      <c r="N176" s="278"/>
      <c r="O176" s="32"/>
      <c r="P176" s="46">
        <v>40.75</v>
      </c>
      <c r="Q176" s="91" t="s">
        <v>159</v>
      </c>
      <c r="R176" s="92">
        <v>0</v>
      </c>
      <c r="S176" s="92">
        <v>0</v>
      </c>
      <c r="T176" s="277">
        <v>0</v>
      </c>
      <c r="U176" s="278"/>
      <c r="V176" s="32"/>
      <c r="W176" s="46">
        <v>40.75</v>
      </c>
      <c r="X176" s="91" t="s">
        <v>60</v>
      </c>
      <c r="Y176" s="92" t="s">
        <v>150</v>
      </c>
      <c r="Z176" s="92" t="s">
        <v>110</v>
      </c>
      <c r="AA176" s="277">
        <v>0</v>
      </c>
      <c r="AB176" s="278"/>
    </row>
    <row r="177" spans="2:28">
      <c r="B177" s="46">
        <v>41</v>
      </c>
      <c r="C177" s="91" t="s">
        <v>63</v>
      </c>
      <c r="D177" s="92">
        <v>0</v>
      </c>
      <c r="E177" s="92">
        <v>0</v>
      </c>
      <c r="F177" s="277">
        <v>0</v>
      </c>
      <c r="G177" s="278"/>
      <c r="H177" s="32"/>
      <c r="I177" s="46">
        <v>41</v>
      </c>
      <c r="J177" s="91" t="s">
        <v>60</v>
      </c>
      <c r="K177" s="92" t="s">
        <v>106</v>
      </c>
      <c r="L177" s="92" t="s">
        <v>115</v>
      </c>
      <c r="M177" s="277">
        <v>0</v>
      </c>
      <c r="N177" s="278"/>
      <c r="O177" s="32"/>
      <c r="P177" s="46">
        <v>41</v>
      </c>
      <c r="Q177" s="91" t="s">
        <v>74</v>
      </c>
      <c r="R177" s="92">
        <v>0</v>
      </c>
      <c r="S177" s="92">
        <v>0</v>
      </c>
      <c r="T177" s="277">
        <v>0</v>
      </c>
      <c r="U177" s="278"/>
      <c r="V177" s="32"/>
      <c r="W177" s="46">
        <v>41</v>
      </c>
      <c r="X177" s="91" t="s">
        <v>60</v>
      </c>
      <c r="Y177" s="92" t="s">
        <v>106</v>
      </c>
      <c r="Z177" s="92" t="s">
        <v>115</v>
      </c>
      <c r="AA177" s="277">
        <v>0</v>
      </c>
      <c r="AB177" s="278"/>
    </row>
    <row r="178" spans="2:28">
      <c r="B178" s="46">
        <v>41.25</v>
      </c>
      <c r="C178" s="91" t="s">
        <v>60</v>
      </c>
      <c r="D178" s="92" t="s">
        <v>106</v>
      </c>
      <c r="E178" s="92" t="s">
        <v>115</v>
      </c>
      <c r="F178" s="277">
        <v>0</v>
      </c>
      <c r="G178" s="278"/>
      <c r="H178" s="32"/>
      <c r="I178" s="46">
        <v>41.25</v>
      </c>
      <c r="J178" s="91" t="s">
        <v>60</v>
      </c>
      <c r="K178" s="92" t="s">
        <v>106</v>
      </c>
      <c r="L178" s="92" t="s">
        <v>115</v>
      </c>
      <c r="M178" s="277">
        <v>0</v>
      </c>
      <c r="N178" s="278"/>
      <c r="O178" s="32"/>
      <c r="P178" s="46">
        <v>41.25</v>
      </c>
      <c r="Q178" s="91" t="s">
        <v>74</v>
      </c>
      <c r="R178" s="92">
        <v>0</v>
      </c>
      <c r="S178" s="92">
        <v>0</v>
      </c>
      <c r="T178" s="277">
        <v>0</v>
      </c>
      <c r="U178" s="278"/>
      <c r="V178" s="32"/>
      <c r="W178" s="46">
        <v>41.25</v>
      </c>
      <c r="X178" s="91" t="s">
        <v>60</v>
      </c>
      <c r="Y178" s="92" t="s">
        <v>104</v>
      </c>
      <c r="Z178" s="92" t="s">
        <v>110</v>
      </c>
      <c r="AA178" s="277">
        <v>0</v>
      </c>
      <c r="AB178" s="278"/>
    </row>
    <row r="179" spans="2:28">
      <c r="B179" s="46">
        <v>41.5</v>
      </c>
      <c r="C179" s="91" t="s">
        <v>158</v>
      </c>
      <c r="D179" s="92">
        <v>0</v>
      </c>
      <c r="E179" s="92">
        <v>0</v>
      </c>
      <c r="F179" s="277">
        <v>0</v>
      </c>
      <c r="G179" s="278"/>
      <c r="H179" s="32"/>
      <c r="I179" s="46">
        <v>41.5</v>
      </c>
      <c r="J179" s="91" t="s">
        <v>60</v>
      </c>
      <c r="K179" s="92" t="s">
        <v>106</v>
      </c>
      <c r="L179" s="92" t="s">
        <v>115</v>
      </c>
      <c r="M179" s="277">
        <v>0</v>
      </c>
      <c r="N179" s="278"/>
      <c r="O179" s="32"/>
      <c r="P179" s="46">
        <v>41.5</v>
      </c>
      <c r="Q179" s="91" t="s">
        <v>74</v>
      </c>
      <c r="R179" s="92">
        <v>0</v>
      </c>
      <c r="S179" s="92">
        <v>0</v>
      </c>
      <c r="T179" s="277">
        <v>0</v>
      </c>
      <c r="U179" s="278"/>
      <c r="V179" s="32"/>
      <c r="W179" s="46">
        <v>41.5</v>
      </c>
      <c r="X179" s="91" t="s">
        <v>60</v>
      </c>
      <c r="Y179" s="92" t="s">
        <v>106</v>
      </c>
      <c r="Z179" s="92" t="s">
        <v>103</v>
      </c>
      <c r="AA179" s="277">
        <v>0</v>
      </c>
      <c r="AB179" s="278"/>
    </row>
    <row r="180" spans="2:28">
      <c r="B180" s="46">
        <v>41.75</v>
      </c>
      <c r="C180" s="91" t="s">
        <v>60</v>
      </c>
      <c r="D180" s="92" t="s">
        <v>106</v>
      </c>
      <c r="E180" s="92" t="s">
        <v>115</v>
      </c>
      <c r="F180" s="277">
        <v>0</v>
      </c>
      <c r="G180" s="278"/>
      <c r="H180" s="32"/>
      <c r="I180" s="46">
        <v>41.75</v>
      </c>
      <c r="J180" s="91" t="s">
        <v>60</v>
      </c>
      <c r="K180" s="92" t="s">
        <v>106</v>
      </c>
      <c r="L180" s="92" t="s">
        <v>115</v>
      </c>
      <c r="M180" s="277">
        <v>0</v>
      </c>
      <c r="N180" s="278"/>
      <c r="O180" s="32"/>
      <c r="P180" s="46">
        <v>41.75</v>
      </c>
      <c r="Q180" s="91" t="s">
        <v>159</v>
      </c>
      <c r="R180" s="92">
        <v>0</v>
      </c>
      <c r="S180" s="92">
        <v>0</v>
      </c>
      <c r="T180" s="277">
        <v>0</v>
      </c>
      <c r="U180" s="278"/>
      <c r="V180" s="32"/>
      <c r="W180" s="46">
        <v>41.75</v>
      </c>
      <c r="X180" s="91" t="s">
        <v>159</v>
      </c>
      <c r="Y180" s="92">
        <v>0</v>
      </c>
      <c r="Z180" s="92">
        <v>0</v>
      </c>
      <c r="AA180" s="277">
        <v>0</v>
      </c>
      <c r="AB180" s="278"/>
    </row>
    <row r="181" spans="2:28">
      <c r="B181" s="46">
        <v>42</v>
      </c>
      <c r="C181" s="91" t="s">
        <v>63</v>
      </c>
      <c r="D181" s="92">
        <v>0</v>
      </c>
      <c r="E181" s="92">
        <v>0</v>
      </c>
      <c r="F181" s="277">
        <v>0</v>
      </c>
      <c r="G181" s="278"/>
      <c r="H181" s="32"/>
      <c r="I181" s="46">
        <v>42</v>
      </c>
      <c r="J181" s="91" t="s">
        <v>60</v>
      </c>
      <c r="K181" s="92" t="s">
        <v>106</v>
      </c>
      <c r="L181" s="92" t="s">
        <v>115</v>
      </c>
      <c r="M181" s="277">
        <v>0</v>
      </c>
      <c r="N181" s="278"/>
      <c r="O181" s="32"/>
      <c r="P181" s="46">
        <v>42</v>
      </c>
      <c r="Q181" s="91" t="s">
        <v>63</v>
      </c>
      <c r="R181" s="92">
        <v>0</v>
      </c>
      <c r="S181" s="92">
        <v>0</v>
      </c>
      <c r="T181" s="277">
        <v>0</v>
      </c>
      <c r="U181" s="278"/>
      <c r="V181" s="32"/>
      <c r="W181" s="46">
        <v>42</v>
      </c>
      <c r="X181" s="91" t="s">
        <v>74</v>
      </c>
      <c r="Y181" s="92">
        <v>0</v>
      </c>
      <c r="Z181" s="92">
        <v>0</v>
      </c>
      <c r="AA181" s="277">
        <v>0</v>
      </c>
      <c r="AB181" s="278"/>
    </row>
    <row r="182" spans="2:28">
      <c r="B182" s="46">
        <v>42.25</v>
      </c>
      <c r="C182" s="91" t="s">
        <v>71</v>
      </c>
      <c r="D182" s="92">
        <v>0</v>
      </c>
      <c r="E182" s="92">
        <v>0</v>
      </c>
      <c r="F182" s="277">
        <v>0</v>
      </c>
      <c r="G182" s="278"/>
      <c r="H182" s="32"/>
      <c r="I182" s="46">
        <v>42.25</v>
      </c>
      <c r="J182" s="91" t="s">
        <v>60</v>
      </c>
      <c r="K182" s="92" t="s">
        <v>106</v>
      </c>
      <c r="L182" s="92" t="s">
        <v>115</v>
      </c>
      <c r="M182" s="277">
        <v>0</v>
      </c>
      <c r="N182" s="278"/>
      <c r="O182" s="32"/>
      <c r="P182" s="46">
        <v>42.25</v>
      </c>
      <c r="Q182" s="91" t="s">
        <v>63</v>
      </c>
      <c r="R182" s="92">
        <v>0</v>
      </c>
      <c r="S182" s="92">
        <v>0</v>
      </c>
      <c r="T182" s="277">
        <v>0</v>
      </c>
      <c r="U182" s="278"/>
      <c r="V182" s="32"/>
      <c r="W182" s="46">
        <v>42.25</v>
      </c>
      <c r="X182" s="91" t="s">
        <v>74</v>
      </c>
      <c r="Y182" s="92">
        <v>0</v>
      </c>
      <c r="Z182" s="92">
        <v>0</v>
      </c>
      <c r="AA182" s="277">
        <v>0</v>
      </c>
      <c r="AB182" s="278"/>
    </row>
    <row r="183" spans="2:28">
      <c r="B183" s="46">
        <v>42.5</v>
      </c>
      <c r="C183" s="91" t="s">
        <v>69</v>
      </c>
      <c r="D183" s="92">
        <v>0</v>
      </c>
      <c r="E183" s="92">
        <v>0</v>
      </c>
      <c r="F183" s="277">
        <v>0</v>
      </c>
      <c r="G183" s="278"/>
      <c r="H183" s="32"/>
      <c r="I183" s="46">
        <v>42.5</v>
      </c>
      <c r="J183" s="91" t="s">
        <v>60</v>
      </c>
      <c r="K183" s="92" t="s">
        <v>106</v>
      </c>
      <c r="L183" s="92" t="s">
        <v>115</v>
      </c>
      <c r="M183" s="277">
        <v>0</v>
      </c>
      <c r="N183" s="278"/>
      <c r="O183" s="32"/>
      <c r="P183" s="46">
        <v>42.5</v>
      </c>
      <c r="Q183" s="91" t="s">
        <v>159</v>
      </c>
      <c r="R183" s="92">
        <v>0</v>
      </c>
      <c r="S183" s="92">
        <v>0</v>
      </c>
      <c r="T183" s="277">
        <v>0</v>
      </c>
      <c r="U183" s="278"/>
      <c r="V183" s="32"/>
      <c r="W183" s="46">
        <v>42.5</v>
      </c>
      <c r="X183" s="91" t="s">
        <v>60</v>
      </c>
      <c r="Y183" s="92" t="s">
        <v>104</v>
      </c>
      <c r="Z183" s="92" t="s">
        <v>110</v>
      </c>
      <c r="AA183" s="277">
        <v>0</v>
      </c>
      <c r="AB183" s="278"/>
    </row>
    <row r="184" spans="2:28">
      <c r="B184" s="46">
        <v>42.75</v>
      </c>
      <c r="C184" s="91" t="s">
        <v>159</v>
      </c>
      <c r="D184" s="92">
        <v>0</v>
      </c>
      <c r="E184" s="92">
        <v>0</v>
      </c>
      <c r="F184" s="277">
        <v>0</v>
      </c>
      <c r="G184" s="278"/>
      <c r="H184" s="32"/>
      <c r="I184" s="46">
        <v>42.75</v>
      </c>
      <c r="J184" s="91" t="s">
        <v>60</v>
      </c>
      <c r="K184" s="92" t="s">
        <v>106</v>
      </c>
      <c r="L184" s="92" t="s">
        <v>115</v>
      </c>
      <c r="M184" s="277">
        <v>0</v>
      </c>
      <c r="N184" s="278"/>
      <c r="O184" s="32"/>
      <c r="P184" s="46">
        <v>42.75</v>
      </c>
      <c r="Q184" s="91" t="s">
        <v>71</v>
      </c>
      <c r="R184" s="92">
        <v>0</v>
      </c>
      <c r="S184" s="92">
        <v>0</v>
      </c>
      <c r="T184" s="277">
        <v>0</v>
      </c>
      <c r="U184" s="278"/>
      <c r="V184" s="32"/>
      <c r="W184" s="46">
        <v>42.75</v>
      </c>
      <c r="X184" s="91" t="s">
        <v>69</v>
      </c>
      <c r="Y184" s="92">
        <v>0</v>
      </c>
      <c r="Z184" s="92">
        <v>0</v>
      </c>
      <c r="AA184" s="277">
        <v>0</v>
      </c>
      <c r="AB184" s="278"/>
    </row>
    <row r="185" spans="2:28">
      <c r="B185" s="46">
        <v>43</v>
      </c>
      <c r="C185" s="91" t="s">
        <v>159</v>
      </c>
      <c r="D185" s="92">
        <v>0</v>
      </c>
      <c r="E185" s="92">
        <v>0</v>
      </c>
      <c r="F185" s="277">
        <v>0</v>
      </c>
      <c r="G185" s="278"/>
      <c r="H185" s="32"/>
      <c r="I185" s="46">
        <v>43</v>
      </c>
      <c r="J185" s="91" t="s">
        <v>60</v>
      </c>
      <c r="K185" s="92" t="s">
        <v>106</v>
      </c>
      <c r="L185" s="92" t="s">
        <v>115</v>
      </c>
      <c r="M185" s="277">
        <v>0</v>
      </c>
      <c r="N185" s="278"/>
      <c r="O185" s="32"/>
      <c r="P185" s="46">
        <v>43</v>
      </c>
      <c r="Q185" s="91" t="s">
        <v>71</v>
      </c>
      <c r="R185" s="92">
        <v>0</v>
      </c>
      <c r="S185" s="92">
        <v>0</v>
      </c>
      <c r="T185" s="277">
        <v>0</v>
      </c>
      <c r="U185" s="278"/>
      <c r="V185" s="32"/>
      <c r="W185" s="46">
        <v>43</v>
      </c>
      <c r="X185" s="91" t="s">
        <v>69</v>
      </c>
      <c r="Y185" s="92">
        <v>0</v>
      </c>
      <c r="Z185" s="92">
        <v>0</v>
      </c>
      <c r="AA185" s="277">
        <v>0</v>
      </c>
      <c r="AB185" s="278"/>
    </row>
    <row r="186" spans="2:28">
      <c r="B186" s="46">
        <v>43.25</v>
      </c>
      <c r="C186" s="91" t="s">
        <v>69</v>
      </c>
      <c r="D186" s="92">
        <v>0</v>
      </c>
      <c r="E186" s="92">
        <v>0</v>
      </c>
      <c r="F186" s="277">
        <v>0</v>
      </c>
      <c r="G186" s="278"/>
      <c r="H186" s="32"/>
      <c r="I186" s="46">
        <v>43.25</v>
      </c>
      <c r="J186" s="91" t="s">
        <v>60</v>
      </c>
      <c r="K186" s="92" t="s">
        <v>106</v>
      </c>
      <c r="L186" s="92" t="s">
        <v>115</v>
      </c>
      <c r="M186" s="277">
        <v>0</v>
      </c>
      <c r="N186" s="278"/>
      <c r="O186" s="32"/>
      <c r="P186" s="46">
        <v>43.25</v>
      </c>
      <c r="Q186" s="91" t="s">
        <v>158</v>
      </c>
      <c r="R186" s="92">
        <v>0</v>
      </c>
      <c r="S186" s="92">
        <v>0</v>
      </c>
      <c r="T186" s="277">
        <v>0</v>
      </c>
      <c r="U186" s="278"/>
      <c r="V186" s="32"/>
      <c r="W186" s="46">
        <v>43.25</v>
      </c>
      <c r="X186" s="91" t="s">
        <v>71</v>
      </c>
      <c r="Y186" s="92">
        <v>0</v>
      </c>
      <c r="Z186" s="92">
        <v>0</v>
      </c>
      <c r="AA186" s="277">
        <v>0</v>
      </c>
      <c r="AB186" s="278"/>
    </row>
    <row r="187" spans="2:28">
      <c r="B187" s="46">
        <v>43.5</v>
      </c>
      <c r="C187" s="91" t="s">
        <v>63</v>
      </c>
      <c r="D187" s="92">
        <v>0</v>
      </c>
      <c r="E187" s="92">
        <v>0</v>
      </c>
      <c r="F187" s="277">
        <v>0</v>
      </c>
      <c r="G187" s="278"/>
      <c r="H187" s="32"/>
      <c r="I187" s="46">
        <v>43.5</v>
      </c>
      <c r="J187" s="91" t="s">
        <v>60</v>
      </c>
      <c r="K187" s="92" t="s">
        <v>106</v>
      </c>
      <c r="L187" s="92" t="s">
        <v>115</v>
      </c>
      <c r="M187" s="277">
        <v>0</v>
      </c>
      <c r="N187" s="278"/>
      <c r="O187" s="32"/>
      <c r="P187" s="46">
        <v>43.5</v>
      </c>
      <c r="Q187" s="91" t="s">
        <v>159</v>
      </c>
      <c r="R187" s="92">
        <v>0</v>
      </c>
      <c r="S187" s="92">
        <v>0</v>
      </c>
      <c r="T187" s="277">
        <v>0</v>
      </c>
      <c r="U187" s="278"/>
      <c r="V187" s="32"/>
      <c r="W187" s="46">
        <v>43.5</v>
      </c>
      <c r="X187" s="91" t="s">
        <v>60</v>
      </c>
      <c r="Y187" s="92" t="s">
        <v>174</v>
      </c>
      <c r="Z187" s="92" t="s">
        <v>230</v>
      </c>
      <c r="AA187" s="277">
        <v>0</v>
      </c>
      <c r="AB187" s="278"/>
    </row>
    <row r="188" spans="2:28">
      <c r="B188" s="46">
        <v>43.75</v>
      </c>
      <c r="C188" s="91" t="s">
        <v>159</v>
      </c>
      <c r="D188" s="92">
        <v>0</v>
      </c>
      <c r="E188" s="92">
        <v>0</v>
      </c>
      <c r="F188" s="277">
        <v>0</v>
      </c>
      <c r="G188" s="278"/>
      <c r="H188" s="32"/>
      <c r="I188" s="46">
        <v>43.75</v>
      </c>
      <c r="J188" s="91" t="s">
        <v>60</v>
      </c>
      <c r="K188" s="92" t="s">
        <v>106</v>
      </c>
      <c r="L188" s="92" t="s">
        <v>115</v>
      </c>
      <c r="M188" s="277">
        <v>0</v>
      </c>
      <c r="N188" s="278"/>
      <c r="O188" s="32"/>
      <c r="P188" s="46">
        <v>43.75</v>
      </c>
      <c r="Q188" s="91" t="s">
        <v>74</v>
      </c>
      <c r="R188" s="92">
        <v>0</v>
      </c>
      <c r="S188" s="92">
        <v>0</v>
      </c>
      <c r="T188" s="277">
        <v>0</v>
      </c>
      <c r="U188" s="278"/>
      <c r="V188" s="32"/>
      <c r="W188" s="46">
        <v>43.75</v>
      </c>
      <c r="X188" s="91" t="s">
        <v>60</v>
      </c>
      <c r="Y188" s="92" t="s">
        <v>174</v>
      </c>
      <c r="Z188" s="92" t="s">
        <v>230</v>
      </c>
      <c r="AA188" s="277">
        <v>0</v>
      </c>
      <c r="AB188" s="278"/>
    </row>
    <row r="189" spans="2:28">
      <c r="B189" s="46">
        <v>44</v>
      </c>
      <c r="C189" s="91" t="s">
        <v>60</v>
      </c>
      <c r="D189" s="92" t="s">
        <v>150</v>
      </c>
      <c r="E189" s="92" t="s">
        <v>182</v>
      </c>
      <c r="F189" s="277">
        <v>0</v>
      </c>
      <c r="G189" s="278"/>
      <c r="H189" s="32"/>
      <c r="I189" s="46">
        <v>44</v>
      </c>
      <c r="J189" s="91" t="s">
        <v>60</v>
      </c>
      <c r="K189" s="92" t="s">
        <v>106</v>
      </c>
      <c r="L189" s="92" t="s">
        <v>115</v>
      </c>
      <c r="M189" s="277">
        <v>0</v>
      </c>
      <c r="N189" s="278"/>
      <c r="O189" s="32"/>
      <c r="P189" s="46">
        <v>44</v>
      </c>
      <c r="Q189" s="91" t="s">
        <v>69</v>
      </c>
      <c r="R189" s="92">
        <v>0</v>
      </c>
      <c r="S189" s="92">
        <v>0</v>
      </c>
      <c r="T189" s="277">
        <v>0</v>
      </c>
      <c r="U189" s="278"/>
      <c r="V189" s="32"/>
      <c r="W189" s="46">
        <v>44</v>
      </c>
      <c r="X189" s="91" t="s">
        <v>60</v>
      </c>
      <c r="Y189" s="92" t="s">
        <v>174</v>
      </c>
      <c r="Z189" s="92" t="s">
        <v>230</v>
      </c>
      <c r="AA189" s="277">
        <v>0</v>
      </c>
      <c r="AB189" s="278"/>
    </row>
    <row r="190" spans="2:28">
      <c r="B190" s="46">
        <v>44.25</v>
      </c>
      <c r="C190" s="91" t="s">
        <v>60</v>
      </c>
      <c r="D190" s="92" t="s">
        <v>106</v>
      </c>
      <c r="E190" s="92" t="s">
        <v>167</v>
      </c>
      <c r="F190" s="277">
        <v>0</v>
      </c>
      <c r="G190" s="278"/>
      <c r="H190" s="32"/>
      <c r="I190" s="46">
        <v>44.25</v>
      </c>
      <c r="J190" s="91" t="s">
        <v>60</v>
      </c>
      <c r="K190" s="92" t="s">
        <v>106</v>
      </c>
      <c r="L190" s="92" t="s">
        <v>115</v>
      </c>
      <c r="M190" s="277">
        <v>0</v>
      </c>
      <c r="N190" s="278"/>
      <c r="O190" s="32"/>
      <c r="P190" s="46">
        <v>44.25</v>
      </c>
      <c r="Q190" s="91" t="s">
        <v>159</v>
      </c>
      <c r="R190" s="92">
        <v>0</v>
      </c>
      <c r="S190" s="92">
        <v>0</v>
      </c>
      <c r="T190" s="277">
        <v>0</v>
      </c>
      <c r="U190" s="278"/>
      <c r="V190" s="32"/>
      <c r="W190" s="46">
        <v>44.25</v>
      </c>
      <c r="X190" s="91" t="s">
        <v>60</v>
      </c>
      <c r="Y190" s="92" t="s">
        <v>174</v>
      </c>
      <c r="Z190" s="92" t="s">
        <v>230</v>
      </c>
      <c r="AA190" s="277">
        <v>0</v>
      </c>
      <c r="AB190" s="278"/>
    </row>
    <row r="191" spans="2:28">
      <c r="B191" s="46">
        <v>44.5</v>
      </c>
      <c r="C191" s="91" t="s">
        <v>159</v>
      </c>
      <c r="D191" s="92">
        <v>0</v>
      </c>
      <c r="E191" s="92">
        <v>0</v>
      </c>
      <c r="F191" s="277">
        <v>0</v>
      </c>
      <c r="G191" s="278"/>
      <c r="H191" s="32"/>
      <c r="I191" s="46">
        <v>44.5</v>
      </c>
      <c r="J191" s="91" t="s">
        <v>60</v>
      </c>
      <c r="K191" s="92" t="s">
        <v>106</v>
      </c>
      <c r="L191" s="92" t="s">
        <v>115</v>
      </c>
      <c r="M191" s="277">
        <v>0</v>
      </c>
      <c r="N191" s="278"/>
      <c r="O191" s="32"/>
      <c r="P191" s="46">
        <v>44.5</v>
      </c>
      <c r="Q191" s="91" t="s">
        <v>74</v>
      </c>
      <c r="R191" s="92">
        <v>0</v>
      </c>
      <c r="S191" s="92">
        <v>0</v>
      </c>
      <c r="T191" s="277">
        <v>0</v>
      </c>
      <c r="U191" s="278"/>
      <c r="V191" s="32"/>
      <c r="W191" s="46">
        <v>44.5</v>
      </c>
      <c r="X191" s="91" t="s">
        <v>74</v>
      </c>
      <c r="Y191" s="92">
        <v>0</v>
      </c>
      <c r="Z191" s="92">
        <v>0</v>
      </c>
      <c r="AA191" s="277">
        <v>0</v>
      </c>
      <c r="AB191" s="278"/>
    </row>
    <row r="192" spans="2:28">
      <c r="B192" s="46">
        <v>44.75</v>
      </c>
      <c r="C192" s="91" t="s">
        <v>74</v>
      </c>
      <c r="D192" s="92">
        <v>0</v>
      </c>
      <c r="E192" s="92">
        <v>0</v>
      </c>
      <c r="F192" s="277">
        <v>0</v>
      </c>
      <c r="G192" s="278"/>
      <c r="H192" s="32"/>
      <c r="I192" s="46">
        <v>44.75</v>
      </c>
      <c r="J192" s="91" t="s">
        <v>60</v>
      </c>
      <c r="K192" s="92" t="s">
        <v>106</v>
      </c>
      <c r="L192" s="92" t="s">
        <v>115</v>
      </c>
      <c r="M192" s="277">
        <v>0</v>
      </c>
      <c r="N192" s="278"/>
      <c r="O192" s="32"/>
      <c r="P192" s="46">
        <v>44.75</v>
      </c>
      <c r="Q192" s="91" t="s">
        <v>60</v>
      </c>
      <c r="R192" s="92" t="s">
        <v>150</v>
      </c>
      <c r="S192" s="92" t="s">
        <v>103</v>
      </c>
      <c r="T192" s="277">
        <v>0</v>
      </c>
      <c r="U192" s="278"/>
      <c r="V192" s="32"/>
      <c r="W192" s="46">
        <v>44.75</v>
      </c>
      <c r="X192" s="91" t="s">
        <v>60</v>
      </c>
      <c r="Y192" s="92" t="s">
        <v>104</v>
      </c>
      <c r="Z192" s="92" t="s">
        <v>215</v>
      </c>
      <c r="AA192" s="277">
        <v>0</v>
      </c>
      <c r="AB192" s="278"/>
    </row>
    <row r="193" spans="2:28">
      <c r="B193" s="46">
        <v>45</v>
      </c>
      <c r="C193" s="91" t="s">
        <v>63</v>
      </c>
      <c r="D193" s="92">
        <v>0</v>
      </c>
      <c r="E193" s="92">
        <v>0</v>
      </c>
      <c r="F193" s="277">
        <v>0</v>
      </c>
      <c r="G193" s="278"/>
      <c r="H193" s="32"/>
      <c r="I193" s="46">
        <v>45</v>
      </c>
      <c r="J193" s="91" t="s">
        <v>60</v>
      </c>
      <c r="K193" s="92" t="s">
        <v>106</v>
      </c>
      <c r="L193" s="92" t="s">
        <v>115</v>
      </c>
      <c r="M193" s="277">
        <v>0</v>
      </c>
      <c r="N193" s="278"/>
      <c r="O193" s="32"/>
      <c r="P193" s="46">
        <v>45</v>
      </c>
      <c r="Q193" s="91" t="s">
        <v>63</v>
      </c>
      <c r="R193" s="92">
        <v>0</v>
      </c>
      <c r="S193" s="92">
        <v>0</v>
      </c>
      <c r="T193" s="277">
        <v>0</v>
      </c>
      <c r="U193" s="278"/>
      <c r="V193" s="32"/>
      <c r="W193" s="46">
        <v>45</v>
      </c>
      <c r="X193" s="91" t="s">
        <v>60</v>
      </c>
      <c r="Y193" s="92" t="s">
        <v>150</v>
      </c>
      <c r="Z193" s="92" t="s">
        <v>103</v>
      </c>
      <c r="AA193" s="277">
        <v>0</v>
      </c>
      <c r="AB193" s="278"/>
    </row>
    <row r="194" spans="2:28">
      <c r="B194" s="46">
        <v>45.25</v>
      </c>
      <c r="C194" s="91" t="s">
        <v>159</v>
      </c>
      <c r="D194" s="92">
        <v>0</v>
      </c>
      <c r="E194" s="92">
        <v>0</v>
      </c>
      <c r="F194" s="277">
        <v>0</v>
      </c>
      <c r="G194" s="278"/>
      <c r="H194" s="32"/>
      <c r="I194" s="46">
        <v>45.25</v>
      </c>
      <c r="J194" s="91" t="s">
        <v>60</v>
      </c>
      <c r="K194" s="92" t="s">
        <v>106</v>
      </c>
      <c r="L194" s="92" t="s">
        <v>115</v>
      </c>
      <c r="M194" s="277">
        <v>0</v>
      </c>
      <c r="N194" s="278"/>
      <c r="O194" s="32"/>
      <c r="P194" s="46">
        <v>45.25</v>
      </c>
      <c r="Q194" s="91" t="s">
        <v>71</v>
      </c>
      <c r="R194" s="92">
        <v>0</v>
      </c>
      <c r="S194" s="92">
        <v>0</v>
      </c>
      <c r="T194" s="277">
        <v>0</v>
      </c>
      <c r="U194" s="278"/>
      <c r="V194" s="32"/>
      <c r="W194" s="46">
        <v>45.25</v>
      </c>
      <c r="X194" s="91" t="s">
        <v>60</v>
      </c>
      <c r="Y194" s="92" t="s">
        <v>150</v>
      </c>
      <c r="Z194" s="92" t="s">
        <v>103</v>
      </c>
      <c r="AA194" s="277">
        <v>0</v>
      </c>
      <c r="AB194" s="278"/>
    </row>
    <row r="195" spans="2:28">
      <c r="B195" s="46">
        <v>45.5</v>
      </c>
      <c r="C195" s="91" t="s">
        <v>60</v>
      </c>
      <c r="D195" s="92" t="s">
        <v>106</v>
      </c>
      <c r="E195" s="92" t="s">
        <v>167</v>
      </c>
      <c r="F195" s="277">
        <v>0</v>
      </c>
      <c r="G195" s="278"/>
      <c r="H195" s="32"/>
      <c r="I195" s="46">
        <v>45.5</v>
      </c>
      <c r="J195" s="91" t="s">
        <v>60</v>
      </c>
      <c r="K195" s="92" t="s">
        <v>106</v>
      </c>
      <c r="L195" s="92" t="s">
        <v>115</v>
      </c>
      <c r="M195" s="277">
        <v>0</v>
      </c>
      <c r="N195" s="278"/>
      <c r="O195" s="32"/>
      <c r="P195" s="46">
        <v>45.5</v>
      </c>
      <c r="Q195" s="91" t="s">
        <v>69</v>
      </c>
      <c r="R195" s="92">
        <v>0</v>
      </c>
      <c r="S195" s="92">
        <v>0</v>
      </c>
      <c r="T195" s="277">
        <v>0</v>
      </c>
      <c r="U195" s="278"/>
      <c r="V195" s="32"/>
      <c r="W195" s="46">
        <v>45.5</v>
      </c>
      <c r="X195" s="91" t="s">
        <v>60</v>
      </c>
      <c r="Y195" s="92" t="s">
        <v>150</v>
      </c>
      <c r="Z195" s="92" t="s">
        <v>103</v>
      </c>
      <c r="AA195" s="277">
        <v>0</v>
      </c>
      <c r="AB195" s="278"/>
    </row>
    <row r="196" spans="2:28">
      <c r="B196" s="46">
        <v>45.75</v>
      </c>
      <c r="C196" s="91" t="s">
        <v>69</v>
      </c>
      <c r="D196" s="92">
        <v>0</v>
      </c>
      <c r="E196" s="92">
        <v>0</v>
      </c>
      <c r="F196" s="277">
        <v>0</v>
      </c>
      <c r="G196" s="278"/>
      <c r="H196" s="32"/>
      <c r="I196" s="46">
        <v>45.75</v>
      </c>
      <c r="J196" s="91" t="s">
        <v>60</v>
      </c>
      <c r="K196" s="92" t="s">
        <v>106</v>
      </c>
      <c r="L196" s="92" t="s">
        <v>115</v>
      </c>
      <c r="M196" s="277">
        <v>0</v>
      </c>
      <c r="N196" s="278"/>
      <c r="O196" s="32"/>
      <c r="P196" s="46">
        <v>45.75</v>
      </c>
      <c r="Q196" s="91" t="s">
        <v>159</v>
      </c>
      <c r="R196" s="92">
        <v>0</v>
      </c>
      <c r="S196" s="92">
        <v>0</v>
      </c>
      <c r="T196" s="277">
        <v>0</v>
      </c>
      <c r="U196" s="278"/>
      <c r="V196" s="32"/>
      <c r="W196" s="46">
        <v>45.75</v>
      </c>
      <c r="X196" s="91" t="s">
        <v>60</v>
      </c>
      <c r="Y196" s="92" t="s">
        <v>106</v>
      </c>
      <c r="Z196" s="92" t="s">
        <v>217</v>
      </c>
      <c r="AA196" s="277">
        <v>0</v>
      </c>
      <c r="AB196" s="278"/>
    </row>
    <row r="197" spans="2:28">
      <c r="B197" s="46">
        <v>46</v>
      </c>
      <c r="C197" s="91" t="s">
        <v>60</v>
      </c>
      <c r="D197" s="92" t="s">
        <v>106</v>
      </c>
      <c r="E197" s="92" t="s">
        <v>115</v>
      </c>
      <c r="F197" s="277">
        <v>0</v>
      </c>
      <c r="G197" s="278"/>
      <c r="H197" s="32"/>
      <c r="I197" s="46">
        <v>46</v>
      </c>
      <c r="J197" s="91" t="s">
        <v>60</v>
      </c>
      <c r="K197" s="92" t="s">
        <v>106</v>
      </c>
      <c r="L197" s="92" t="s">
        <v>115</v>
      </c>
      <c r="M197" s="277">
        <v>0</v>
      </c>
      <c r="N197" s="278"/>
      <c r="O197" s="32"/>
      <c r="P197" s="46">
        <v>46</v>
      </c>
      <c r="Q197" s="91" t="s">
        <v>159</v>
      </c>
      <c r="R197" s="92">
        <v>0</v>
      </c>
      <c r="S197" s="92">
        <v>0</v>
      </c>
      <c r="T197" s="277">
        <v>0</v>
      </c>
      <c r="U197" s="278"/>
      <c r="V197" s="32"/>
      <c r="W197" s="46">
        <v>46</v>
      </c>
      <c r="X197" s="91" t="s">
        <v>159</v>
      </c>
      <c r="Y197" s="92">
        <v>0</v>
      </c>
      <c r="Z197" s="92">
        <v>0</v>
      </c>
      <c r="AA197" s="277">
        <v>0</v>
      </c>
      <c r="AB197" s="278"/>
    </row>
    <row r="198" spans="2:28">
      <c r="B198" s="46">
        <v>46.25</v>
      </c>
      <c r="C198" s="91" t="s">
        <v>63</v>
      </c>
      <c r="D198" s="92">
        <v>0</v>
      </c>
      <c r="E198" s="92">
        <v>0</v>
      </c>
      <c r="F198" s="277">
        <v>0</v>
      </c>
      <c r="G198" s="278"/>
      <c r="H198" s="32"/>
      <c r="I198" s="46">
        <v>46.25</v>
      </c>
      <c r="J198" s="91" t="s">
        <v>60</v>
      </c>
      <c r="K198" s="92" t="s">
        <v>106</v>
      </c>
      <c r="L198" s="92" t="s">
        <v>115</v>
      </c>
      <c r="M198" s="277">
        <v>0</v>
      </c>
      <c r="N198" s="278"/>
      <c r="O198" s="32"/>
      <c r="P198" s="46">
        <v>46.25</v>
      </c>
      <c r="Q198" s="91" t="s">
        <v>159</v>
      </c>
      <c r="R198" s="92">
        <v>0</v>
      </c>
      <c r="S198" s="92">
        <v>0</v>
      </c>
      <c r="T198" s="277">
        <v>0</v>
      </c>
      <c r="U198" s="278"/>
      <c r="V198" s="32"/>
      <c r="W198" s="46">
        <v>46.25</v>
      </c>
      <c r="X198" s="91" t="s">
        <v>60</v>
      </c>
      <c r="Y198" s="92" t="s">
        <v>104</v>
      </c>
      <c r="Z198" s="92" t="s">
        <v>103</v>
      </c>
      <c r="AA198" s="277">
        <v>0</v>
      </c>
      <c r="AB198" s="278"/>
    </row>
    <row r="199" spans="2:28">
      <c r="B199" s="46">
        <v>46.5</v>
      </c>
      <c r="C199" s="91" t="s">
        <v>60</v>
      </c>
      <c r="D199" s="92" t="s">
        <v>104</v>
      </c>
      <c r="E199" s="92" t="s">
        <v>110</v>
      </c>
      <c r="F199" s="277">
        <v>0</v>
      </c>
      <c r="G199" s="278"/>
      <c r="H199" s="32"/>
      <c r="I199" s="46">
        <v>46.5</v>
      </c>
      <c r="J199" s="91" t="s">
        <v>60</v>
      </c>
      <c r="K199" s="92" t="s">
        <v>106</v>
      </c>
      <c r="L199" s="92" t="s">
        <v>115</v>
      </c>
      <c r="M199" s="277">
        <v>0</v>
      </c>
      <c r="N199" s="278"/>
      <c r="O199" s="32"/>
      <c r="P199" s="46">
        <v>46.5</v>
      </c>
      <c r="Q199" s="91" t="s">
        <v>74</v>
      </c>
      <c r="R199" s="92">
        <v>0</v>
      </c>
      <c r="S199" s="92">
        <v>0</v>
      </c>
      <c r="T199" s="277">
        <v>0</v>
      </c>
      <c r="U199" s="278"/>
      <c r="V199" s="32"/>
      <c r="W199" s="46">
        <v>46.5</v>
      </c>
      <c r="X199" s="91" t="s">
        <v>60</v>
      </c>
      <c r="Y199" s="92" t="s">
        <v>104</v>
      </c>
      <c r="Z199" s="92" t="s">
        <v>103</v>
      </c>
      <c r="AA199" s="277">
        <v>0</v>
      </c>
      <c r="AB199" s="278"/>
    </row>
    <row r="200" spans="2:28">
      <c r="B200" s="46">
        <v>46.75</v>
      </c>
      <c r="C200" s="91" t="s">
        <v>74</v>
      </c>
      <c r="D200" s="92">
        <v>0</v>
      </c>
      <c r="E200" s="92">
        <v>0</v>
      </c>
      <c r="F200" s="277">
        <v>0</v>
      </c>
      <c r="G200" s="278"/>
      <c r="H200" s="32"/>
      <c r="I200" s="46">
        <v>46.75</v>
      </c>
      <c r="J200" s="91" t="s">
        <v>60</v>
      </c>
      <c r="K200" s="92" t="s">
        <v>106</v>
      </c>
      <c r="L200" s="92" t="s">
        <v>115</v>
      </c>
      <c r="M200" s="277">
        <v>0</v>
      </c>
      <c r="N200" s="278"/>
      <c r="O200" s="32"/>
      <c r="P200" s="46">
        <v>46.75</v>
      </c>
      <c r="Q200" s="91" t="s">
        <v>69</v>
      </c>
      <c r="R200" s="92">
        <v>0</v>
      </c>
      <c r="S200" s="92">
        <v>0</v>
      </c>
      <c r="T200" s="277">
        <v>0</v>
      </c>
      <c r="U200" s="278"/>
      <c r="V200" s="32"/>
      <c r="W200" s="46">
        <v>46.75</v>
      </c>
      <c r="X200" s="91" t="s">
        <v>60</v>
      </c>
      <c r="Y200" s="92" t="s">
        <v>104</v>
      </c>
      <c r="Z200" s="92" t="s">
        <v>103</v>
      </c>
      <c r="AA200" s="277">
        <v>0</v>
      </c>
      <c r="AB200" s="278"/>
    </row>
    <row r="201" spans="2:28">
      <c r="B201" s="46">
        <v>47</v>
      </c>
      <c r="C201" s="91" t="s">
        <v>60</v>
      </c>
      <c r="D201" s="92" t="s">
        <v>106</v>
      </c>
      <c r="E201" s="92" t="s">
        <v>115</v>
      </c>
      <c r="F201" s="277">
        <v>0</v>
      </c>
      <c r="G201" s="278"/>
      <c r="H201" s="32"/>
      <c r="I201" s="46">
        <v>47</v>
      </c>
      <c r="J201" s="91" t="s">
        <v>60</v>
      </c>
      <c r="K201" s="92" t="s">
        <v>106</v>
      </c>
      <c r="L201" s="92" t="s">
        <v>115</v>
      </c>
      <c r="M201" s="277">
        <v>0</v>
      </c>
      <c r="N201" s="278"/>
      <c r="O201" s="32"/>
      <c r="P201" s="46">
        <v>47</v>
      </c>
      <c r="Q201" s="91" t="s">
        <v>60</v>
      </c>
      <c r="R201" s="92" t="s">
        <v>150</v>
      </c>
      <c r="S201" s="92" t="s">
        <v>118</v>
      </c>
      <c r="T201" s="277">
        <v>0</v>
      </c>
      <c r="U201" s="278"/>
      <c r="V201" s="32"/>
      <c r="W201" s="46">
        <v>47</v>
      </c>
      <c r="X201" s="91" t="s">
        <v>60</v>
      </c>
      <c r="Y201" s="92" t="s">
        <v>104</v>
      </c>
      <c r="Z201" s="92" t="s">
        <v>103</v>
      </c>
      <c r="AA201" s="277">
        <v>0</v>
      </c>
      <c r="AB201" s="278"/>
    </row>
    <row r="202" spans="2:28">
      <c r="B202" s="46">
        <v>47.25</v>
      </c>
      <c r="C202" s="91" t="s">
        <v>159</v>
      </c>
      <c r="D202" s="92">
        <v>0</v>
      </c>
      <c r="E202" s="92">
        <v>0</v>
      </c>
      <c r="F202" s="277">
        <v>0</v>
      </c>
      <c r="G202" s="278"/>
      <c r="H202" s="32"/>
      <c r="I202" s="46">
        <v>47.25</v>
      </c>
      <c r="J202" s="91" t="s">
        <v>60</v>
      </c>
      <c r="K202" s="92" t="s">
        <v>106</v>
      </c>
      <c r="L202" s="92" t="s">
        <v>115</v>
      </c>
      <c r="M202" s="277">
        <v>0</v>
      </c>
      <c r="N202" s="278"/>
      <c r="O202" s="32"/>
      <c r="P202" s="46">
        <v>47.25</v>
      </c>
      <c r="Q202" s="91" t="s">
        <v>60</v>
      </c>
      <c r="R202" s="92" t="s">
        <v>104</v>
      </c>
      <c r="S202" s="92" t="s">
        <v>103</v>
      </c>
      <c r="T202" s="277">
        <v>0</v>
      </c>
      <c r="U202" s="278"/>
      <c r="V202" s="32"/>
      <c r="W202" s="46">
        <v>47.25</v>
      </c>
      <c r="X202" s="91" t="s">
        <v>69</v>
      </c>
      <c r="Y202" s="92">
        <v>0</v>
      </c>
      <c r="Z202" s="92">
        <v>0</v>
      </c>
      <c r="AA202" s="277">
        <v>0</v>
      </c>
      <c r="AB202" s="278"/>
    </row>
    <row r="203" spans="2:28">
      <c r="B203" s="46">
        <v>47.5</v>
      </c>
      <c r="C203" s="91" t="s">
        <v>159</v>
      </c>
      <c r="D203" s="92">
        <v>0</v>
      </c>
      <c r="E203" s="92">
        <v>0</v>
      </c>
      <c r="F203" s="277">
        <v>0</v>
      </c>
      <c r="G203" s="278"/>
      <c r="H203" s="32"/>
      <c r="I203" s="46">
        <v>47.5</v>
      </c>
      <c r="J203" s="91" t="s">
        <v>60</v>
      </c>
      <c r="K203" s="92" t="s">
        <v>106</v>
      </c>
      <c r="L203" s="92" t="s">
        <v>115</v>
      </c>
      <c r="M203" s="277">
        <v>0</v>
      </c>
      <c r="N203" s="278"/>
      <c r="O203" s="32"/>
      <c r="P203" s="46">
        <v>47.5</v>
      </c>
      <c r="Q203" s="91" t="s">
        <v>60</v>
      </c>
      <c r="R203" s="92" t="s">
        <v>104</v>
      </c>
      <c r="S203" s="92" t="s">
        <v>103</v>
      </c>
      <c r="T203" s="277">
        <v>0</v>
      </c>
      <c r="U203" s="278"/>
      <c r="V203" s="32"/>
      <c r="W203" s="46">
        <v>47.5</v>
      </c>
      <c r="X203" s="91" t="s">
        <v>69</v>
      </c>
      <c r="Y203" s="92">
        <v>0</v>
      </c>
      <c r="Z203" s="92">
        <v>0</v>
      </c>
      <c r="AA203" s="277">
        <v>0</v>
      </c>
      <c r="AB203" s="278"/>
    </row>
    <row r="204" spans="2:28">
      <c r="B204" s="46">
        <v>47.75</v>
      </c>
      <c r="C204" s="91" t="s">
        <v>60</v>
      </c>
      <c r="D204" s="92" t="s">
        <v>106</v>
      </c>
      <c r="E204" s="92" t="s">
        <v>167</v>
      </c>
      <c r="F204" s="277">
        <v>0</v>
      </c>
      <c r="G204" s="278"/>
      <c r="H204" s="32"/>
      <c r="I204" s="46">
        <v>47.75</v>
      </c>
      <c r="J204" s="91" t="s">
        <v>60</v>
      </c>
      <c r="K204" s="92" t="s">
        <v>106</v>
      </c>
      <c r="L204" s="92" t="s">
        <v>115</v>
      </c>
      <c r="M204" s="277">
        <v>0</v>
      </c>
      <c r="N204" s="278"/>
      <c r="O204" s="32"/>
      <c r="P204" s="46">
        <v>47.75</v>
      </c>
      <c r="Q204" s="91" t="s">
        <v>60</v>
      </c>
      <c r="R204" s="92" t="s">
        <v>106</v>
      </c>
      <c r="S204" s="92" t="s">
        <v>115</v>
      </c>
      <c r="T204" s="277">
        <v>0</v>
      </c>
      <c r="U204" s="278"/>
      <c r="V204" s="32"/>
      <c r="W204" s="46">
        <v>47.75</v>
      </c>
      <c r="X204" s="91" t="s">
        <v>69</v>
      </c>
      <c r="Y204" s="92">
        <v>0</v>
      </c>
      <c r="Z204" s="92">
        <v>0</v>
      </c>
      <c r="AA204" s="277">
        <v>0</v>
      </c>
      <c r="AB204" s="278"/>
    </row>
    <row r="205" spans="2:28">
      <c r="B205" s="46">
        <v>48</v>
      </c>
      <c r="C205" s="91" t="s">
        <v>63</v>
      </c>
      <c r="D205" s="92">
        <v>0</v>
      </c>
      <c r="E205" s="92">
        <v>0</v>
      </c>
      <c r="F205" s="277">
        <v>0</v>
      </c>
      <c r="G205" s="278"/>
      <c r="H205" s="32"/>
      <c r="I205" s="46">
        <v>48</v>
      </c>
      <c r="J205" s="91" t="s">
        <v>60</v>
      </c>
      <c r="K205" s="92" t="s">
        <v>106</v>
      </c>
      <c r="L205" s="92" t="s">
        <v>115</v>
      </c>
      <c r="M205" s="277">
        <v>0</v>
      </c>
      <c r="N205" s="278"/>
      <c r="O205" s="32"/>
      <c r="P205" s="46">
        <v>48</v>
      </c>
      <c r="Q205" s="91" t="s">
        <v>69</v>
      </c>
      <c r="R205" s="92">
        <v>0</v>
      </c>
      <c r="S205" s="92">
        <v>0</v>
      </c>
      <c r="T205" s="277">
        <v>0</v>
      </c>
      <c r="U205" s="278"/>
      <c r="V205" s="32"/>
      <c r="W205" s="46">
        <v>48</v>
      </c>
      <c r="X205" s="91" t="s">
        <v>69</v>
      </c>
      <c r="Y205" s="92">
        <v>0</v>
      </c>
      <c r="Z205" s="92">
        <v>0</v>
      </c>
      <c r="AA205" s="277">
        <v>0</v>
      </c>
      <c r="AB205" s="278"/>
    </row>
    <row r="206" spans="2:28">
      <c r="B206" s="46">
        <v>48.25</v>
      </c>
      <c r="C206" s="91" t="s">
        <v>69</v>
      </c>
      <c r="D206" s="92">
        <v>0</v>
      </c>
      <c r="E206" s="92">
        <v>0</v>
      </c>
      <c r="F206" s="277">
        <v>0</v>
      </c>
      <c r="G206" s="278"/>
      <c r="H206" s="32"/>
      <c r="I206" s="46">
        <v>48.25</v>
      </c>
      <c r="J206" s="91" t="s">
        <v>60</v>
      </c>
      <c r="K206" s="92" t="s">
        <v>106</v>
      </c>
      <c r="L206" s="92" t="s">
        <v>115</v>
      </c>
      <c r="M206" s="277">
        <v>0</v>
      </c>
      <c r="N206" s="278"/>
      <c r="O206" s="32"/>
      <c r="P206" s="46">
        <v>48.25</v>
      </c>
      <c r="Q206" s="91" t="s">
        <v>69</v>
      </c>
      <c r="R206" s="92">
        <v>0</v>
      </c>
      <c r="S206" s="92">
        <v>0</v>
      </c>
      <c r="T206" s="277">
        <v>0</v>
      </c>
      <c r="U206" s="278"/>
      <c r="V206" s="32"/>
      <c r="W206" s="46">
        <v>48.25</v>
      </c>
      <c r="X206" s="91" t="s">
        <v>60</v>
      </c>
      <c r="Y206" s="92" t="s">
        <v>150</v>
      </c>
      <c r="Z206" s="92" t="s">
        <v>103</v>
      </c>
      <c r="AA206" s="277">
        <v>0</v>
      </c>
      <c r="AB206" s="278"/>
    </row>
    <row r="207" spans="2:28">
      <c r="B207" s="46">
        <v>48.5</v>
      </c>
      <c r="C207" s="91" t="s">
        <v>69</v>
      </c>
      <c r="D207" s="92">
        <v>0</v>
      </c>
      <c r="E207" s="92">
        <v>0</v>
      </c>
      <c r="F207" s="277">
        <v>0</v>
      </c>
      <c r="G207" s="278"/>
      <c r="H207" s="32"/>
      <c r="I207" s="46">
        <v>48.5</v>
      </c>
      <c r="J207" s="91" t="s">
        <v>60</v>
      </c>
      <c r="K207" s="92" t="s">
        <v>106</v>
      </c>
      <c r="L207" s="92" t="s">
        <v>115</v>
      </c>
      <c r="M207" s="277">
        <v>0</v>
      </c>
      <c r="N207" s="278"/>
      <c r="O207" s="32"/>
      <c r="P207" s="46">
        <v>48.5</v>
      </c>
      <c r="Q207" s="91" t="s">
        <v>69</v>
      </c>
      <c r="R207" s="92">
        <v>0</v>
      </c>
      <c r="S207" s="92">
        <v>0</v>
      </c>
      <c r="T207" s="277">
        <v>0</v>
      </c>
      <c r="U207" s="278"/>
      <c r="V207" s="32"/>
      <c r="W207" s="46">
        <v>48.5</v>
      </c>
      <c r="X207" s="91" t="s">
        <v>60</v>
      </c>
      <c r="Y207" s="92" t="s">
        <v>150</v>
      </c>
      <c r="Z207" s="92" t="s">
        <v>170</v>
      </c>
      <c r="AA207" s="277">
        <v>0</v>
      </c>
      <c r="AB207" s="278"/>
    </row>
    <row r="208" spans="2:28">
      <c r="B208" s="46">
        <v>48.75</v>
      </c>
      <c r="C208" s="91" t="s">
        <v>63</v>
      </c>
      <c r="D208" s="92">
        <v>0</v>
      </c>
      <c r="E208" s="92">
        <v>0</v>
      </c>
      <c r="F208" s="277">
        <v>0</v>
      </c>
      <c r="G208" s="278"/>
      <c r="H208" s="32"/>
      <c r="I208" s="46">
        <v>48.75</v>
      </c>
      <c r="J208" s="91" t="s">
        <v>60</v>
      </c>
      <c r="K208" s="92" t="s">
        <v>106</v>
      </c>
      <c r="L208" s="92" t="s">
        <v>115</v>
      </c>
      <c r="M208" s="277">
        <v>0</v>
      </c>
      <c r="N208" s="278"/>
      <c r="O208" s="32"/>
      <c r="P208" s="46">
        <v>48.75</v>
      </c>
      <c r="Q208" s="91" t="s">
        <v>69</v>
      </c>
      <c r="R208" s="92">
        <v>0</v>
      </c>
      <c r="S208" s="92">
        <v>0</v>
      </c>
      <c r="T208" s="277">
        <v>0</v>
      </c>
      <c r="U208" s="278"/>
      <c r="V208" s="32"/>
      <c r="W208" s="46">
        <v>48.75</v>
      </c>
      <c r="X208" s="91" t="s">
        <v>60</v>
      </c>
      <c r="Y208" s="92" t="s">
        <v>104</v>
      </c>
      <c r="Z208" s="92" t="s">
        <v>110</v>
      </c>
      <c r="AA208" s="277">
        <v>0</v>
      </c>
      <c r="AB208" s="278"/>
    </row>
    <row r="209" spans="2:28">
      <c r="B209" s="46">
        <v>49</v>
      </c>
      <c r="C209" s="91" t="s">
        <v>159</v>
      </c>
      <c r="D209" s="92">
        <v>0</v>
      </c>
      <c r="E209" s="92">
        <v>0</v>
      </c>
      <c r="F209" s="277">
        <v>0</v>
      </c>
      <c r="G209" s="278"/>
      <c r="H209" s="32"/>
      <c r="I209" s="46">
        <v>49</v>
      </c>
      <c r="J209" s="91" t="s">
        <v>60</v>
      </c>
      <c r="K209" s="92" t="s">
        <v>106</v>
      </c>
      <c r="L209" s="92" t="s">
        <v>115</v>
      </c>
      <c r="M209" s="277">
        <v>0</v>
      </c>
      <c r="N209" s="278"/>
      <c r="O209" s="32"/>
      <c r="P209" s="46">
        <v>49</v>
      </c>
      <c r="Q209" s="91" t="s">
        <v>60</v>
      </c>
      <c r="R209" s="92" t="s">
        <v>104</v>
      </c>
      <c r="S209" s="92" t="s">
        <v>117</v>
      </c>
      <c r="T209" s="277">
        <v>0</v>
      </c>
      <c r="U209" s="278"/>
      <c r="V209" s="32"/>
      <c r="W209" s="46">
        <v>49</v>
      </c>
      <c r="X209" s="91" t="s">
        <v>63</v>
      </c>
      <c r="Y209" s="92">
        <v>0</v>
      </c>
      <c r="Z209" s="92">
        <v>0</v>
      </c>
      <c r="AA209" s="277">
        <v>0</v>
      </c>
      <c r="AB209" s="278"/>
    </row>
    <row r="210" spans="2:28">
      <c r="B210" s="46">
        <v>49.25</v>
      </c>
      <c r="C210" s="91" t="s">
        <v>159</v>
      </c>
      <c r="D210" s="92">
        <v>0</v>
      </c>
      <c r="E210" s="92">
        <v>0</v>
      </c>
      <c r="F210" s="277">
        <v>0</v>
      </c>
      <c r="G210" s="278"/>
      <c r="H210" s="32"/>
      <c r="I210" s="46">
        <v>49.25</v>
      </c>
      <c r="J210" s="91" t="s">
        <v>60</v>
      </c>
      <c r="K210" s="92" t="s">
        <v>106</v>
      </c>
      <c r="L210" s="92" t="s">
        <v>115</v>
      </c>
      <c r="M210" s="277">
        <v>0</v>
      </c>
      <c r="N210" s="278"/>
      <c r="O210" s="32"/>
      <c r="P210" s="46">
        <v>49.25</v>
      </c>
      <c r="Q210" s="91" t="s">
        <v>60</v>
      </c>
      <c r="R210" s="92" t="s">
        <v>106</v>
      </c>
      <c r="S210" s="92" t="s">
        <v>217</v>
      </c>
      <c r="T210" s="277">
        <v>0</v>
      </c>
      <c r="U210" s="278"/>
      <c r="V210" s="32"/>
      <c r="W210" s="46">
        <v>49.25</v>
      </c>
      <c r="X210" s="91" t="s">
        <v>63</v>
      </c>
      <c r="Y210" s="92">
        <v>0</v>
      </c>
      <c r="Z210" s="92">
        <v>0</v>
      </c>
      <c r="AA210" s="277">
        <v>0</v>
      </c>
      <c r="AB210" s="278"/>
    </row>
    <row r="211" spans="2:28">
      <c r="B211" s="46">
        <v>49.5</v>
      </c>
      <c r="C211" s="91" t="s">
        <v>159</v>
      </c>
      <c r="D211" s="92">
        <v>0</v>
      </c>
      <c r="E211" s="92">
        <v>0</v>
      </c>
      <c r="F211" s="277">
        <v>0</v>
      </c>
      <c r="G211" s="278"/>
      <c r="H211" s="32"/>
      <c r="I211" s="46">
        <v>49.5</v>
      </c>
      <c r="J211" s="91" t="s">
        <v>60</v>
      </c>
      <c r="K211" s="92" t="s">
        <v>106</v>
      </c>
      <c r="L211" s="92" t="s">
        <v>115</v>
      </c>
      <c r="M211" s="277">
        <v>0</v>
      </c>
      <c r="N211" s="278"/>
      <c r="O211" s="32"/>
      <c r="P211" s="46">
        <v>49.5</v>
      </c>
      <c r="Q211" s="91" t="s">
        <v>60</v>
      </c>
      <c r="R211" s="92" t="s">
        <v>106</v>
      </c>
      <c r="S211" s="92" t="s">
        <v>217</v>
      </c>
      <c r="T211" s="277">
        <v>0</v>
      </c>
      <c r="U211" s="278"/>
      <c r="V211" s="32"/>
      <c r="W211" s="46">
        <v>49.5</v>
      </c>
      <c r="X211" s="91" t="s">
        <v>63</v>
      </c>
      <c r="Y211" s="92">
        <v>0</v>
      </c>
      <c r="Z211" s="92">
        <v>0</v>
      </c>
      <c r="AA211" s="277">
        <v>0</v>
      </c>
      <c r="AB211" s="278"/>
    </row>
    <row r="212" spans="2:28">
      <c r="B212" s="46">
        <v>49.75</v>
      </c>
      <c r="C212" s="91" t="s">
        <v>159</v>
      </c>
      <c r="D212" s="92">
        <v>0</v>
      </c>
      <c r="E212" s="92">
        <v>0</v>
      </c>
      <c r="F212" s="277">
        <v>0</v>
      </c>
      <c r="G212" s="278"/>
      <c r="H212" s="32"/>
      <c r="I212" s="46">
        <v>49.75</v>
      </c>
      <c r="J212" s="91" t="s">
        <v>60</v>
      </c>
      <c r="K212" s="92" t="s">
        <v>106</v>
      </c>
      <c r="L212" s="92" t="s">
        <v>115</v>
      </c>
      <c r="M212" s="277">
        <v>0</v>
      </c>
      <c r="N212" s="278"/>
      <c r="O212" s="32"/>
      <c r="P212" s="46">
        <v>49.75</v>
      </c>
      <c r="Q212" s="91" t="s">
        <v>159</v>
      </c>
      <c r="R212" s="92">
        <v>0</v>
      </c>
      <c r="S212" s="92">
        <v>0</v>
      </c>
      <c r="T212" s="277">
        <v>0</v>
      </c>
      <c r="U212" s="278"/>
      <c r="V212" s="32"/>
      <c r="W212" s="46">
        <v>49.75</v>
      </c>
      <c r="X212" s="91" t="s">
        <v>60</v>
      </c>
      <c r="Y212" s="92" t="s">
        <v>150</v>
      </c>
      <c r="Z212" s="92" t="s">
        <v>103</v>
      </c>
      <c r="AA212" s="277">
        <v>0</v>
      </c>
      <c r="AB212" s="278"/>
    </row>
    <row r="213" spans="2:28" ht="16" thickBot="1">
      <c r="B213" s="47">
        <v>50</v>
      </c>
      <c r="C213" s="93" t="s">
        <v>60</v>
      </c>
      <c r="D213" s="94" t="s">
        <v>106</v>
      </c>
      <c r="E213" s="94" t="s">
        <v>167</v>
      </c>
      <c r="F213" s="275">
        <v>0</v>
      </c>
      <c r="G213" s="276"/>
      <c r="H213" s="32"/>
      <c r="I213" s="47">
        <v>50</v>
      </c>
      <c r="J213" s="93" t="s">
        <v>60</v>
      </c>
      <c r="K213" s="94" t="s">
        <v>106</v>
      </c>
      <c r="L213" s="94" t="s">
        <v>115</v>
      </c>
      <c r="M213" s="275">
        <v>0</v>
      </c>
      <c r="N213" s="276"/>
      <c r="O213" s="32"/>
      <c r="P213" s="47">
        <v>50</v>
      </c>
      <c r="Q213" s="93" t="s">
        <v>159</v>
      </c>
      <c r="R213" s="94">
        <v>0</v>
      </c>
      <c r="S213" s="94">
        <v>0</v>
      </c>
      <c r="T213" s="275">
        <v>0</v>
      </c>
      <c r="U213" s="276"/>
      <c r="V213" s="32"/>
      <c r="W213" s="47">
        <v>50</v>
      </c>
      <c r="X213" s="93" t="s">
        <v>60</v>
      </c>
      <c r="Y213" s="94" t="s">
        <v>150</v>
      </c>
      <c r="Z213" s="94" t="s">
        <v>103</v>
      </c>
      <c r="AA213" s="275">
        <v>0</v>
      </c>
      <c r="AB213" s="276"/>
    </row>
    <row r="214" spans="2:28">
      <c r="C214" s="106"/>
      <c r="J214">
        <v>0</v>
      </c>
      <c r="Q214">
        <v>0</v>
      </c>
      <c r="X214">
        <v>0</v>
      </c>
    </row>
    <row r="215" spans="2:28">
      <c r="C215" s="105"/>
      <c r="J215">
        <v>0</v>
      </c>
      <c r="Q215">
        <v>0</v>
      </c>
      <c r="X215">
        <v>0</v>
      </c>
    </row>
    <row r="216" spans="2:28" ht="16" thickBot="1">
      <c r="C216" s="107"/>
      <c r="J216">
        <v>0</v>
      </c>
      <c r="Q216">
        <v>0</v>
      </c>
      <c r="X216">
        <v>0</v>
      </c>
    </row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8" t="s">
        <v>81</v>
      </c>
      <c r="C220" s="96" t="s">
        <v>157</v>
      </c>
      <c r="D220" s="30" t="s">
        <v>82</v>
      </c>
      <c r="E220" s="31"/>
      <c r="F220" s="30" t="s">
        <v>83</v>
      </c>
      <c r="G220" s="29"/>
      <c r="H220" s="32"/>
      <c r="I220" s="28" t="s">
        <v>81</v>
      </c>
      <c r="J220" s="96" t="s">
        <v>157</v>
      </c>
      <c r="K220" s="30" t="s">
        <v>82</v>
      </c>
      <c r="L220" s="31"/>
      <c r="M220" s="30" t="s">
        <v>83</v>
      </c>
      <c r="N220" s="29"/>
      <c r="O220" s="32"/>
      <c r="P220" s="28" t="s">
        <v>81</v>
      </c>
      <c r="Q220" s="96" t="s">
        <v>157</v>
      </c>
      <c r="R220" s="30" t="s">
        <v>82</v>
      </c>
      <c r="S220" s="31"/>
      <c r="T220" s="30" t="s">
        <v>83</v>
      </c>
      <c r="U220" s="29"/>
      <c r="V220" s="32"/>
      <c r="W220" s="28" t="s">
        <v>81</v>
      </c>
      <c r="X220" s="96" t="s">
        <v>157</v>
      </c>
      <c r="Y220" s="30" t="s">
        <v>82</v>
      </c>
      <c r="Z220" s="31"/>
      <c r="AA220" s="30" t="s">
        <v>83</v>
      </c>
      <c r="AB220" s="29"/>
    </row>
    <row r="221" spans="2:28" ht="19" thickBot="1">
      <c r="B221" s="28" t="s">
        <v>85</v>
      </c>
      <c r="C221" s="33"/>
      <c r="D221" s="301" t="s">
        <v>87</v>
      </c>
      <c r="E221" s="302"/>
      <c r="F221" s="28" t="s">
        <v>88</v>
      </c>
      <c r="G221" s="29"/>
      <c r="H221" s="32"/>
      <c r="I221" s="28" t="s">
        <v>85</v>
      </c>
      <c r="J221" s="33">
        <v>0</v>
      </c>
      <c r="K221" s="301" t="s">
        <v>152</v>
      </c>
      <c r="L221" s="302"/>
      <c r="M221" s="28" t="s">
        <v>88</v>
      </c>
      <c r="N221" s="29"/>
      <c r="O221" s="32"/>
      <c r="P221" s="28" t="s">
        <v>85</v>
      </c>
      <c r="Q221" s="33">
        <v>0</v>
      </c>
      <c r="R221" s="301" t="s">
        <v>153</v>
      </c>
      <c r="S221" s="302"/>
      <c r="T221" s="28" t="s">
        <v>88</v>
      </c>
      <c r="U221" s="29"/>
      <c r="V221" s="32"/>
      <c r="W221" s="28" t="s">
        <v>85</v>
      </c>
      <c r="X221" s="33">
        <v>0</v>
      </c>
      <c r="Y221" s="301" t="s">
        <v>154</v>
      </c>
      <c r="Z221" s="302"/>
      <c r="AA221" s="28" t="s">
        <v>88</v>
      </c>
      <c r="AB221" s="29"/>
    </row>
    <row r="222" spans="2:28" ht="16" thickBot="1">
      <c r="B222" s="34" t="s">
        <v>90</v>
      </c>
      <c r="C222" s="287"/>
      <c r="D222" s="288"/>
      <c r="E222" s="288"/>
      <c r="F222" s="288"/>
      <c r="G222" s="289"/>
      <c r="H222" s="32"/>
      <c r="I222" s="34" t="s">
        <v>90</v>
      </c>
      <c r="J222" s="287">
        <v>0</v>
      </c>
      <c r="K222" s="288"/>
      <c r="L222" s="288"/>
      <c r="M222" s="288"/>
      <c r="N222" s="289"/>
      <c r="O222" s="32"/>
      <c r="P222" s="34" t="s">
        <v>90</v>
      </c>
      <c r="Q222" s="287">
        <v>0</v>
      </c>
      <c r="R222" s="288"/>
      <c r="S222" s="288"/>
      <c r="T222" s="288"/>
      <c r="U222" s="289"/>
      <c r="V222" s="32"/>
      <c r="W222" s="34" t="s">
        <v>90</v>
      </c>
      <c r="X222" s="287">
        <v>0</v>
      </c>
      <c r="Y222" s="288"/>
      <c r="Z222" s="288"/>
      <c r="AA222" s="288"/>
      <c r="AB222" s="289"/>
    </row>
    <row r="223" spans="2:28" ht="16" customHeight="1" thickBot="1">
      <c r="B223" s="89" t="s">
        <v>91</v>
      </c>
      <c r="C223" s="35" t="s">
        <v>92</v>
      </c>
      <c r="D223" s="36" t="s">
        <v>93</v>
      </c>
      <c r="E223" s="37" t="s">
        <v>94</v>
      </c>
      <c r="F223" s="290" t="s">
        <v>95</v>
      </c>
      <c r="G223" s="291"/>
      <c r="H223" s="32"/>
      <c r="I223" s="89" t="s">
        <v>91</v>
      </c>
      <c r="J223" s="35" t="s">
        <v>92</v>
      </c>
      <c r="K223" s="36" t="s">
        <v>93</v>
      </c>
      <c r="L223" s="37" t="s">
        <v>94</v>
      </c>
      <c r="M223" s="290" t="s">
        <v>95</v>
      </c>
      <c r="N223" s="291"/>
      <c r="O223" s="32"/>
      <c r="P223" s="89" t="s">
        <v>91</v>
      </c>
      <c r="Q223" s="35" t="s">
        <v>92</v>
      </c>
      <c r="R223" s="36" t="s">
        <v>93</v>
      </c>
      <c r="S223" s="37" t="s">
        <v>94</v>
      </c>
      <c r="T223" s="290" t="s">
        <v>95</v>
      </c>
      <c r="U223" s="291"/>
      <c r="V223" s="32"/>
      <c r="W223" s="89" t="s">
        <v>91</v>
      </c>
      <c r="X223" s="35" t="s">
        <v>92</v>
      </c>
      <c r="Y223" s="36" t="s">
        <v>93</v>
      </c>
      <c r="Z223" s="37" t="s">
        <v>94</v>
      </c>
      <c r="AA223" s="290" t="s">
        <v>95</v>
      </c>
      <c r="AB223" s="291"/>
    </row>
    <row r="224" spans="2:28">
      <c r="B224" s="45">
        <v>0</v>
      </c>
      <c r="C224" s="48" t="s">
        <v>60</v>
      </c>
      <c r="D224" s="90" t="s">
        <v>106</v>
      </c>
      <c r="E224" s="90" t="s">
        <v>163</v>
      </c>
      <c r="F224" s="285">
        <v>0</v>
      </c>
      <c r="G224" s="286"/>
      <c r="H224" s="32"/>
      <c r="I224" s="45">
        <v>0</v>
      </c>
      <c r="J224" s="48" t="s">
        <v>60</v>
      </c>
      <c r="K224" s="90" t="s">
        <v>106</v>
      </c>
      <c r="L224" s="90" t="s">
        <v>103</v>
      </c>
      <c r="M224" s="285">
        <v>0</v>
      </c>
      <c r="N224" s="286"/>
      <c r="O224" s="32"/>
      <c r="P224" s="45">
        <v>0</v>
      </c>
      <c r="Q224" s="48" t="s">
        <v>60</v>
      </c>
      <c r="R224" s="90" t="s">
        <v>106</v>
      </c>
      <c r="S224" s="90" t="s">
        <v>163</v>
      </c>
      <c r="T224" s="285">
        <v>0</v>
      </c>
      <c r="U224" s="286"/>
      <c r="V224" s="32"/>
      <c r="W224" s="45">
        <v>0</v>
      </c>
      <c r="X224" s="48" t="s">
        <v>60</v>
      </c>
      <c r="Y224" s="90" t="s">
        <v>106</v>
      </c>
      <c r="Z224" s="90" t="s">
        <v>163</v>
      </c>
      <c r="AA224" s="285">
        <v>0</v>
      </c>
      <c r="AB224" s="286"/>
    </row>
    <row r="225" spans="2:28">
      <c r="B225" s="46">
        <v>0.25</v>
      </c>
      <c r="C225" s="91" t="s">
        <v>159</v>
      </c>
      <c r="D225" s="92">
        <v>0</v>
      </c>
      <c r="E225" s="92">
        <v>0</v>
      </c>
      <c r="F225" s="277">
        <v>0</v>
      </c>
      <c r="G225" s="278"/>
      <c r="H225" s="32"/>
      <c r="I225" s="46">
        <v>0.25</v>
      </c>
      <c r="J225" s="91" t="s">
        <v>60</v>
      </c>
      <c r="K225" s="92" t="s">
        <v>106</v>
      </c>
      <c r="L225" s="92" t="s">
        <v>103</v>
      </c>
      <c r="M225" s="277">
        <v>0</v>
      </c>
      <c r="N225" s="278"/>
      <c r="O225" s="32"/>
      <c r="P225" s="46">
        <v>0.25</v>
      </c>
      <c r="Q225" s="91" t="s">
        <v>60</v>
      </c>
      <c r="R225" s="92" t="s">
        <v>106</v>
      </c>
      <c r="S225" s="92" t="s">
        <v>163</v>
      </c>
      <c r="T225" s="277">
        <v>0</v>
      </c>
      <c r="U225" s="278"/>
      <c r="V225" s="32"/>
      <c r="W225" s="46">
        <v>0.25</v>
      </c>
      <c r="X225" s="91" t="s">
        <v>60</v>
      </c>
      <c r="Y225" s="92" t="s">
        <v>106</v>
      </c>
      <c r="Z225" s="92" t="s">
        <v>163</v>
      </c>
      <c r="AA225" s="277">
        <v>0</v>
      </c>
      <c r="AB225" s="278"/>
    </row>
    <row r="226" spans="2:28">
      <c r="B226" s="46">
        <v>0.5</v>
      </c>
      <c r="C226" s="91" t="s">
        <v>158</v>
      </c>
      <c r="D226" s="92">
        <v>0</v>
      </c>
      <c r="E226" s="92">
        <v>0</v>
      </c>
      <c r="F226" s="277">
        <v>0</v>
      </c>
      <c r="G226" s="278"/>
      <c r="H226" s="32"/>
      <c r="I226" s="46">
        <v>0.5</v>
      </c>
      <c r="J226" s="91" t="s">
        <v>60</v>
      </c>
      <c r="K226" s="92" t="s">
        <v>106</v>
      </c>
      <c r="L226" s="92" t="s">
        <v>115</v>
      </c>
      <c r="M226" s="277">
        <v>0</v>
      </c>
      <c r="N226" s="278"/>
      <c r="O226" s="32"/>
      <c r="P226" s="46">
        <v>0.5</v>
      </c>
      <c r="Q226" s="91" t="s">
        <v>60</v>
      </c>
      <c r="R226" s="92" t="s">
        <v>106</v>
      </c>
      <c r="S226" s="92" t="s">
        <v>163</v>
      </c>
      <c r="T226" s="277">
        <v>0</v>
      </c>
      <c r="U226" s="278"/>
      <c r="V226" s="32"/>
      <c r="W226" s="46">
        <v>0.5</v>
      </c>
      <c r="X226" s="91" t="s">
        <v>60</v>
      </c>
      <c r="Y226" s="92" t="s">
        <v>107</v>
      </c>
      <c r="Z226" s="92" t="s">
        <v>108</v>
      </c>
      <c r="AA226" s="277">
        <v>0</v>
      </c>
      <c r="AB226" s="278"/>
    </row>
    <row r="227" spans="2:28">
      <c r="B227" s="46">
        <v>0.75</v>
      </c>
      <c r="C227" s="91" t="s">
        <v>60</v>
      </c>
      <c r="D227" s="92" t="s">
        <v>106</v>
      </c>
      <c r="E227" s="92" t="s">
        <v>115</v>
      </c>
      <c r="F227" s="277">
        <v>0</v>
      </c>
      <c r="G227" s="278"/>
      <c r="H227" s="32"/>
      <c r="I227" s="46">
        <v>0.75</v>
      </c>
      <c r="J227" s="91" t="s">
        <v>60</v>
      </c>
      <c r="K227" s="92" t="s">
        <v>106</v>
      </c>
      <c r="L227" s="92" t="s">
        <v>115</v>
      </c>
      <c r="M227" s="277">
        <v>0</v>
      </c>
      <c r="N227" s="278"/>
      <c r="O227" s="32"/>
      <c r="P227" s="46">
        <v>0.75</v>
      </c>
      <c r="Q227" s="91" t="s">
        <v>60</v>
      </c>
      <c r="R227" s="92" t="s">
        <v>106</v>
      </c>
      <c r="S227" s="92" t="s">
        <v>163</v>
      </c>
      <c r="T227" s="277">
        <v>0</v>
      </c>
      <c r="U227" s="278"/>
      <c r="V227" s="32"/>
      <c r="W227" s="46">
        <v>0.75</v>
      </c>
      <c r="X227" s="91" t="s">
        <v>60</v>
      </c>
      <c r="Y227" s="92" t="s">
        <v>106</v>
      </c>
      <c r="Z227" s="92" t="s">
        <v>115</v>
      </c>
      <c r="AA227" s="277">
        <v>0</v>
      </c>
      <c r="AB227" s="278"/>
    </row>
    <row r="228" spans="2:28">
      <c r="B228" s="46">
        <v>1</v>
      </c>
      <c r="C228" s="91" t="s">
        <v>159</v>
      </c>
      <c r="D228" s="92">
        <v>0</v>
      </c>
      <c r="E228" s="92">
        <v>0</v>
      </c>
      <c r="F228" s="277">
        <v>0</v>
      </c>
      <c r="G228" s="278"/>
      <c r="H228" s="32"/>
      <c r="I228" s="46">
        <v>1</v>
      </c>
      <c r="J228" s="91" t="s">
        <v>60</v>
      </c>
      <c r="K228" s="92" t="s">
        <v>106</v>
      </c>
      <c r="L228" s="92" t="s">
        <v>115</v>
      </c>
      <c r="M228" s="277">
        <v>0</v>
      </c>
      <c r="N228" s="278"/>
      <c r="O228" s="32"/>
      <c r="P228" s="46">
        <v>1</v>
      </c>
      <c r="Q228" s="91" t="s">
        <v>60</v>
      </c>
      <c r="R228" s="92" t="s">
        <v>106</v>
      </c>
      <c r="S228" s="92" t="s">
        <v>163</v>
      </c>
      <c r="T228" s="277">
        <v>0</v>
      </c>
      <c r="U228" s="278"/>
      <c r="V228" s="32"/>
      <c r="W228" s="46">
        <v>1</v>
      </c>
      <c r="X228" s="91" t="s">
        <v>60</v>
      </c>
      <c r="Y228" s="92" t="s">
        <v>106</v>
      </c>
      <c r="Z228" s="92" t="s">
        <v>115</v>
      </c>
      <c r="AA228" s="277">
        <v>0</v>
      </c>
      <c r="AB228" s="278"/>
    </row>
    <row r="229" spans="2:28">
      <c r="B229" s="46">
        <v>1.25</v>
      </c>
      <c r="C229" s="91" t="s">
        <v>159</v>
      </c>
      <c r="D229" s="92">
        <v>0</v>
      </c>
      <c r="E229" s="92">
        <v>0</v>
      </c>
      <c r="F229" s="277">
        <v>0</v>
      </c>
      <c r="G229" s="278"/>
      <c r="H229" s="32"/>
      <c r="I229" s="46">
        <v>1.25</v>
      </c>
      <c r="J229" s="91" t="s">
        <v>60</v>
      </c>
      <c r="K229" s="92" t="s">
        <v>107</v>
      </c>
      <c r="L229" s="92" t="s">
        <v>108</v>
      </c>
      <c r="M229" s="277">
        <v>0</v>
      </c>
      <c r="N229" s="278"/>
      <c r="O229" s="32"/>
      <c r="P229" s="46">
        <v>1.25</v>
      </c>
      <c r="Q229" s="91" t="s">
        <v>159</v>
      </c>
      <c r="R229" s="92">
        <v>0</v>
      </c>
      <c r="S229" s="92">
        <v>0</v>
      </c>
      <c r="T229" s="277">
        <v>0</v>
      </c>
      <c r="U229" s="278"/>
      <c r="V229" s="32"/>
      <c r="W229" s="46">
        <v>1.25</v>
      </c>
      <c r="X229" s="91" t="s">
        <v>60</v>
      </c>
      <c r="Y229" s="92" t="s">
        <v>106</v>
      </c>
      <c r="Z229" s="92" t="s">
        <v>115</v>
      </c>
      <c r="AA229" s="277">
        <v>0</v>
      </c>
      <c r="AB229" s="278"/>
    </row>
    <row r="230" spans="2:28">
      <c r="B230" s="46">
        <v>1.5</v>
      </c>
      <c r="C230" s="91" t="s">
        <v>159</v>
      </c>
      <c r="D230" s="92">
        <v>0</v>
      </c>
      <c r="E230" s="92">
        <v>0</v>
      </c>
      <c r="F230" s="277">
        <v>0</v>
      </c>
      <c r="G230" s="278"/>
      <c r="H230" s="32"/>
      <c r="I230" s="46">
        <v>1.5</v>
      </c>
      <c r="J230" s="91" t="s">
        <v>60</v>
      </c>
      <c r="K230" s="92" t="s">
        <v>104</v>
      </c>
      <c r="L230" s="92" t="s">
        <v>168</v>
      </c>
      <c r="M230" s="277">
        <v>0</v>
      </c>
      <c r="N230" s="278"/>
      <c r="O230" s="32"/>
      <c r="P230" s="46">
        <v>1.5</v>
      </c>
      <c r="Q230" s="91" t="s">
        <v>159</v>
      </c>
      <c r="R230" s="92">
        <v>0</v>
      </c>
      <c r="S230" s="92">
        <v>0</v>
      </c>
      <c r="T230" s="277">
        <v>0</v>
      </c>
      <c r="U230" s="278"/>
      <c r="V230" s="32"/>
      <c r="W230" s="46">
        <v>1.5</v>
      </c>
      <c r="X230" s="91" t="s">
        <v>60</v>
      </c>
      <c r="Y230" s="92" t="s">
        <v>106</v>
      </c>
      <c r="Z230" s="92" t="s">
        <v>115</v>
      </c>
      <c r="AA230" s="277">
        <v>0</v>
      </c>
      <c r="AB230" s="278"/>
    </row>
    <row r="231" spans="2:28">
      <c r="B231" s="46">
        <v>1.75</v>
      </c>
      <c r="C231" s="91" t="s">
        <v>159</v>
      </c>
      <c r="D231" s="92">
        <v>0</v>
      </c>
      <c r="E231" s="92">
        <v>0</v>
      </c>
      <c r="F231" s="277">
        <v>0</v>
      </c>
      <c r="G231" s="278"/>
      <c r="H231" s="32"/>
      <c r="I231" s="46">
        <v>1.75</v>
      </c>
      <c r="J231" s="91" t="s">
        <v>63</v>
      </c>
      <c r="K231" s="92">
        <v>0</v>
      </c>
      <c r="L231" s="92">
        <v>0</v>
      </c>
      <c r="M231" s="277">
        <v>0</v>
      </c>
      <c r="N231" s="278"/>
      <c r="O231" s="32"/>
      <c r="P231" s="46">
        <v>1.75</v>
      </c>
      <c r="Q231" s="91" t="s">
        <v>159</v>
      </c>
      <c r="R231" s="92">
        <v>0</v>
      </c>
      <c r="S231" s="92">
        <v>0</v>
      </c>
      <c r="T231" s="277">
        <v>0</v>
      </c>
      <c r="U231" s="278"/>
      <c r="V231" s="32"/>
      <c r="W231" s="46">
        <v>1.75</v>
      </c>
      <c r="X231" s="91" t="s">
        <v>60</v>
      </c>
      <c r="Y231" s="92" t="s">
        <v>106</v>
      </c>
      <c r="Z231" s="92" t="s">
        <v>115</v>
      </c>
      <c r="AA231" s="277">
        <v>0</v>
      </c>
      <c r="AB231" s="278"/>
    </row>
    <row r="232" spans="2:28">
      <c r="B232" s="46">
        <v>2</v>
      </c>
      <c r="C232" s="91" t="s">
        <v>159</v>
      </c>
      <c r="D232" s="92">
        <v>0</v>
      </c>
      <c r="E232" s="92">
        <v>0</v>
      </c>
      <c r="F232" s="277">
        <v>0</v>
      </c>
      <c r="G232" s="278"/>
      <c r="H232" s="32"/>
      <c r="I232" s="46">
        <v>2</v>
      </c>
      <c r="J232" s="91" t="s">
        <v>69</v>
      </c>
      <c r="K232" s="92">
        <v>0</v>
      </c>
      <c r="L232" s="92">
        <v>0</v>
      </c>
      <c r="M232" s="277">
        <v>0</v>
      </c>
      <c r="N232" s="278"/>
      <c r="O232" s="32"/>
      <c r="P232" s="46">
        <v>2</v>
      </c>
      <c r="Q232" s="91" t="s">
        <v>60</v>
      </c>
      <c r="R232" s="92" t="s">
        <v>106</v>
      </c>
      <c r="S232" s="92" t="s">
        <v>115</v>
      </c>
      <c r="T232" s="277">
        <v>0</v>
      </c>
      <c r="U232" s="278"/>
      <c r="V232" s="32"/>
      <c r="W232" s="46">
        <v>2</v>
      </c>
      <c r="X232" s="91" t="s">
        <v>60</v>
      </c>
      <c r="Y232" s="92" t="s">
        <v>106</v>
      </c>
      <c r="Z232" s="92" t="s">
        <v>115</v>
      </c>
      <c r="AA232" s="277">
        <v>0</v>
      </c>
      <c r="AB232" s="278"/>
    </row>
    <row r="233" spans="2:28">
      <c r="B233" s="46">
        <v>2.25</v>
      </c>
      <c r="C233" s="91" t="s">
        <v>60</v>
      </c>
      <c r="D233" s="92" t="s">
        <v>104</v>
      </c>
      <c r="E233" s="92" t="s">
        <v>110</v>
      </c>
      <c r="F233" s="277">
        <v>0</v>
      </c>
      <c r="G233" s="278"/>
      <c r="H233" s="32"/>
      <c r="I233" s="46">
        <v>2.25</v>
      </c>
      <c r="J233" s="91" t="s">
        <v>60</v>
      </c>
      <c r="K233" s="92" t="s">
        <v>106</v>
      </c>
      <c r="L233" s="92" t="s">
        <v>115</v>
      </c>
      <c r="M233" s="277">
        <v>0</v>
      </c>
      <c r="N233" s="278"/>
      <c r="O233" s="32"/>
      <c r="P233" s="46">
        <v>2.25</v>
      </c>
      <c r="Q233" s="91" t="s">
        <v>60</v>
      </c>
      <c r="R233" s="92" t="s">
        <v>106</v>
      </c>
      <c r="S233" s="92" t="s">
        <v>115</v>
      </c>
      <c r="T233" s="277">
        <v>0</v>
      </c>
      <c r="U233" s="278"/>
      <c r="V233" s="32"/>
      <c r="W233" s="46">
        <v>2.25</v>
      </c>
      <c r="X233" s="91" t="s">
        <v>60</v>
      </c>
      <c r="Y233" s="92" t="s">
        <v>106</v>
      </c>
      <c r="Z233" s="92" t="s">
        <v>115</v>
      </c>
      <c r="AA233" s="277">
        <v>0</v>
      </c>
      <c r="AB233" s="278"/>
    </row>
    <row r="234" spans="2:28">
      <c r="B234" s="46">
        <v>2.5</v>
      </c>
      <c r="C234" s="91" t="s">
        <v>71</v>
      </c>
      <c r="D234" s="92">
        <v>0</v>
      </c>
      <c r="E234" s="92">
        <v>0</v>
      </c>
      <c r="F234" s="277">
        <v>0</v>
      </c>
      <c r="G234" s="278"/>
      <c r="H234" s="32"/>
      <c r="I234" s="46">
        <v>2.5</v>
      </c>
      <c r="J234" s="91" t="s">
        <v>60</v>
      </c>
      <c r="K234" s="92" t="s">
        <v>150</v>
      </c>
      <c r="L234" s="92" t="s">
        <v>118</v>
      </c>
      <c r="M234" s="277">
        <v>0</v>
      </c>
      <c r="N234" s="278"/>
      <c r="O234" s="32"/>
      <c r="P234" s="46">
        <v>2.5</v>
      </c>
      <c r="Q234" s="91" t="s">
        <v>60</v>
      </c>
      <c r="R234" s="92" t="s">
        <v>178</v>
      </c>
      <c r="S234" s="92" t="s">
        <v>115</v>
      </c>
      <c r="T234" s="277">
        <v>0</v>
      </c>
      <c r="U234" s="278"/>
      <c r="V234" s="32"/>
      <c r="W234" s="46">
        <v>2.5</v>
      </c>
      <c r="X234" s="91" t="s">
        <v>60</v>
      </c>
      <c r="Y234" s="92" t="s">
        <v>106</v>
      </c>
      <c r="Z234" s="92" t="s">
        <v>115</v>
      </c>
      <c r="AA234" s="277">
        <v>0</v>
      </c>
      <c r="AB234" s="278"/>
    </row>
    <row r="235" spans="2:28">
      <c r="B235" s="46">
        <v>2.75</v>
      </c>
      <c r="C235" s="91" t="s">
        <v>60</v>
      </c>
      <c r="D235" s="92" t="s">
        <v>107</v>
      </c>
      <c r="E235" s="92" t="s">
        <v>121</v>
      </c>
      <c r="F235" s="277">
        <v>0</v>
      </c>
      <c r="G235" s="278"/>
      <c r="H235" s="32"/>
      <c r="I235" s="46">
        <v>2.75</v>
      </c>
      <c r="J235" s="91" t="s">
        <v>60</v>
      </c>
      <c r="K235" s="92" t="s">
        <v>104</v>
      </c>
      <c r="L235" s="92" t="s">
        <v>110</v>
      </c>
      <c r="M235" s="277">
        <v>0</v>
      </c>
      <c r="N235" s="278"/>
      <c r="O235" s="32"/>
      <c r="P235" s="46">
        <v>2.75</v>
      </c>
      <c r="Q235" s="91" t="s">
        <v>60</v>
      </c>
      <c r="R235" s="92" t="s">
        <v>106</v>
      </c>
      <c r="S235" s="92" t="s">
        <v>163</v>
      </c>
      <c r="T235" s="277">
        <v>0</v>
      </c>
      <c r="U235" s="278"/>
      <c r="V235" s="32"/>
      <c r="W235" s="46">
        <v>2.75</v>
      </c>
      <c r="X235" s="91" t="s">
        <v>60</v>
      </c>
      <c r="Y235" s="92" t="s">
        <v>106</v>
      </c>
      <c r="Z235" s="92" t="s">
        <v>115</v>
      </c>
      <c r="AA235" s="277">
        <v>0</v>
      </c>
      <c r="AB235" s="278"/>
    </row>
    <row r="236" spans="2:28">
      <c r="B236" s="46">
        <v>3</v>
      </c>
      <c r="C236" s="91" t="s">
        <v>60</v>
      </c>
      <c r="D236" s="92" t="s">
        <v>107</v>
      </c>
      <c r="E236" s="92" t="s">
        <v>121</v>
      </c>
      <c r="F236" s="277">
        <v>0</v>
      </c>
      <c r="G236" s="278"/>
      <c r="H236" s="32"/>
      <c r="I236" s="46">
        <v>3</v>
      </c>
      <c r="J236" s="91" t="s">
        <v>60</v>
      </c>
      <c r="K236" s="92" t="s">
        <v>107</v>
      </c>
      <c r="L236" s="92" t="s">
        <v>108</v>
      </c>
      <c r="M236" s="277">
        <v>0</v>
      </c>
      <c r="N236" s="278"/>
      <c r="O236" s="32"/>
      <c r="P236" s="46">
        <v>3</v>
      </c>
      <c r="Q236" s="91" t="s">
        <v>63</v>
      </c>
      <c r="R236" s="92">
        <v>0</v>
      </c>
      <c r="S236" s="92">
        <v>0</v>
      </c>
      <c r="T236" s="277">
        <v>0</v>
      </c>
      <c r="U236" s="278"/>
      <c r="V236" s="32"/>
      <c r="W236" s="46">
        <v>3</v>
      </c>
      <c r="X236" s="91" t="s">
        <v>60</v>
      </c>
      <c r="Y236" s="92" t="s">
        <v>106</v>
      </c>
      <c r="Z236" s="92" t="s">
        <v>115</v>
      </c>
      <c r="AA236" s="277">
        <v>0</v>
      </c>
      <c r="AB236" s="278"/>
    </row>
    <row r="237" spans="2:28">
      <c r="B237" s="46">
        <v>3.25</v>
      </c>
      <c r="C237" s="91" t="s">
        <v>60</v>
      </c>
      <c r="D237" s="92" t="s">
        <v>106</v>
      </c>
      <c r="E237" s="92" t="s">
        <v>115</v>
      </c>
      <c r="F237" s="277">
        <v>0</v>
      </c>
      <c r="G237" s="278"/>
      <c r="H237" s="32"/>
      <c r="I237" s="46">
        <v>3.25</v>
      </c>
      <c r="J237" s="91" t="s">
        <v>60</v>
      </c>
      <c r="K237" s="92" t="s">
        <v>106</v>
      </c>
      <c r="L237" s="92" t="s">
        <v>115</v>
      </c>
      <c r="M237" s="277">
        <v>0</v>
      </c>
      <c r="N237" s="278"/>
      <c r="O237" s="32"/>
      <c r="P237" s="46">
        <v>3.25</v>
      </c>
      <c r="Q237" s="91" t="s">
        <v>60</v>
      </c>
      <c r="R237" s="92" t="s">
        <v>106</v>
      </c>
      <c r="S237" s="92" t="s">
        <v>163</v>
      </c>
      <c r="T237" s="277">
        <v>0</v>
      </c>
      <c r="U237" s="278"/>
      <c r="V237" s="32"/>
      <c r="W237" s="46">
        <v>3.25</v>
      </c>
      <c r="X237" s="91" t="s">
        <v>60</v>
      </c>
      <c r="Y237" s="92" t="s">
        <v>106</v>
      </c>
      <c r="Z237" s="92" t="s">
        <v>115</v>
      </c>
      <c r="AA237" s="277">
        <v>0</v>
      </c>
      <c r="AB237" s="278"/>
    </row>
    <row r="238" spans="2:28">
      <c r="B238" s="46">
        <v>3.5</v>
      </c>
      <c r="C238" s="91" t="s">
        <v>60</v>
      </c>
      <c r="D238" s="92" t="s">
        <v>104</v>
      </c>
      <c r="E238" s="92" t="s">
        <v>103</v>
      </c>
      <c r="F238" s="277">
        <v>0</v>
      </c>
      <c r="G238" s="278"/>
      <c r="H238" s="32"/>
      <c r="I238" s="46">
        <v>3.5</v>
      </c>
      <c r="J238" s="91" t="s">
        <v>60</v>
      </c>
      <c r="K238" s="92" t="s">
        <v>106</v>
      </c>
      <c r="L238" s="92" t="s">
        <v>115</v>
      </c>
      <c r="M238" s="277">
        <v>0</v>
      </c>
      <c r="N238" s="278"/>
      <c r="O238" s="32"/>
      <c r="P238" s="46">
        <v>3.5</v>
      </c>
      <c r="Q238" s="91" t="s">
        <v>158</v>
      </c>
      <c r="R238" s="92">
        <v>0</v>
      </c>
      <c r="S238" s="92">
        <v>0</v>
      </c>
      <c r="T238" s="346" t="s">
        <v>235</v>
      </c>
      <c r="U238" s="347"/>
      <c r="V238" s="32"/>
      <c r="W238" s="46">
        <v>3.5</v>
      </c>
      <c r="X238" s="91" t="s">
        <v>60</v>
      </c>
      <c r="Y238" s="92" t="s">
        <v>106</v>
      </c>
      <c r="Z238" s="92" t="s">
        <v>115</v>
      </c>
      <c r="AA238" s="277">
        <v>0</v>
      </c>
      <c r="AB238" s="278"/>
    </row>
    <row r="239" spans="2:28">
      <c r="B239" s="46">
        <v>3.75</v>
      </c>
      <c r="C239" s="91" t="s">
        <v>60</v>
      </c>
      <c r="D239" s="92" t="s">
        <v>104</v>
      </c>
      <c r="E239" s="92" t="s">
        <v>103</v>
      </c>
      <c r="F239" s="277">
        <v>0</v>
      </c>
      <c r="G239" s="278"/>
      <c r="H239" s="32"/>
      <c r="I239" s="46">
        <v>3.75</v>
      </c>
      <c r="J239" s="91" t="s">
        <v>60</v>
      </c>
      <c r="K239" s="92" t="s">
        <v>106</v>
      </c>
      <c r="L239" s="92" t="s">
        <v>115</v>
      </c>
      <c r="M239" s="277">
        <v>0</v>
      </c>
      <c r="N239" s="278"/>
      <c r="O239" s="32"/>
      <c r="P239" s="46">
        <v>3.75</v>
      </c>
      <c r="Q239" s="91" t="s">
        <v>158</v>
      </c>
      <c r="R239" s="92">
        <v>0</v>
      </c>
      <c r="S239" s="92">
        <v>0</v>
      </c>
      <c r="T239" s="348"/>
      <c r="U239" s="349"/>
      <c r="V239" s="32"/>
      <c r="W239" s="46">
        <v>3.75</v>
      </c>
      <c r="X239" s="91" t="s">
        <v>60</v>
      </c>
      <c r="Y239" s="92" t="s">
        <v>106</v>
      </c>
      <c r="Z239" s="92" t="s">
        <v>115</v>
      </c>
      <c r="AA239" s="277">
        <v>0</v>
      </c>
      <c r="AB239" s="278"/>
    </row>
    <row r="240" spans="2:28">
      <c r="B240" s="46">
        <v>4</v>
      </c>
      <c r="C240" s="91" t="s">
        <v>60</v>
      </c>
      <c r="D240" s="92" t="s">
        <v>104</v>
      </c>
      <c r="E240" s="92" t="s">
        <v>110</v>
      </c>
      <c r="F240" s="277">
        <v>0</v>
      </c>
      <c r="G240" s="278"/>
      <c r="H240" s="32"/>
      <c r="I240" s="46">
        <v>4</v>
      </c>
      <c r="J240" s="91" t="s">
        <v>63</v>
      </c>
      <c r="K240" s="92">
        <v>0</v>
      </c>
      <c r="L240" s="92">
        <v>0</v>
      </c>
      <c r="M240" s="277">
        <v>0</v>
      </c>
      <c r="N240" s="278"/>
      <c r="O240" s="32"/>
      <c r="P240" s="46">
        <v>4</v>
      </c>
      <c r="Q240" s="91" t="s">
        <v>60</v>
      </c>
      <c r="R240" s="92" t="s">
        <v>150</v>
      </c>
      <c r="S240" s="92" t="s">
        <v>110</v>
      </c>
      <c r="T240" s="277">
        <v>0</v>
      </c>
      <c r="U240" s="278"/>
      <c r="V240" s="32"/>
      <c r="W240" s="46">
        <v>4</v>
      </c>
      <c r="X240" s="91" t="s">
        <v>60</v>
      </c>
      <c r="Y240" s="92" t="s">
        <v>106</v>
      </c>
      <c r="Z240" s="92" t="s">
        <v>163</v>
      </c>
      <c r="AA240" s="277">
        <v>0</v>
      </c>
      <c r="AB240" s="278"/>
    </row>
    <row r="241" spans="2:28">
      <c r="B241" s="46">
        <v>4.25</v>
      </c>
      <c r="C241" s="91" t="s">
        <v>63</v>
      </c>
      <c r="D241" s="92">
        <v>0</v>
      </c>
      <c r="E241" s="92">
        <v>0</v>
      </c>
      <c r="F241" s="277">
        <v>0</v>
      </c>
      <c r="G241" s="278"/>
      <c r="H241" s="32"/>
      <c r="I241" s="46">
        <v>4.25</v>
      </c>
      <c r="J241" s="91" t="s">
        <v>60</v>
      </c>
      <c r="K241" s="92" t="s">
        <v>106</v>
      </c>
      <c r="L241" s="92" t="s">
        <v>115</v>
      </c>
      <c r="M241" s="277">
        <v>0</v>
      </c>
      <c r="N241" s="278"/>
      <c r="O241" s="32"/>
      <c r="P241" s="46">
        <v>4.25</v>
      </c>
      <c r="Q241" s="91" t="s">
        <v>60</v>
      </c>
      <c r="R241" s="92" t="s">
        <v>104</v>
      </c>
      <c r="S241" s="92" t="s">
        <v>110</v>
      </c>
      <c r="T241" s="277">
        <v>0</v>
      </c>
      <c r="U241" s="278"/>
      <c r="V241" s="32"/>
      <c r="W241" s="46">
        <v>4.25</v>
      </c>
      <c r="X241" s="91" t="s">
        <v>60</v>
      </c>
      <c r="Y241" s="92" t="s">
        <v>150</v>
      </c>
      <c r="Z241" s="92" t="s">
        <v>170</v>
      </c>
      <c r="AA241" s="277">
        <v>0</v>
      </c>
      <c r="AB241" s="278"/>
    </row>
    <row r="242" spans="2:28">
      <c r="B242" s="46">
        <v>4.5</v>
      </c>
      <c r="C242" s="91" t="s">
        <v>159</v>
      </c>
      <c r="D242" s="92">
        <v>0</v>
      </c>
      <c r="E242" s="92">
        <v>0</v>
      </c>
      <c r="F242" s="277">
        <v>0</v>
      </c>
      <c r="G242" s="278"/>
      <c r="H242" s="32"/>
      <c r="I242" s="46">
        <v>4.5</v>
      </c>
      <c r="J242" s="91" t="s">
        <v>60</v>
      </c>
      <c r="K242" s="92" t="s">
        <v>106</v>
      </c>
      <c r="L242" s="92" t="s">
        <v>115</v>
      </c>
      <c r="M242" s="277">
        <v>0</v>
      </c>
      <c r="N242" s="278"/>
      <c r="O242" s="32"/>
      <c r="P242" s="46">
        <v>4.5</v>
      </c>
      <c r="Q242" s="91" t="s">
        <v>60</v>
      </c>
      <c r="R242" s="92" t="s">
        <v>106</v>
      </c>
      <c r="S242" s="92" t="s">
        <v>115</v>
      </c>
      <c r="T242" s="277">
        <v>0</v>
      </c>
      <c r="U242" s="278"/>
      <c r="V242" s="32"/>
      <c r="W242" s="46">
        <v>4.5</v>
      </c>
      <c r="X242" s="91" t="s">
        <v>60</v>
      </c>
      <c r="Y242" s="92" t="s">
        <v>150</v>
      </c>
      <c r="Z242" s="92" t="s">
        <v>170</v>
      </c>
      <c r="AA242" s="277">
        <v>0</v>
      </c>
      <c r="AB242" s="278"/>
    </row>
    <row r="243" spans="2:28">
      <c r="B243" s="46">
        <v>4.75</v>
      </c>
      <c r="C243" s="91" t="s">
        <v>69</v>
      </c>
      <c r="D243" s="92">
        <v>0</v>
      </c>
      <c r="E243" s="92">
        <v>0</v>
      </c>
      <c r="F243" s="277">
        <v>0</v>
      </c>
      <c r="G243" s="278"/>
      <c r="H243" s="32"/>
      <c r="I243" s="46">
        <v>4.75</v>
      </c>
      <c r="J243" s="91" t="s">
        <v>60</v>
      </c>
      <c r="K243" s="92" t="s">
        <v>106</v>
      </c>
      <c r="L243" s="92" t="s">
        <v>115</v>
      </c>
      <c r="M243" s="277">
        <v>0</v>
      </c>
      <c r="N243" s="278"/>
      <c r="O243" s="32"/>
      <c r="P243" s="46">
        <v>4.75</v>
      </c>
      <c r="Q243" s="91" t="s">
        <v>60</v>
      </c>
      <c r="R243" s="92" t="s">
        <v>106</v>
      </c>
      <c r="S243" s="92" t="s">
        <v>115</v>
      </c>
      <c r="T243" s="277">
        <v>0</v>
      </c>
      <c r="U243" s="278"/>
      <c r="V243" s="32"/>
      <c r="W243" s="46">
        <v>4.75</v>
      </c>
      <c r="X243" s="91" t="s">
        <v>60</v>
      </c>
      <c r="Y243" s="92" t="s">
        <v>113</v>
      </c>
      <c r="Z243" s="92" t="s">
        <v>170</v>
      </c>
      <c r="AA243" s="277">
        <v>0</v>
      </c>
      <c r="AB243" s="278"/>
    </row>
    <row r="244" spans="2:28">
      <c r="B244" s="46">
        <v>5</v>
      </c>
      <c r="C244" s="91" t="s">
        <v>60</v>
      </c>
      <c r="D244" s="92" t="s">
        <v>104</v>
      </c>
      <c r="E244" s="92" t="s">
        <v>103</v>
      </c>
      <c r="F244" s="277">
        <v>0</v>
      </c>
      <c r="G244" s="278"/>
      <c r="H244" s="32"/>
      <c r="I244" s="46">
        <v>5</v>
      </c>
      <c r="J244" s="91" t="s">
        <v>60</v>
      </c>
      <c r="K244" s="92" t="s">
        <v>106</v>
      </c>
      <c r="L244" s="92" t="s">
        <v>115</v>
      </c>
      <c r="M244" s="277">
        <v>0</v>
      </c>
      <c r="N244" s="278"/>
      <c r="O244" s="32"/>
      <c r="P244" s="46">
        <v>5</v>
      </c>
      <c r="Q244" s="91" t="s">
        <v>60</v>
      </c>
      <c r="R244" s="92" t="s">
        <v>106</v>
      </c>
      <c r="S244" s="92" t="s">
        <v>115</v>
      </c>
      <c r="T244" s="277">
        <v>0</v>
      </c>
      <c r="U244" s="278"/>
      <c r="V244" s="32"/>
      <c r="W244" s="46">
        <v>5</v>
      </c>
      <c r="X244" s="91" t="s">
        <v>60</v>
      </c>
      <c r="Y244" s="92" t="s">
        <v>113</v>
      </c>
      <c r="Z244" s="92" t="s">
        <v>170</v>
      </c>
      <c r="AA244" s="277">
        <v>0</v>
      </c>
      <c r="AB244" s="278"/>
    </row>
    <row r="245" spans="2:28">
      <c r="B245" s="46">
        <v>5.25</v>
      </c>
      <c r="C245" s="91" t="s">
        <v>60</v>
      </c>
      <c r="D245" s="92" t="s">
        <v>104</v>
      </c>
      <c r="E245" s="92" t="s">
        <v>111</v>
      </c>
      <c r="F245" s="277">
        <v>0</v>
      </c>
      <c r="G245" s="278"/>
      <c r="H245" s="32"/>
      <c r="I245" s="46">
        <v>5.25</v>
      </c>
      <c r="J245" s="91" t="s">
        <v>60</v>
      </c>
      <c r="K245" s="92" t="s">
        <v>106</v>
      </c>
      <c r="L245" s="92" t="s">
        <v>115</v>
      </c>
      <c r="M245" s="277">
        <v>0</v>
      </c>
      <c r="N245" s="278"/>
      <c r="O245" s="32"/>
      <c r="P245" s="46">
        <v>5.25</v>
      </c>
      <c r="Q245" s="91" t="s">
        <v>60</v>
      </c>
      <c r="R245" s="92" t="s">
        <v>106</v>
      </c>
      <c r="S245" s="92" t="s">
        <v>115</v>
      </c>
      <c r="T245" s="277">
        <v>0</v>
      </c>
      <c r="U245" s="278"/>
      <c r="V245" s="32"/>
      <c r="W245" s="46">
        <v>5.25</v>
      </c>
      <c r="X245" s="91" t="s">
        <v>60</v>
      </c>
      <c r="Y245" s="92" t="s">
        <v>113</v>
      </c>
      <c r="Z245" s="92" t="s">
        <v>170</v>
      </c>
      <c r="AA245" s="277">
        <v>0</v>
      </c>
      <c r="AB245" s="278"/>
    </row>
    <row r="246" spans="2:28">
      <c r="B246" s="46">
        <v>5.5</v>
      </c>
      <c r="C246" s="91" t="s">
        <v>60</v>
      </c>
      <c r="D246" s="92" t="s">
        <v>104</v>
      </c>
      <c r="E246" s="92" t="s">
        <v>231</v>
      </c>
      <c r="F246" s="277">
        <v>0</v>
      </c>
      <c r="G246" s="278"/>
      <c r="H246" s="32"/>
      <c r="I246" s="46">
        <v>5.5</v>
      </c>
      <c r="J246" s="91" t="s">
        <v>60</v>
      </c>
      <c r="K246" s="92" t="s">
        <v>106</v>
      </c>
      <c r="L246" s="92" t="s">
        <v>115</v>
      </c>
      <c r="M246" s="277">
        <v>0</v>
      </c>
      <c r="N246" s="278"/>
      <c r="O246" s="32"/>
      <c r="P246" s="46">
        <v>5.5</v>
      </c>
      <c r="Q246" s="91" t="s">
        <v>60</v>
      </c>
      <c r="R246" s="92" t="s">
        <v>106</v>
      </c>
      <c r="S246" s="92" t="s">
        <v>115</v>
      </c>
      <c r="T246" s="277">
        <v>0</v>
      </c>
      <c r="U246" s="278"/>
      <c r="V246" s="32"/>
      <c r="W246" s="46">
        <v>5.5</v>
      </c>
      <c r="X246" s="91" t="s">
        <v>60</v>
      </c>
      <c r="Y246" s="92" t="s">
        <v>113</v>
      </c>
      <c r="Z246" s="92" t="s">
        <v>170</v>
      </c>
      <c r="AA246" s="277">
        <v>0</v>
      </c>
      <c r="AB246" s="278"/>
    </row>
    <row r="247" spans="2:28">
      <c r="B247" s="46">
        <v>5.75</v>
      </c>
      <c r="C247" s="91" t="s">
        <v>158</v>
      </c>
      <c r="D247" s="92">
        <v>0</v>
      </c>
      <c r="E247" s="92">
        <v>0</v>
      </c>
      <c r="F247" s="277">
        <v>0</v>
      </c>
      <c r="G247" s="278"/>
      <c r="H247" s="32"/>
      <c r="I247" s="46">
        <v>5.75</v>
      </c>
      <c r="J247" s="91" t="s">
        <v>60</v>
      </c>
      <c r="K247" s="92" t="s">
        <v>106</v>
      </c>
      <c r="L247" s="92" t="s">
        <v>115</v>
      </c>
      <c r="M247" s="277">
        <v>0</v>
      </c>
      <c r="N247" s="278"/>
      <c r="O247" s="32"/>
      <c r="P247" s="46">
        <v>5.75</v>
      </c>
      <c r="Q247" s="91" t="s">
        <v>60</v>
      </c>
      <c r="R247" s="92" t="s">
        <v>106</v>
      </c>
      <c r="S247" s="92" t="s">
        <v>115</v>
      </c>
      <c r="T247" s="277">
        <v>0</v>
      </c>
      <c r="U247" s="278"/>
      <c r="V247" s="32"/>
      <c r="W247" s="46">
        <v>5.75</v>
      </c>
      <c r="X247" s="91" t="s">
        <v>159</v>
      </c>
      <c r="Y247" s="92">
        <v>0</v>
      </c>
      <c r="Z247" s="92">
        <v>0</v>
      </c>
      <c r="AA247" s="277">
        <v>0</v>
      </c>
      <c r="AB247" s="278"/>
    </row>
    <row r="248" spans="2:28">
      <c r="B248" s="46">
        <v>6</v>
      </c>
      <c r="C248" s="91" t="s">
        <v>158</v>
      </c>
      <c r="D248" s="92">
        <v>0</v>
      </c>
      <c r="E248" s="92">
        <v>0</v>
      </c>
      <c r="F248" s="277">
        <v>0</v>
      </c>
      <c r="G248" s="278"/>
      <c r="H248" s="32"/>
      <c r="I248" s="46">
        <v>6</v>
      </c>
      <c r="J248" s="91" t="s">
        <v>60</v>
      </c>
      <c r="K248" s="92" t="s">
        <v>106</v>
      </c>
      <c r="L248" s="92" t="s">
        <v>115</v>
      </c>
      <c r="M248" s="277">
        <v>0</v>
      </c>
      <c r="N248" s="278"/>
      <c r="O248" s="32"/>
      <c r="P248" s="46">
        <v>6</v>
      </c>
      <c r="Q248" s="91" t="s">
        <v>60</v>
      </c>
      <c r="R248" s="92" t="s">
        <v>106</v>
      </c>
      <c r="S248" s="92" t="s">
        <v>115</v>
      </c>
      <c r="T248" s="277">
        <v>0</v>
      </c>
      <c r="U248" s="278"/>
      <c r="V248" s="32"/>
      <c r="W248" s="46">
        <v>6</v>
      </c>
      <c r="X248" s="91" t="s">
        <v>60</v>
      </c>
      <c r="Y248" s="92" t="s">
        <v>107</v>
      </c>
      <c r="Z248" s="92" t="s">
        <v>194</v>
      </c>
      <c r="AA248" s="277">
        <v>0</v>
      </c>
      <c r="AB248" s="278"/>
    </row>
    <row r="249" spans="2:28">
      <c r="B249" s="46">
        <v>6.25</v>
      </c>
      <c r="C249" s="91" t="s">
        <v>60</v>
      </c>
      <c r="D249" s="92" t="s">
        <v>106</v>
      </c>
      <c r="E249" s="92" t="s">
        <v>115</v>
      </c>
      <c r="F249" s="277">
        <v>0</v>
      </c>
      <c r="G249" s="278"/>
      <c r="H249" s="32"/>
      <c r="I249" s="46">
        <v>6.25</v>
      </c>
      <c r="J249" s="91" t="s">
        <v>60</v>
      </c>
      <c r="K249" s="92" t="s">
        <v>106</v>
      </c>
      <c r="L249" s="92" t="s">
        <v>115</v>
      </c>
      <c r="M249" s="277">
        <v>0</v>
      </c>
      <c r="N249" s="278"/>
      <c r="O249" s="32"/>
      <c r="P249" s="46">
        <v>6.25</v>
      </c>
      <c r="Q249" s="91" t="s">
        <v>60</v>
      </c>
      <c r="R249" s="92" t="s">
        <v>106</v>
      </c>
      <c r="S249" s="92" t="s">
        <v>115</v>
      </c>
      <c r="T249" s="277">
        <v>0</v>
      </c>
      <c r="U249" s="278"/>
      <c r="V249" s="32"/>
      <c r="W249" s="46">
        <v>6.25</v>
      </c>
      <c r="X249" s="91" t="s">
        <v>60</v>
      </c>
      <c r="Y249" s="92" t="s">
        <v>104</v>
      </c>
      <c r="Z249" s="92" t="s">
        <v>200</v>
      </c>
      <c r="AA249" s="277">
        <v>0</v>
      </c>
      <c r="AB249" s="278"/>
    </row>
    <row r="250" spans="2:28">
      <c r="B250" s="46">
        <v>6.5</v>
      </c>
      <c r="C250" s="91" t="s">
        <v>60</v>
      </c>
      <c r="D250" s="92" t="s">
        <v>106</v>
      </c>
      <c r="E250" s="92" t="s">
        <v>115</v>
      </c>
      <c r="F250" s="277">
        <v>0</v>
      </c>
      <c r="G250" s="278"/>
      <c r="H250" s="32"/>
      <c r="I250" s="46">
        <v>6.5</v>
      </c>
      <c r="J250" s="91" t="s">
        <v>60</v>
      </c>
      <c r="K250" s="92" t="s">
        <v>106</v>
      </c>
      <c r="L250" s="92" t="s">
        <v>115</v>
      </c>
      <c r="M250" s="277">
        <v>0</v>
      </c>
      <c r="N250" s="278"/>
      <c r="O250" s="32"/>
      <c r="P250" s="46">
        <v>6.5</v>
      </c>
      <c r="Q250" s="91" t="s">
        <v>60</v>
      </c>
      <c r="R250" s="92" t="s">
        <v>106</v>
      </c>
      <c r="S250" s="92" t="s">
        <v>163</v>
      </c>
      <c r="T250" s="277">
        <v>0</v>
      </c>
      <c r="U250" s="278"/>
      <c r="V250" s="32"/>
      <c r="W250" s="46">
        <v>6.5</v>
      </c>
      <c r="X250" s="91" t="s">
        <v>159</v>
      </c>
      <c r="Y250" s="92">
        <v>0</v>
      </c>
      <c r="Z250" s="92">
        <v>0</v>
      </c>
      <c r="AA250" s="277">
        <v>0</v>
      </c>
      <c r="AB250" s="278"/>
    </row>
    <row r="251" spans="2:28">
      <c r="B251" s="46">
        <v>6.75</v>
      </c>
      <c r="C251" s="91" t="s">
        <v>158</v>
      </c>
      <c r="D251" s="92">
        <v>0</v>
      </c>
      <c r="E251" s="92">
        <v>0</v>
      </c>
      <c r="F251" s="277">
        <v>0</v>
      </c>
      <c r="G251" s="278"/>
      <c r="H251" s="32"/>
      <c r="I251" s="46">
        <v>6.75</v>
      </c>
      <c r="J251" s="91" t="s">
        <v>60</v>
      </c>
      <c r="K251" s="92" t="s">
        <v>106</v>
      </c>
      <c r="L251" s="92" t="s">
        <v>115</v>
      </c>
      <c r="M251" s="277">
        <v>0</v>
      </c>
      <c r="N251" s="278"/>
      <c r="O251" s="32"/>
      <c r="P251" s="46">
        <v>6.75</v>
      </c>
      <c r="Q251" s="91" t="s">
        <v>159</v>
      </c>
      <c r="R251" s="92">
        <v>0</v>
      </c>
      <c r="S251" s="92">
        <v>0</v>
      </c>
      <c r="T251" s="277">
        <v>0</v>
      </c>
      <c r="U251" s="278"/>
      <c r="V251" s="32"/>
      <c r="W251" s="46">
        <v>6.75</v>
      </c>
      <c r="X251" s="91" t="s">
        <v>60</v>
      </c>
      <c r="Y251" s="92" t="s">
        <v>107</v>
      </c>
      <c r="Z251" s="92" t="s">
        <v>108</v>
      </c>
      <c r="AA251" s="277">
        <v>0</v>
      </c>
      <c r="AB251" s="278"/>
    </row>
    <row r="252" spans="2:28">
      <c r="B252" s="46">
        <v>7</v>
      </c>
      <c r="C252" s="91" t="s">
        <v>158</v>
      </c>
      <c r="D252" s="92">
        <v>0</v>
      </c>
      <c r="E252" s="92">
        <v>0</v>
      </c>
      <c r="F252" s="277">
        <v>0</v>
      </c>
      <c r="G252" s="278"/>
      <c r="H252" s="32"/>
      <c r="I252" s="46">
        <v>7</v>
      </c>
      <c r="J252" s="91" t="s">
        <v>60</v>
      </c>
      <c r="K252" s="92" t="s">
        <v>106</v>
      </c>
      <c r="L252" s="92" t="s">
        <v>115</v>
      </c>
      <c r="M252" s="277">
        <v>0</v>
      </c>
      <c r="N252" s="278"/>
      <c r="O252" s="32"/>
      <c r="P252" s="46">
        <v>7</v>
      </c>
      <c r="Q252" s="91" t="s">
        <v>159</v>
      </c>
      <c r="R252" s="92">
        <v>0</v>
      </c>
      <c r="S252" s="92">
        <v>0</v>
      </c>
      <c r="T252" s="277">
        <v>0</v>
      </c>
      <c r="U252" s="278"/>
      <c r="V252" s="32"/>
      <c r="W252" s="46">
        <v>7</v>
      </c>
      <c r="X252" s="91" t="s">
        <v>159</v>
      </c>
      <c r="Y252" s="92">
        <v>0</v>
      </c>
      <c r="Z252" s="92">
        <v>0</v>
      </c>
      <c r="AA252" s="277">
        <v>0</v>
      </c>
      <c r="AB252" s="278"/>
    </row>
    <row r="253" spans="2:28">
      <c r="B253" s="46">
        <v>7.25</v>
      </c>
      <c r="C253" s="91" t="s">
        <v>60</v>
      </c>
      <c r="D253" s="92" t="s">
        <v>104</v>
      </c>
      <c r="E253" s="92" t="s">
        <v>103</v>
      </c>
      <c r="F253" s="277">
        <v>0</v>
      </c>
      <c r="G253" s="278"/>
      <c r="H253" s="32"/>
      <c r="I253" s="46">
        <v>7.25</v>
      </c>
      <c r="J253" s="91" t="s">
        <v>60</v>
      </c>
      <c r="K253" s="92" t="s">
        <v>106</v>
      </c>
      <c r="L253" s="92" t="s">
        <v>115</v>
      </c>
      <c r="M253" s="277">
        <v>0</v>
      </c>
      <c r="N253" s="278"/>
      <c r="O253" s="32"/>
      <c r="P253" s="46">
        <v>7.25</v>
      </c>
      <c r="Q253" s="91" t="s">
        <v>71</v>
      </c>
      <c r="R253" s="92">
        <v>0</v>
      </c>
      <c r="S253" s="92">
        <v>0</v>
      </c>
      <c r="T253" s="277">
        <v>0</v>
      </c>
      <c r="U253" s="278"/>
      <c r="V253" s="32"/>
      <c r="W253" s="46">
        <v>7.25</v>
      </c>
      <c r="X253" s="91" t="s">
        <v>60</v>
      </c>
      <c r="Y253" s="92" t="s">
        <v>106</v>
      </c>
      <c r="Z253" s="92" t="s">
        <v>115</v>
      </c>
      <c r="AA253" s="277">
        <v>0</v>
      </c>
      <c r="AB253" s="278"/>
    </row>
    <row r="254" spans="2:28">
      <c r="B254" s="46">
        <v>7.5</v>
      </c>
      <c r="C254" s="91" t="s">
        <v>60</v>
      </c>
      <c r="D254" s="92" t="s">
        <v>104</v>
      </c>
      <c r="E254" s="92" t="s">
        <v>103</v>
      </c>
      <c r="F254" s="277">
        <v>0</v>
      </c>
      <c r="G254" s="278"/>
      <c r="H254" s="32"/>
      <c r="I254" s="46">
        <v>7.5</v>
      </c>
      <c r="J254" s="91" t="s">
        <v>60</v>
      </c>
      <c r="K254" s="92" t="s">
        <v>106</v>
      </c>
      <c r="L254" s="92" t="s">
        <v>115</v>
      </c>
      <c r="M254" s="277">
        <v>0</v>
      </c>
      <c r="N254" s="278"/>
      <c r="O254" s="32"/>
      <c r="P254" s="46">
        <v>7.5</v>
      </c>
      <c r="Q254" s="91" t="s">
        <v>159</v>
      </c>
      <c r="R254" s="92">
        <v>0</v>
      </c>
      <c r="S254" s="92">
        <v>0</v>
      </c>
      <c r="T254" s="277">
        <v>0</v>
      </c>
      <c r="U254" s="278"/>
      <c r="V254" s="32"/>
      <c r="W254" s="46">
        <v>7.5</v>
      </c>
      <c r="X254" s="91" t="s">
        <v>71</v>
      </c>
      <c r="Y254" s="92">
        <v>0</v>
      </c>
      <c r="Z254" s="92">
        <v>0</v>
      </c>
      <c r="AA254" s="277">
        <v>0</v>
      </c>
      <c r="AB254" s="278"/>
    </row>
    <row r="255" spans="2:28">
      <c r="B255" s="46">
        <v>7.75</v>
      </c>
      <c r="C255" s="91" t="s">
        <v>71</v>
      </c>
      <c r="D255" s="92">
        <v>0</v>
      </c>
      <c r="E255" s="92">
        <v>0</v>
      </c>
      <c r="F255" s="277">
        <v>0</v>
      </c>
      <c r="G255" s="278"/>
      <c r="H255" s="32"/>
      <c r="I255" s="46">
        <v>7.75</v>
      </c>
      <c r="J255" s="91" t="s">
        <v>60</v>
      </c>
      <c r="K255" s="92" t="s">
        <v>106</v>
      </c>
      <c r="L255" s="92" t="s">
        <v>115</v>
      </c>
      <c r="M255" s="277">
        <v>0</v>
      </c>
      <c r="N255" s="278"/>
      <c r="O255" s="32"/>
      <c r="P255" s="46">
        <v>7.75</v>
      </c>
      <c r="Q255" s="91" t="s">
        <v>60</v>
      </c>
      <c r="R255" s="92" t="s">
        <v>107</v>
      </c>
      <c r="S255" s="92" t="s">
        <v>108</v>
      </c>
      <c r="T255" s="277">
        <v>0</v>
      </c>
      <c r="U255" s="278"/>
      <c r="V255" s="32"/>
      <c r="W255" s="46">
        <v>7.75</v>
      </c>
      <c r="X255" s="91" t="s">
        <v>60</v>
      </c>
      <c r="Y255" s="92" t="s">
        <v>106</v>
      </c>
      <c r="Z255" s="92" t="s">
        <v>115</v>
      </c>
      <c r="AA255" s="277">
        <v>0</v>
      </c>
      <c r="AB255" s="278"/>
    </row>
    <row r="256" spans="2:28">
      <c r="B256" s="46">
        <v>8</v>
      </c>
      <c r="C256" s="91" t="s">
        <v>66</v>
      </c>
      <c r="D256" s="92">
        <v>0</v>
      </c>
      <c r="E256" s="92">
        <v>0</v>
      </c>
      <c r="F256" s="277">
        <v>0</v>
      </c>
      <c r="G256" s="278"/>
      <c r="H256" s="32"/>
      <c r="I256" s="46">
        <v>8</v>
      </c>
      <c r="J256" s="91" t="s">
        <v>60</v>
      </c>
      <c r="K256" s="92" t="s">
        <v>106</v>
      </c>
      <c r="L256" s="92" t="s">
        <v>115</v>
      </c>
      <c r="M256" s="277">
        <v>0</v>
      </c>
      <c r="N256" s="278"/>
      <c r="O256" s="32"/>
      <c r="P256" s="46">
        <v>8</v>
      </c>
      <c r="Q256" s="91" t="s">
        <v>60</v>
      </c>
      <c r="R256" s="92" t="s">
        <v>106</v>
      </c>
      <c r="S256" s="92" t="s">
        <v>115</v>
      </c>
      <c r="T256" s="277">
        <v>0</v>
      </c>
      <c r="U256" s="278"/>
      <c r="V256" s="32"/>
      <c r="W256" s="46">
        <v>8</v>
      </c>
      <c r="X256" s="91" t="s">
        <v>63</v>
      </c>
      <c r="Y256" s="92">
        <v>0</v>
      </c>
      <c r="Z256" s="92">
        <v>0</v>
      </c>
      <c r="AA256" s="277">
        <v>0</v>
      </c>
      <c r="AB256" s="278"/>
    </row>
    <row r="257" spans="2:28">
      <c r="B257" s="46">
        <v>8.25</v>
      </c>
      <c r="C257" s="91" t="s">
        <v>159</v>
      </c>
      <c r="D257" s="92">
        <v>0</v>
      </c>
      <c r="E257" s="92">
        <v>0</v>
      </c>
      <c r="F257" s="277">
        <v>0</v>
      </c>
      <c r="G257" s="278"/>
      <c r="H257" s="32"/>
      <c r="I257" s="46">
        <v>8.25</v>
      </c>
      <c r="J257" s="91" t="s">
        <v>60</v>
      </c>
      <c r="K257" s="92" t="s">
        <v>106</v>
      </c>
      <c r="L257" s="92" t="s">
        <v>115</v>
      </c>
      <c r="M257" s="277">
        <v>0</v>
      </c>
      <c r="N257" s="278"/>
      <c r="O257" s="32"/>
      <c r="P257" s="46">
        <v>8.25</v>
      </c>
      <c r="Q257" s="91" t="s">
        <v>60</v>
      </c>
      <c r="R257" s="92" t="s">
        <v>106</v>
      </c>
      <c r="S257" s="92" t="s">
        <v>115</v>
      </c>
      <c r="T257" s="277">
        <v>0</v>
      </c>
      <c r="U257" s="278"/>
      <c r="V257" s="32"/>
      <c r="W257" s="46">
        <v>8.25</v>
      </c>
      <c r="X257" s="91" t="s">
        <v>63</v>
      </c>
      <c r="Y257" s="92">
        <v>0</v>
      </c>
      <c r="Z257" s="92">
        <v>0</v>
      </c>
      <c r="AA257" s="277">
        <v>0</v>
      </c>
      <c r="AB257" s="278"/>
    </row>
    <row r="258" spans="2:28">
      <c r="B258" s="46">
        <v>8.5</v>
      </c>
      <c r="C258" s="91" t="s">
        <v>158</v>
      </c>
      <c r="D258" s="92">
        <v>0</v>
      </c>
      <c r="E258" s="92">
        <v>0</v>
      </c>
      <c r="F258" s="277">
        <v>0</v>
      </c>
      <c r="G258" s="278"/>
      <c r="H258" s="32"/>
      <c r="I258" s="46">
        <v>8.5</v>
      </c>
      <c r="J258" s="91" t="s">
        <v>60</v>
      </c>
      <c r="K258" s="92" t="s">
        <v>106</v>
      </c>
      <c r="L258" s="92" t="s">
        <v>115</v>
      </c>
      <c r="M258" s="277">
        <v>0</v>
      </c>
      <c r="N258" s="278"/>
      <c r="O258" s="32"/>
      <c r="P258" s="46">
        <v>8.5</v>
      </c>
      <c r="Q258" s="91" t="s">
        <v>158</v>
      </c>
      <c r="R258" s="92">
        <v>0</v>
      </c>
      <c r="S258" s="92">
        <v>0</v>
      </c>
      <c r="T258" s="277">
        <v>0</v>
      </c>
      <c r="U258" s="278"/>
      <c r="V258" s="32"/>
      <c r="W258" s="46">
        <v>8.5</v>
      </c>
      <c r="X258" s="91" t="s">
        <v>60</v>
      </c>
      <c r="Y258" s="92" t="s">
        <v>106</v>
      </c>
      <c r="Z258" s="92" t="s">
        <v>163</v>
      </c>
      <c r="AA258" s="277">
        <v>0</v>
      </c>
      <c r="AB258" s="278"/>
    </row>
    <row r="259" spans="2:28">
      <c r="B259" s="46">
        <v>8.75</v>
      </c>
      <c r="C259" s="91" t="s">
        <v>158</v>
      </c>
      <c r="D259" s="92">
        <v>0</v>
      </c>
      <c r="E259" s="92">
        <v>0</v>
      </c>
      <c r="F259" s="277">
        <v>0</v>
      </c>
      <c r="G259" s="278"/>
      <c r="H259" s="32"/>
      <c r="I259" s="46">
        <v>8.75</v>
      </c>
      <c r="J259" s="91" t="s">
        <v>60</v>
      </c>
      <c r="K259" s="92" t="s">
        <v>106</v>
      </c>
      <c r="L259" s="92" t="s">
        <v>115</v>
      </c>
      <c r="M259" s="277">
        <v>0</v>
      </c>
      <c r="N259" s="278"/>
      <c r="O259" s="32"/>
      <c r="P259" s="46">
        <v>8.75</v>
      </c>
      <c r="Q259" s="91" t="s">
        <v>158</v>
      </c>
      <c r="R259" s="92">
        <v>0</v>
      </c>
      <c r="S259" s="92">
        <v>0</v>
      </c>
      <c r="T259" s="277">
        <v>0</v>
      </c>
      <c r="U259" s="278"/>
      <c r="V259" s="32"/>
      <c r="W259" s="46">
        <v>8.75</v>
      </c>
      <c r="X259" s="91" t="s">
        <v>60</v>
      </c>
      <c r="Y259" s="92" t="s">
        <v>106</v>
      </c>
      <c r="Z259" s="92" t="s">
        <v>115</v>
      </c>
      <c r="AA259" s="277">
        <v>0</v>
      </c>
      <c r="AB259" s="278"/>
    </row>
    <row r="260" spans="2:28">
      <c r="B260" s="46">
        <v>9</v>
      </c>
      <c r="C260" s="91" t="s">
        <v>158</v>
      </c>
      <c r="D260" s="92">
        <v>0</v>
      </c>
      <c r="E260" s="92">
        <v>0</v>
      </c>
      <c r="F260" s="277">
        <v>0</v>
      </c>
      <c r="G260" s="278"/>
      <c r="H260" s="32"/>
      <c r="I260" s="46">
        <v>9</v>
      </c>
      <c r="J260" s="91" t="s">
        <v>60</v>
      </c>
      <c r="K260" s="92" t="s">
        <v>106</v>
      </c>
      <c r="L260" s="92" t="s">
        <v>115</v>
      </c>
      <c r="M260" s="277">
        <v>0</v>
      </c>
      <c r="N260" s="278"/>
      <c r="O260" s="32"/>
      <c r="P260" s="46">
        <v>9</v>
      </c>
      <c r="Q260" s="91" t="s">
        <v>60</v>
      </c>
      <c r="R260" s="92" t="s">
        <v>106</v>
      </c>
      <c r="S260" s="92" t="s">
        <v>115</v>
      </c>
      <c r="T260" s="277">
        <v>0</v>
      </c>
      <c r="U260" s="278"/>
      <c r="V260" s="32"/>
      <c r="W260" s="46">
        <v>9</v>
      </c>
      <c r="X260" s="91" t="s">
        <v>60</v>
      </c>
      <c r="Y260" s="92" t="s">
        <v>106</v>
      </c>
      <c r="Z260" s="92" t="s">
        <v>115</v>
      </c>
      <c r="AA260" s="277">
        <v>0</v>
      </c>
      <c r="AB260" s="278"/>
    </row>
    <row r="261" spans="2:28">
      <c r="B261" s="46">
        <v>9.25</v>
      </c>
      <c r="C261" s="91" t="s">
        <v>60</v>
      </c>
      <c r="D261" s="92" t="s">
        <v>107</v>
      </c>
      <c r="E261" s="92" t="s">
        <v>108</v>
      </c>
      <c r="F261" s="277">
        <v>0</v>
      </c>
      <c r="G261" s="278"/>
      <c r="H261" s="32"/>
      <c r="I261" s="46">
        <v>9.25</v>
      </c>
      <c r="J261" s="91" t="s">
        <v>60</v>
      </c>
      <c r="K261" s="92" t="s">
        <v>106</v>
      </c>
      <c r="L261" s="92" t="s">
        <v>115</v>
      </c>
      <c r="M261" s="277">
        <v>0</v>
      </c>
      <c r="N261" s="278"/>
      <c r="O261" s="32"/>
      <c r="P261" s="46">
        <v>9.25</v>
      </c>
      <c r="Q261" s="91" t="s">
        <v>60</v>
      </c>
      <c r="R261" s="92" t="s">
        <v>106</v>
      </c>
      <c r="S261" s="92" t="s">
        <v>115</v>
      </c>
      <c r="T261" s="277">
        <v>0</v>
      </c>
      <c r="U261" s="278"/>
      <c r="V261" s="32"/>
      <c r="W261" s="46">
        <v>9.25</v>
      </c>
      <c r="X261" s="91" t="s">
        <v>60</v>
      </c>
      <c r="Y261" s="92" t="s">
        <v>106</v>
      </c>
      <c r="Z261" s="92" t="s">
        <v>115</v>
      </c>
      <c r="AA261" s="277">
        <v>0</v>
      </c>
      <c r="AB261" s="278"/>
    </row>
    <row r="262" spans="2:28">
      <c r="B262" s="46">
        <v>9.5</v>
      </c>
      <c r="C262" s="91" t="s">
        <v>159</v>
      </c>
      <c r="D262" s="92">
        <v>0</v>
      </c>
      <c r="E262" s="92">
        <v>0</v>
      </c>
      <c r="F262" s="277">
        <v>0</v>
      </c>
      <c r="G262" s="278"/>
      <c r="H262" s="32"/>
      <c r="I262" s="46">
        <v>9.5</v>
      </c>
      <c r="J262" s="91" t="s">
        <v>60</v>
      </c>
      <c r="K262" s="92" t="s">
        <v>106</v>
      </c>
      <c r="L262" s="92" t="s">
        <v>115</v>
      </c>
      <c r="M262" s="277">
        <v>0</v>
      </c>
      <c r="N262" s="278"/>
      <c r="O262" s="32"/>
      <c r="P262" s="46">
        <v>9.5</v>
      </c>
      <c r="Q262" s="91" t="s">
        <v>60</v>
      </c>
      <c r="R262" s="92" t="s">
        <v>106</v>
      </c>
      <c r="S262" s="92" t="s">
        <v>115</v>
      </c>
      <c r="T262" s="277">
        <v>0</v>
      </c>
      <c r="U262" s="278"/>
      <c r="V262" s="32"/>
      <c r="W262" s="46">
        <v>9.5</v>
      </c>
      <c r="X262" s="91" t="s">
        <v>60</v>
      </c>
      <c r="Y262" s="92" t="s">
        <v>106</v>
      </c>
      <c r="Z262" s="92" t="s">
        <v>115</v>
      </c>
      <c r="AA262" s="277">
        <v>0</v>
      </c>
      <c r="AB262" s="278"/>
    </row>
    <row r="263" spans="2:28">
      <c r="B263" s="46">
        <v>9.75</v>
      </c>
      <c r="C263" s="91" t="s">
        <v>60</v>
      </c>
      <c r="D263" s="92" t="s">
        <v>107</v>
      </c>
      <c r="E263" s="92" t="s">
        <v>108</v>
      </c>
      <c r="F263" s="277">
        <v>0</v>
      </c>
      <c r="G263" s="278"/>
      <c r="H263" s="32"/>
      <c r="I263" s="46">
        <v>9.75</v>
      </c>
      <c r="J263" s="91" t="s">
        <v>77</v>
      </c>
      <c r="K263" s="92">
        <v>0</v>
      </c>
      <c r="L263" s="92">
        <v>0</v>
      </c>
      <c r="M263" s="277" t="s">
        <v>206</v>
      </c>
      <c r="N263" s="278"/>
      <c r="O263" s="32"/>
      <c r="P263" s="46">
        <v>9.75</v>
      </c>
      <c r="Q263" s="91" t="s">
        <v>60</v>
      </c>
      <c r="R263" s="92" t="s">
        <v>106</v>
      </c>
      <c r="S263" s="92" t="s">
        <v>115</v>
      </c>
      <c r="T263" s="277">
        <v>0</v>
      </c>
      <c r="U263" s="278"/>
      <c r="V263" s="32"/>
      <c r="W263" s="46">
        <v>9.75</v>
      </c>
      <c r="X263" s="91" t="s">
        <v>60</v>
      </c>
      <c r="Y263" s="92" t="s">
        <v>106</v>
      </c>
      <c r="Z263" s="92" t="s">
        <v>115</v>
      </c>
      <c r="AA263" s="277">
        <v>0</v>
      </c>
      <c r="AB263" s="278"/>
    </row>
    <row r="264" spans="2:28">
      <c r="B264" s="46">
        <v>10</v>
      </c>
      <c r="C264" s="91" t="s">
        <v>60</v>
      </c>
      <c r="D264" s="92" t="s">
        <v>106</v>
      </c>
      <c r="E264" s="92" t="s">
        <v>115</v>
      </c>
      <c r="F264" s="277">
        <v>0</v>
      </c>
      <c r="G264" s="278"/>
      <c r="H264" s="32"/>
      <c r="I264" s="46">
        <v>10</v>
      </c>
      <c r="J264" s="91" t="s">
        <v>159</v>
      </c>
      <c r="K264" s="92">
        <v>0</v>
      </c>
      <c r="L264" s="92">
        <v>0</v>
      </c>
      <c r="M264" s="277">
        <v>0</v>
      </c>
      <c r="N264" s="278"/>
      <c r="O264" s="32"/>
      <c r="P264" s="46">
        <v>10</v>
      </c>
      <c r="Q264" s="91" t="s">
        <v>60</v>
      </c>
      <c r="R264" s="92" t="s">
        <v>104</v>
      </c>
      <c r="S264" s="92" t="s">
        <v>236</v>
      </c>
      <c r="T264" s="277">
        <v>0</v>
      </c>
      <c r="U264" s="278"/>
      <c r="V264" s="32"/>
      <c r="W264" s="46">
        <v>10</v>
      </c>
      <c r="X264" s="91" t="s">
        <v>77</v>
      </c>
      <c r="Y264" s="92">
        <v>0</v>
      </c>
      <c r="Z264" s="92">
        <v>0</v>
      </c>
      <c r="AA264" s="277" t="s">
        <v>206</v>
      </c>
      <c r="AB264" s="278"/>
    </row>
    <row r="265" spans="2:28">
      <c r="B265" s="46">
        <v>10.25</v>
      </c>
      <c r="C265" s="91" t="s">
        <v>60</v>
      </c>
      <c r="D265" s="92" t="s">
        <v>107</v>
      </c>
      <c r="E265" s="92" t="s">
        <v>108</v>
      </c>
      <c r="F265" s="277">
        <v>0</v>
      </c>
      <c r="G265" s="278"/>
      <c r="H265" s="32"/>
      <c r="I265" s="46">
        <v>10.25</v>
      </c>
      <c r="J265" s="91" t="s">
        <v>60</v>
      </c>
      <c r="K265" s="92" t="s">
        <v>106</v>
      </c>
      <c r="L265" s="92" t="s">
        <v>115</v>
      </c>
      <c r="M265" s="277">
        <v>0</v>
      </c>
      <c r="N265" s="278"/>
      <c r="O265" s="32"/>
      <c r="P265" s="46">
        <v>10.25</v>
      </c>
      <c r="Q265" s="91" t="s">
        <v>60</v>
      </c>
      <c r="R265" s="92" t="s">
        <v>106</v>
      </c>
      <c r="S265" s="92" t="s">
        <v>115</v>
      </c>
      <c r="T265" s="277">
        <v>0</v>
      </c>
      <c r="U265" s="278"/>
      <c r="V265" s="32"/>
      <c r="W265" s="46">
        <v>10.25</v>
      </c>
      <c r="X265" s="91" t="s">
        <v>159</v>
      </c>
      <c r="Y265" s="92">
        <v>0</v>
      </c>
      <c r="Z265" s="92">
        <v>0</v>
      </c>
      <c r="AA265" s="277">
        <v>0</v>
      </c>
      <c r="AB265" s="278"/>
    </row>
    <row r="266" spans="2:28">
      <c r="B266" s="46">
        <v>10.5</v>
      </c>
      <c r="C266" s="91" t="s">
        <v>60</v>
      </c>
      <c r="D266" s="92" t="s">
        <v>107</v>
      </c>
      <c r="E266" s="92" t="s">
        <v>164</v>
      </c>
      <c r="F266" s="277">
        <v>0</v>
      </c>
      <c r="G266" s="278"/>
      <c r="H266" s="32"/>
      <c r="I266" s="46">
        <v>10.5</v>
      </c>
      <c r="J266" s="91" t="s">
        <v>60</v>
      </c>
      <c r="K266" s="92" t="s">
        <v>106</v>
      </c>
      <c r="L266" s="92" t="s">
        <v>115</v>
      </c>
      <c r="M266" s="277">
        <v>0</v>
      </c>
      <c r="N266" s="278"/>
      <c r="O266" s="32"/>
      <c r="P266" s="46">
        <v>10.5</v>
      </c>
      <c r="Q266" s="91" t="s">
        <v>63</v>
      </c>
      <c r="R266" s="92">
        <v>0</v>
      </c>
      <c r="S266" s="92">
        <v>0</v>
      </c>
      <c r="T266" s="277">
        <v>0</v>
      </c>
      <c r="U266" s="278"/>
      <c r="V266" s="32"/>
      <c r="W266" s="46">
        <v>10.5</v>
      </c>
      <c r="X266" s="91" t="s">
        <v>60</v>
      </c>
      <c r="Y266" s="92" t="s">
        <v>106</v>
      </c>
      <c r="Z266" s="92" t="s">
        <v>115</v>
      </c>
      <c r="AA266" s="277">
        <v>0</v>
      </c>
      <c r="AB266" s="278"/>
    </row>
    <row r="267" spans="2:28">
      <c r="B267" s="46">
        <v>10.75</v>
      </c>
      <c r="C267" s="91" t="s">
        <v>158</v>
      </c>
      <c r="D267" s="92">
        <v>0</v>
      </c>
      <c r="E267" s="92">
        <v>0</v>
      </c>
      <c r="F267" s="277">
        <v>0</v>
      </c>
      <c r="G267" s="278"/>
      <c r="H267" s="32"/>
      <c r="I267" s="46">
        <v>10.75</v>
      </c>
      <c r="J267" s="91" t="s">
        <v>60</v>
      </c>
      <c r="K267" s="92" t="s">
        <v>106</v>
      </c>
      <c r="L267" s="92" t="s">
        <v>115</v>
      </c>
      <c r="M267" s="277">
        <v>0</v>
      </c>
      <c r="N267" s="278"/>
      <c r="O267" s="32"/>
      <c r="P267" s="46">
        <v>10.75</v>
      </c>
      <c r="Q267" s="91" t="s">
        <v>60</v>
      </c>
      <c r="R267" s="92" t="s">
        <v>106</v>
      </c>
      <c r="S267" s="92" t="s">
        <v>115</v>
      </c>
      <c r="T267" s="277">
        <v>0</v>
      </c>
      <c r="U267" s="278"/>
      <c r="V267" s="32"/>
      <c r="W267" s="46">
        <v>10.75</v>
      </c>
      <c r="X267" s="91" t="s">
        <v>60</v>
      </c>
      <c r="Y267" s="92" t="s">
        <v>106</v>
      </c>
      <c r="Z267" s="92" t="s">
        <v>115</v>
      </c>
      <c r="AA267" s="277">
        <v>0</v>
      </c>
      <c r="AB267" s="278"/>
    </row>
    <row r="268" spans="2:28">
      <c r="B268" s="46">
        <v>11</v>
      </c>
      <c r="C268" s="91" t="s">
        <v>158</v>
      </c>
      <c r="D268" s="92">
        <v>0</v>
      </c>
      <c r="E268" s="92">
        <v>0</v>
      </c>
      <c r="F268" s="277">
        <v>0</v>
      </c>
      <c r="G268" s="278"/>
      <c r="H268" s="32"/>
      <c r="I268" s="46">
        <v>11</v>
      </c>
      <c r="J268" s="91" t="s">
        <v>60</v>
      </c>
      <c r="K268" s="92" t="s">
        <v>106</v>
      </c>
      <c r="L268" s="92" t="s">
        <v>115</v>
      </c>
      <c r="M268" s="277">
        <v>0</v>
      </c>
      <c r="N268" s="278"/>
      <c r="O268" s="32"/>
      <c r="P268" s="46">
        <v>11</v>
      </c>
      <c r="Q268" s="91" t="s">
        <v>60</v>
      </c>
      <c r="R268" s="92" t="s">
        <v>106</v>
      </c>
      <c r="S268" s="92" t="s">
        <v>115</v>
      </c>
      <c r="T268" s="277">
        <v>0</v>
      </c>
      <c r="U268" s="278"/>
      <c r="V268" s="32"/>
      <c r="W268" s="46">
        <v>11</v>
      </c>
      <c r="X268" s="91" t="s">
        <v>60</v>
      </c>
      <c r="Y268" s="92" t="s">
        <v>106</v>
      </c>
      <c r="Z268" s="92" t="s">
        <v>115</v>
      </c>
      <c r="AA268" s="277">
        <v>0</v>
      </c>
      <c r="AB268" s="278"/>
    </row>
    <row r="269" spans="2:28">
      <c r="B269" s="46">
        <v>11.25</v>
      </c>
      <c r="C269" s="91" t="s">
        <v>60</v>
      </c>
      <c r="D269" s="92" t="s">
        <v>106</v>
      </c>
      <c r="E269" s="92" t="s">
        <v>115</v>
      </c>
      <c r="F269" s="277">
        <v>0</v>
      </c>
      <c r="G269" s="278"/>
      <c r="H269" s="32"/>
      <c r="I269" s="46">
        <v>11.25</v>
      </c>
      <c r="J269" s="91" t="s">
        <v>63</v>
      </c>
      <c r="K269" s="92">
        <v>0</v>
      </c>
      <c r="L269" s="92">
        <v>0</v>
      </c>
      <c r="M269" s="277">
        <v>0</v>
      </c>
      <c r="N269" s="278"/>
      <c r="O269" s="32"/>
      <c r="P269" s="46">
        <v>11.25</v>
      </c>
      <c r="Q269" s="91" t="s">
        <v>60</v>
      </c>
      <c r="R269" s="92" t="s">
        <v>106</v>
      </c>
      <c r="S269" s="92" t="s">
        <v>115</v>
      </c>
      <c r="T269" s="277">
        <v>0</v>
      </c>
      <c r="U269" s="278"/>
      <c r="V269" s="32"/>
      <c r="W269" s="46">
        <v>11.25</v>
      </c>
      <c r="X269" s="91" t="s">
        <v>60</v>
      </c>
      <c r="Y269" s="92" t="s">
        <v>106</v>
      </c>
      <c r="Z269" s="92" t="s">
        <v>115</v>
      </c>
      <c r="AA269" s="277">
        <v>0</v>
      </c>
      <c r="AB269" s="278"/>
    </row>
    <row r="270" spans="2:28">
      <c r="B270" s="46">
        <v>11.5</v>
      </c>
      <c r="C270" s="91" t="s">
        <v>63</v>
      </c>
      <c r="D270" s="92">
        <v>0</v>
      </c>
      <c r="E270" s="92">
        <v>0</v>
      </c>
      <c r="F270" s="277">
        <v>0</v>
      </c>
      <c r="G270" s="278"/>
      <c r="H270" s="32"/>
      <c r="I270" s="46">
        <v>11.5</v>
      </c>
      <c r="J270" s="91" t="s">
        <v>60</v>
      </c>
      <c r="K270" s="92" t="s">
        <v>106</v>
      </c>
      <c r="L270" s="92" t="s">
        <v>115</v>
      </c>
      <c r="M270" s="277">
        <v>0</v>
      </c>
      <c r="N270" s="278"/>
      <c r="O270" s="32"/>
      <c r="P270" s="46">
        <v>11.5</v>
      </c>
      <c r="Q270" s="91" t="s">
        <v>60</v>
      </c>
      <c r="R270" s="92" t="s">
        <v>106</v>
      </c>
      <c r="S270" s="92" t="s">
        <v>115</v>
      </c>
      <c r="T270" s="277">
        <v>0</v>
      </c>
      <c r="U270" s="278"/>
      <c r="V270" s="32"/>
      <c r="W270" s="46">
        <v>11.5</v>
      </c>
      <c r="X270" s="91" t="s">
        <v>60</v>
      </c>
      <c r="Y270" s="92" t="s">
        <v>106</v>
      </c>
      <c r="Z270" s="92" t="s">
        <v>115</v>
      </c>
      <c r="AA270" s="277">
        <v>0</v>
      </c>
      <c r="AB270" s="278"/>
    </row>
    <row r="271" spans="2:28">
      <c r="B271" s="46">
        <v>11.75</v>
      </c>
      <c r="C271" s="91" t="s">
        <v>69</v>
      </c>
      <c r="D271" s="92">
        <v>0</v>
      </c>
      <c r="E271" s="92">
        <v>0</v>
      </c>
      <c r="F271" s="277">
        <v>0</v>
      </c>
      <c r="G271" s="278"/>
      <c r="H271" s="32"/>
      <c r="I271" s="46">
        <v>11.75</v>
      </c>
      <c r="J271" s="91" t="s">
        <v>60</v>
      </c>
      <c r="K271" s="92" t="s">
        <v>106</v>
      </c>
      <c r="L271" s="92" t="s">
        <v>115</v>
      </c>
      <c r="M271" s="277">
        <v>0</v>
      </c>
      <c r="N271" s="278"/>
      <c r="O271" s="32"/>
      <c r="P271" s="46">
        <v>11.75</v>
      </c>
      <c r="Q271" s="91" t="s">
        <v>60</v>
      </c>
      <c r="R271" s="92" t="s">
        <v>106</v>
      </c>
      <c r="S271" s="92" t="s">
        <v>115</v>
      </c>
      <c r="T271" s="277">
        <v>0</v>
      </c>
      <c r="U271" s="278"/>
      <c r="V271" s="32"/>
      <c r="W271" s="46">
        <v>11.75</v>
      </c>
      <c r="X271" s="91" t="s">
        <v>60</v>
      </c>
      <c r="Y271" s="92" t="s">
        <v>106</v>
      </c>
      <c r="Z271" s="92" t="s">
        <v>115</v>
      </c>
      <c r="AA271" s="277">
        <v>0</v>
      </c>
      <c r="AB271" s="278"/>
    </row>
    <row r="272" spans="2:28">
      <c r="B272" s="46">
        <v>12</v>
      </c>
      <c r="C272" s="91" t="s">
        <v>71</v>
      </c>
      <c r="D272" s="92">
        <v>0</v>
      </c>
      <c r="E272" s="92">
        <v>0</v>
      </c>
      <c r="F272" s="277">
        <v>0</v>
      </c>
      <c r="G272" s="278"/>
      <c r="H272" s="32"/>
      <c r="I272" s="46">
        <v>12</v>
      </c>
      <c r="J272" s="91" t="s">
        <v>60</v>
      </c>
      <c r="K272" s="92" t="s">
        <v>106</v>
      </c>
      <c r="L272" s="92" t="s">
        <v>115</v>
      </c>
      <c r="M272" s="277">
        <v>0</v>
      </c>
      <c r="N272" s="278"/>
      <c r="O272" s="32"/>
      <c r="P272" s="46">
        <v>12</v>
      </c>
      <c r="Q272" s="91" t="s">
        <v>158</v>
      </c>
      <c r="R272" s="92">
        <v>0</v>
      </c>
      <c r="S272" s="92">
        <v>0</v>
      </c>
      <c r="T272" s="277">
        <v>0</v>
      </c>
      <c r="U272" s="278"/>
      <c r="V272" s="32"/>
      <c r="W272" s="46">
        <v>12</v>
      </c>
      <c r="X272" s="91" t="s">
        <v>60</v>
      </c>
      <c r="Y272" s="92" t="s">
        <v>106</v>
      </c>
      <c r="Z272" s="92" t="s">
        <v>115</v>
      </c>
      <c r="AA272" s="277">
        <v>0</v>
      </c>
      <c r="AB272" s="278"/>
    </row>
    <row r="273" spans="2:28">
      <c r="B273" s="46">
        <v>12.25</v>
      </c>
      <c r="C273" s="91" t="s">
        <v>60</v>
      </c>
      <c r="D273" s="92" t="s">
        <v>106</v>
      </c>
      <c r="E273" s="92" t="s">
        <v>115</v>
      </c>
      <c r="F273" s="277">
        <v>0</v>
      </c>
      <c r="G273" s="278"/>
      <c r="H273" s="32"/>
      <c r="I273" s="46">
        <v>12.25</v>
      </c>
      <c r="J273" s="91" t="s">
        <v>60</v>
      </c>
      <c r="K273" s="92" t="s">
        <v>106</v>
      </c>
      <c r="L273" s="92" t="s">
        <v>115</v>
      </c>
      <c r="M273" s="277">
        <v>0</v>
      </c>
      <c r="N273" s="278"/>
      <c r="O273" s="32"/>
      <c r="P273" s="46">
        <v>12.25</v>
      </c>
      <c r="Q273" s="91" t="s">
        <v>60</v>
      </c>
      <c r="R273" s="92" t="s">
        <v>106</v>
      </c>
      <c r="S273" s="92" t="s">
        <v>115</v>
      </c>
      <c r="T273" s="277">
        <v>0</v>
      </c>
      <c r="U273" s="278"/>
      <c r="V273" s="32"/>
      <c r="W273" s="46">
        <v>12.25</v>
      </c>
      <c r="X273" s="91" t="s">
        <v>77</v>
      </c>
      <c r="Y273" s="92">
        <v>0</v>
      </c>
      <c r="Z273" s="92">
        <v>0</v>
      </c>
      <c r="AA273" s="277" t="s">
        <v>206</v>
      </c>
      <c r="AB273" s="278"/>
    </row>
    <row r="274" spans="2:28">
      <c r="B274" s="46">
        <v>12.5</v>
      </c>
      <c r="C274" s="91" t="s">
        <v>60</v>
      </c>
      <c r="D274" s="92" t="s">
        <v>106</v>
      </c>
      <c r="E274" s="92" t="s">
        <v>115</v>
      </c>
      <c r="F274" s="277">
        <v>0</v>
      </c>
      <c r="G274" s="278"/>
      <c r="H274" s="32"/>
      <c r="I274" s="46">
        <v>12.5</v>
      </c>
      <c r="J274" s="91" t="s">
        <v>60</v>
      </c>
      <c r="K274" s="92" t="s">
        <v>113</v>
      </c>
      <c r="L274" s="92" t="s">
        <v>169</v>
      </c>
      <c r="M274" s="277">
        <v>0</v>
      </c>
      <c r="N274" s="278"/>
      <c r="O274" s="32"/>
      <c r="P274" s="46">
        <v>12.5</v>
      </c>
      <c r="Q274" s="91" t="s">
        <v>60</v>
      </c>
      <c r="R274" s="92" t="s">
        <v>106</v>
      </c>
      <c r="S274" s="92" t="s">
        <v>115</v>
      </c>
      <c r="T274" s="277">
        <v>0</v>
      </c>
      <c r="U274" s="278"/>
      <c r="V274" s="32"/>
      <c r="W274" s="46">
        <v>12.5</v>
      </c>
      <c r="X274" s="91" t="s">
        <v>77</v>
      </c>
      <c r="Y274" s="92">
        <v>0</v>
      </c>
      <c r="Z274" s="92">
        <v>0</v>
      </c>
      <c r="AA274" s="277" t="s">
        <v>206</v>
      </c>
      <c r="AB274" s="278"/>
    </row>
    <row r="275" spans="2:28">
      <c r="B275" s="46">
        <v>12.75</v>
      </c>
      <c r="C275" s="91" t="s">
        <v>60</v>
      </c>
      <c r="D275" s="92" t="s">
        <v>106</v>
      </c>
      <c r="E275" s="92" t="s">
        <v>115</v>
      </c>
      <c r="F275" s="277">
        <v>0</v>
      </c>
      <c r="G275" s="278"/>
      <c r="H275" s="32"/>
      <c r="I275" s="46">
        <v>12.75</v>
      </c>
      <c r="J275" s="91" t="s">
        <v>60</v>
      </c>
      <c r="K275" s="92" t="s">
        <v>113</v>
      </c>
      <c r="L275" s="92" t="s">
        <v>169</v>
      </c>
      <c r="M275" s="277">
        <v>0</v>
      </c>
      <c r="N275" s="278"/>
      <c r="O275" s="32"/>
      <c r="P275" s="46">
        <v>12.75</v>
      </c>
      <c r="Q275" s="91" t="s">
        <v>60</v>
      </c>
      <c r="R275" s="92" t="s">
        <v>106</v>
      </c>
      <c r="S275" s="92" t="s">
        <v>115</v>
      </c>
      <c r="T275" s="277">
        <v>0</v>
      </c>
      <c r="U275" s="278"/>
      <c r="V275" s="32"/>
      <c r="W275" s="46">
        <v>12.75</v>
      </c>
      <c r="X275" s="91" t="s">
        <v>60</v>
      </c>
      <c r="Y275" s="92" t="s">
        <v>106</v>
      </c>
      <c r="Z275" s="92" t="s">
        <v>115</v>
      </c>
      <c r="AA275" s="277">
        <v>0</v>
      </c>
      <c r="AB275" s="278"/>
    </row>
    <row r="276" spans="2:28">
      <c r="B276" s="46">
        <v>13</v>
      </c>
      <c r="C276" s="91" t="s">
        <v>60</v>
      </c>
      <c r="D276" s="92" t="s">
        <v>106</v>
      </c>
      <c r="E276" s="92" t="s">
        <v>115</v>
      </c>
      <c r="F276" s="277">
        <v>0</v>
      </c>
      <c r="G276" s="278"/>
      <c r="H276" s="32"/>
      <c r="I276" s="46">
        <v>13</v>
      </c>
      <c r="J276" s="91" t="s">
        <v>60</v>
      </c>
      <c r="K276" s="92" t="s">
        <v>106</v>
      </c>
      <c r="L276" s="92" t="s">
        <v>115</v>
      </c>
      <c r="M276" s="277">
        <v>0</v>
      </c>
      <c r="N276" s="278"/>
      <c r="O276" s="32"/>
      <c r="P276" s="46">
        <v>13</v>
      </c>
      <c r="Q276" s="91" t="s">
        <v>60</v>
      </c>
      <c r="R276" s="92" t="s">
        <v>106</v>
      </c>
      <c r="S276" s="92" t="s">
        <v>115</v>
      </c>
      <c r="T276" s="277">
        <v>0</v>
      </c>
      <c r="U276" s="278"/>
      <c r="V276" s="32"/>
      <c r="W276" s="46">
        <v>13</v>
      </c>
      <c r="X276" s="91" t="s">
        <v>158</v>
      </c>
      <c r="Y276" s="92">
        <v>0</v>
      </c>
      <c r="Z276" s="92">
        <v>0</v>
      </c>
      <c r="AA276" s="277">
        <v>0</v>
      </c>
      <c r="AB276" s="278"/>
    </row>
    <row r="277" spans="2:28">
      <c r="B277" s="46">
        <v>13.25</v>
      </c>
      <c r="C277" s="91" t="s">
        <v>60</v>
      </c>
      <c r="D277" s="92" t="s">
        <v>106</v>
      </c>
      <c r="E277" s="92" t="s">
        <v>115</v>
      </c>
      <c r="F277" s="277">
        <v>0</v>
      </c>
      <c r="G277" s="278"/>
      <c r="H277" s="32"/>
      <c r="I277" s="46">
        <v>13.25</v>
      </c>
      <c r="J277" s="91" t="s">
        <v>60</v>
      </c>
      <c r="K277" s="92" t="s">
        <v>106</v>
      </c>
      <c r="L277" s="92" t="s">
        <v>115</v>
      </c>
      <c r="M277" s="277">
        <v>0</v>
      </c>
      <c r="N277" s="278"/>
      <c r="O277" s="32"/>
      <c r="P277" s="46">
        <v>13.25</v>
      </c>
      <c r="Q277" s="91" t="s">
        <v>60</v>
      </c>
      <c r="R277" s="92" t="s">
        <v>106</v>
      </c>
      <c r="S277" s="92" t="s">
        <v>115</v>
      </c>
      <c r="T277" s="277">
        <v>0</v>
      </c>
      <c r="U277" s="278"/>
      <c r="V277" s="32"/>
      <c r="W277" s="46">
        <v>13.25</v>
      </c>
      <c r="X277" s="91" t="s">
        <v>159</v>
      </c>
      <c r="Y277" s="92">
        <v>0</v>
      </c>
      <c r="Z277" s="92">
        <v>0</v>
      </c>
      <c r="AA277" s="277">
        <v>0</v>
      </c>
      <c r="AB277" s="278"/>
    </row>
    <row r="278" spans="2:28">
      <c r="B278" s="46">
        <v>13.5</v>
      </c>
      <c r="C278" s="91" t="s">
        <v>60</v>
      </c>
      <c r="D278" s="92" t="s">
        <v>106</v>
      </c>
      <c r="E278" s="92" t="s">
        <v>115</v>
      </c>
      <c r="F278" s="277">
        <v>0</v>
      </c>
      <c r="G278" s="278"/>
      <c r="H278" s="32"/>
      <c r="I278" s="46">
        <v>13.5</v>
      </c>
      <c r="J278" s="91" t="s">
        <v>60</v>
      </c>
      <c r="K278" s="92" t="s">
        <v>106</v>
      </c>
      <c r="L278" s="92" t="s">
        <v>115</v>
      </c>
      <c r="M278" s="277">
        <v>0</v>
      </c>
      <c r="N278" s="278"/>
      <c r="O278" s="32"/>
      <c r="P278" s="46">
        <v>13.5</v>
      </c>
      <c r="Q278" s="91" t="s">
        <v>60</v>
      </c>
      <c r="R278" s="92" t="s">
        <v>106</v>
      </c>
      <c r="S278" s="92" t="s">
        <v>115</v>
      </c>
      <c r="T278" s="277">
        <v>0</v>
      </c>
      <c r="U278" s="278"/>
      <c r="V278" s="32"/>
      <c r="W278" s="46">
        <v>13.5</v>
      </c>
      <c r="X278" s="91" t="s">
        <v>60</v>
      </c>
      <c r="Y278" s="92" t="s">
        <v>106</v>
      </c>
      <c r="Z278" s="92" t="s">
        <v>115</v>
      </c>
      <c r="AA278" s="277">
        <v>0</v>
      </c>
      <c r="AB278" s="278"/>
    </row>
    <row r="279" spans="2:28">
      <c r="B279" s="46">
        <v>13.75</v>
      </c>
      <c r="C279" s="91" t="s">
        <v>60</v>
      </c>
      <c r="D279" s="92" t="s">
        <v>106</v>
      </c>
      <c r="E279" s="92" t="s">
        <v>115</v>
      </c>
      <c r="F279" s="277">
        <v>0</v>
      </c>
      <c r="G279" s="278"/>
      <c r="H279" s="32"/>
      <c r="I279" s="46">
        <v>13.75</v>
      </c>
      <c r="J279" s="91" t="s">
        <v>60</v>
      </c>
      <c r="K279" s="92" t="s">
        <v>106</v>
      </c>
      <c r="L279" s="92" t="s">
        <v>115</v>
      </c>
      <c r="M279" s="277">
        <v>0</v>
      </c>
      <c r="N279" s="278"/>
      <c r="O279" s="32"/>
      <c r="P279" s="46">
        <v>13.75</v>
      </c>
      <c r="Q279" s="91" t="s">
        <v>159</v>
      </c>
      <c r="R279" s="92">
        <v>0</v>
      </c>
      <c r="S279" s="92">
        <v>0</v>
      </c>
      <c r="T279" s="277">
        <v>0</v>
      </c>
      <c r="U279" s="278"/>
      <c r="V279" s="32"/>
      <c r="W279" s="46">
        <v>13.75</v>
      </c>
      <c r="X279" s="91" t="s">
        <v>60</v>
      </c>
      <c r="Y279" s="92" t="s">
        <v>106</v>
      </c>
      <c r="Z279" s="92" t="s">
        <v>115</v>
      </c>
      <c r="AA279" s="277">
        <v>0</v>
      </c>
      <c r="AB279" s="278"/>
    </row>
    <row r="280" spans="2:28">
      <c r="B280" s="46">
        <v>14</v>
      </c>
      <c r="C280" s="91" t="s">
        <v>60</v>
      </c>
      <c r="D280" s="92" t="s">
        <v>106</v>
      </c>
      <c r="E280" s="92" t="s">
        <v>115</v>
      </c>
      <c r="F280" s="277">
        <v>0</v>
      </c>
      <c r="G280" s="278"/>
      <c r="H280" s="32"/>
      <c r="I280" s="46">
        <v>14</v>
      </c>
      <c r="J280" s="91" t="s">
        <v>60</v>
      </c>
      <c r="K280" s="92" t="s">
        <v>106</v>
      </c>
      <c r="L280" s="92" t="s">
        <v>115</v>
      </c>
      <c r="M280" s="277">
        <v>0</v>
      </c>
      <c r="N280" s="278"/>
      <c r="O280" s="32"/>
      <c r="P280" s="46">
        <v>14</v>
      </c>
      <c r="Q280" s="91" t="s">
        <v>159</v>
      </c>
      <c r="R280" s="92">
        <v>0</v>
      </c>
      <c r="S280" s="92">
        <v>0</v>
      </c>
      <c r="T280" s="277">
        <v>0</v>
      </c>
      <c r="U280" s="278"/>
      <c r="V280" s="32"/>
      <c r="W280" s="46">
        <v>14</v>
      </c>
      <c r="X280" s="91" t="s">
        <v>60</v>
      </c>
      <c r="Y280" s="92" t="s">
        <v>178</v>
      </c>
      <c r="Z280" s="92" t="s">
        <v>115</v>
      </c>
      <c r="AA280" s="277">
        <v>0</v>
      </c>
      <c r="AB280" s="278"/>
    </row>
    <row r="281" spans="2:28">
      <c r="B281" s="46">
        <v>14.25</v>
      </c>
      <c r="C281" s="91" t="s">
        <v>60</v>
      </c>
      <c r="D281" s="92" t="s">
        <v>150</v>
      </c>
      <c r="E281" s="92" t="s">
        <v>103</v>
      </c>
      <c r="F281" s="277">
        <v>0</v>
      </c>
      <c r="G281" s="278"/>
      <c r="H281" s="32"/>
      <c r="I281" s="46">
        <v>14.25</v>
      </c>
      <c r="J281" s="91" t="s">
        <v>159</v>
      </c>
      <c r="K281" s="92">
        <v>0</v>
      </c>
      <c r="L281" s="92">
        <v>0</v>
      </c>
      <c r="M281" s="277">
        <v>0</v>
      </c>
      <c r="N281" s="278"/>
      <c r="O281" s="32"/>
      <c r="P281" s="46">
        <v>14.25</v>
      </c>
      <c r="Q281" s="91" t="s">
        <v>60</v>
      </c>
      <c r="R281" s="92" t="s">
        <v>106</v>
      </c>
      <c r="S281" s="92" t="s">
        <v>115</v>
      </c>
      <c r="T281" s="277">
        <v>0</v>
      </c>
      <c r="U281" s="278"/>
      <c r="V281" s="32"/>
      <c r="W281" s="46">
        <v>14.25</v>
      </c>
      <c r="X281" s="91" t="s">
        <v>159</v>
      </c>
      <c r="Y281" s="92">
        <v>0</v>
      </c>
      <c r="Z281" s="92">
        <v>0</v>
      </c>
      <c r="AA281" s="277">
        <v>0</v>
      </c>
      <c r="AB281" s="278"/>
    </row>
    <row r="282" spans="2:28">
      <c r="B282" s="46">
        <v>14.5</v>
      </c>
      <c r="C282" s="91" t="s">
        <v>60</v>
      </c>
      <c r="D282" s="92" t="s">
        <v>106</v>
      </c>
      <c r="E282" s="92" t="s">
        <v>115</v>
      </c>
      <c r="F282" s="277">
        <v>0</v>
      </c>
      <c r="G282" s="278"/>
      <c r="H282" s="32"/>
      <c r="I282" s="46">
        <v>14.5</v>
      </c>
      <c r="J282" s="91" t="s">
        <v>159</v>
      </c>
      <c r="K282" s="92">
        <v>0</v>
      </c>
      <c r="L282" s="92">
        <v>0</v>
      </c>
      <c r="M282" s="277">
        <v>0</v>
      </c>
      <c r="N282" s="278"/>
      <c r="O282" s="32"/>
      <c r="P282" s="46">
        <v>14.5</v>
      </c>
      <c r="Q282" s="91" t="s">
        <v>158</v>
      </c>
      <c r="R282" s="92">
        <v>0</v>
      </c>
      <c r="S282" s="92">
        <v>0</v>
      </c>
      <c r="T282" s="277">
        <v>0</v>
      </c>
      <c r="U282" s="278"/>
      <c r="V282" s="32"/>
      <c r="W282" s="46">
        <v>14.5</v>
      </c>
      <c r="X282" s="91" t="s">
        <v>158</v>
      </c>
      <c r="Y282" s="92">
        <v>0</v>
      </c>
      <c r="Z282" s="92">
        <v>0</v>
      </c>
      <c r="AA282" s="277">
        <v>0</v>
      </c>
      <c r="AB282" s="278"/>
    </row>
    <row r="283" spans="2:28">
      <c r="B283" s="46">
        <v>14.75</v>
      </c>
      <c r="C283" s="91" t="s">
        <v>60</v>
      </c>
      <c r="D283" s="92" t="s">
        <v>106</v>
      </c>
      <c r="E283" s="92" t="s">
        <v>115</v>
      </c>
      <c r="F283" s="277">
        <v>0</v>
      </c>
      <c r="G283" s="278"/>
      <c r="H283" s="32"/>
      <c r="I283" s="46">
        <v>14.75</v>
      </c>
      <c r="J283" s="91" t="s">
        <v>159</v>
      </c>
      <c r="K283" s="92">
        <v>0</v>
      </c>
      <c r="L283" s="92">
        <v>0</v>
      </c>
      <c r="M283" s="277">
        <v>0</v>
      </c>
      <c r="N283" s="278"/>
      <c r="O283" s="32"/>
      <c r="P283" s="46">
        <v>14.75</v>
      </c>
      <c r="Q283" s="91" t="s">
        <v>158</v>
      </c>
      <c r="R283" s="92">
        <v>0</v>
      </c>
      <c r="S283" s="92">
        <v>0</v>
      </c>
      <c r="T283" s="277">
        <v>0</v>
      </c>
      <c r="U283" s="278"/>
      <c r="V283" s="32"/>
      <c r="W283" s="46">
        <v>14.75</v>
      </c>
      <c r="X283" s="91" t="s">
        <v>63</v>
      </c>
      <c r="Y283" s="92">
        <v>0</v>
      </c>
      <c r="Z283" s="92">
        <v>0</v>
      </c>
      <c r="AA283" s="277">
        <v>0</v>
      </c>
      <c r="AB283" s="278"/>
    </row>
    <row r="284" spans="2:28">
      <c r="B284" s="46">
        <v>15</v>
      </c>
      <c r="C284" s="91" t="s">
        <v>60</v>
      </c>
      <c r="D284" s="92" t="s">
        <v>106</v>
      </c>
      <c r="E284" s="92" t="s">
        <v>115</v>
      </c>
      <c r="F284" s="277">
        <v>0</v>
      </c>
      <c r="G284" s="278"/>
      <c r="H284" s="32"/>
      <c r="I284" s="46">
        <v>15</v>
      </c>
      <c r="J284" s="91" t="s">
        <v>159</v>
      </c>
      <c r="K284" s="92">
        <v>0</v>
      </c>
      <c r="L284" s="92">
        <v>0</v>
      </c>
      <c r="M284" s="277">
        <v>0</v>
      </c>
      <c r="N284" s="278"/>
      <c r="O284" s="32"/>
      <c r="P284" s="46">
        <v>15</v>
      </c>
      <c r="Q284" s="91" t="s">
        <v>60</v>
      </c>
      <c r="R284" s="92" t="s">
        <v>106</v>
      </c>
      <c r="S284" s="92" t="s">
        <v>115</v>
      </c>
      <c r="T284" s="277">
        <v>0</v>
      </c>
      <c r="U284" s="278"/>
      <c r="V284" s="32"/>
      <c r="W284" s="46">
        <v>15</v>
      </c>
      <c r="X284" s="91" t="s">
        <v>60</v>
      </c>
      <c r="Y284" s="92" t="s">
        <v>150</v>
      </c>
      <c r="Z284" s="92" t="s">
        <v>173</v>
      </c>
      <c r="AA284" s="277">
        <v>0</v>
      </c>
      <c r="AB284" s="278"/>
    </row>
    <row r="285" spans="2:28">
      <c r="B285" s="46">
        <v>15.25</v>
      </c>
      <c r="C285" s="91" t="s">
        <v>60</v>
      </c>
      <c r="D285" s="92" t="s">
        <v>106</v>
      </c>
      <c r="E285" s="92" t="s">
        <v>115</v>
      </c>
      <c r="F285" s="277">
        <v>0</v>
      </c>
      <c r="G285" s="278"/>
      <c r="H285" s="32"/>
      <c r="I285" s="46">
        <v>15.25</v>
      </c>
      <c r="J285" s="91" t="s">
        <v>159</v>
      </c>
      <c r="K285" s="92">
        <v>0</v>
      </c>
      <c r="L285" s="92">
        <v>0</v>
      </c>
      <c r="M285" s="277">
        <v>0</v>
      </c>
      <c r="N285" s="278"/>
      <c r="O285" s="32"/>
      <c r="P285" s="46">
        <v>15.25</v>
      </c>
      <c r="Q285" s="91" t="s">
        <v>63</v>
      </c>
      <c r="R285" s="92">
        <v>0</v>
      </c>
      <c r="S285" s="92">
        <v>0</v>
      </c>
      <c r="T285" s="277">
        <v>0</v>
      </c>
      <c r="U285" s="278"/>
      <c r="V285" s="32"/>
      <c r="W285" s="46">
        <v>15.25</v>
      </c>
      <c r="X285" s="91" t="s">
        <v>158</v>
      </c>
      <c r="Y285" s="92">
        <v>0</v>
      </c>
      <c r="Z285" s="92">
        <v>0</v>
      </c>
      <c r="AA285" s="277">
        <v>0</v>
      </c>
      <c r="AB285" s="278"/>
    </row>
    <row r="286" spans="2:28">
      <c r="B286" s="46">
        <v>15.5</v>
      </c>
      <c r="C286" s="91" t="s">
        <v>60</v>
      </c>
      <c r="D286" s="92" t="s">
        <v>106</v>
      </c>
      <c r="E286" s="92" t="s">
        <v>115</v>
      </c>
      <c r="F286" s="277">
        <v>0</v>
      </c>
      <c r="G286" s="278"/>
      <c r="H286" s="32"/>
      <c r="I286" s="46">
        <v>15.5</v>
      </c>
      <c r="J286" s="91" t="s">
        <v>159</v>
      </c>
      <c r="K286" s="92">
        <v>0</v>
      </c>
      <c r="L286" s="92">
        <v>0</v>
      </c>
      <c r="M286" s="277">
        <v>0</v>
      </c>
      <c r="N286" s="278"/>
      <c r="O286" s="32"/>
      <c r="P286" s="46">
        <v>15.5</v>
      </c>
      <c r="Q286" s="91" t="s">
        <v>158</v>
      </c>
      <c r="R286" s="92">
        <v>0</v>
      </c>
      <c r="S286" s="92">
        <v>0</v>
      </c>
      <c r="T286" s="277">
        <v>0</v>
      </c>
      <c r="U286" s="278"/>
      <c r="V286" s="32"/>
      <c r="W286" s="46">
        <v>15.5</v>
      </c>
      <c r="X286" s="91" t="s">
        <v>159</v>
      </c>
      <c r="Y286" s="92">
        <v>0</v>
      </c>
      <c r="Z286" s="92">
        <v>0</v>
      </c>
      <c r="AA286" s="277">
        <v>0</v>
      </c>
      <c r="AB286" s="278"/>
    </row>
    <row r="287" spans="2:28">
      <c r="B287" s="46">
        <v>15.75</v>
      </c>
      <c r="C287" s="91" t="s">
        <v>63</v>
      </c>
      <c r="D287" s="92">
        <v>0</v>
      </c>
      <c r="E287" s="92">
        <v>0</v>
      </c>
      <c r="F287" s="277">
        <v>0</v>
      </c>
      <c r="G287" s="278"/>
      <c r="H287" s="32"/>
      <c r="I287" s="46">
        <v>15.75</v>
      </c>
      <c r="J287" s="91" t="s">
        <v>159</v>
      </c>
      <c r="K287" s="92">
        <v>0</v>
      </c>
      <c r="L287" s="92">
        <v>0</v>
      </c>
      <c r="M287" s="277">
        <v>0</v>
      </c>
      <c r="N287" s="278"/>
      <c r="O287" s="32"/>
      <c r="P287" s="46">
        <v>15.75</v>
      </c>
      <c r="Q287" s="91" t="s">
        <v>60</v>
      </c>
      <c r="R287" s="92" t="s">
        <v>106</v>
      </c>
      <c r="S287" s="92" t="s">
        <v>115</v>
      </c>
      <c r="T287" s="277">
        <v>0</v>
      </c>
      <c r="U287" s="278"/>
      <c r="V287" s="32"/>
      <c r="W287" s="46">
        <v>15.75</v>
      </c>
      <c r="X287" s="91" t="s">
        <v>159</v>
      </c>
      <c r="Y287" s="92">
        <v>0</v>
      </c>
      <c r="Z287" s="92">
        <v>0</v>
      </c>
      <c r="AA287" s="277">
        <v>0</v>
      </c>
      <c r="AB287" s="278"/>
    </row>
    <row r="288" spans="2:28">
      <c r="B288" s="46">
        <v>16</v>
      </c>
      <c r="C288" s="91" t="s">
        <v>63</v>
      </c>
      <c r="D288" s="92">
        <v>0</v>
      </c>
      <c r="E288" s="92">
        <v>0</v>
      </c>
      <c r="F288" s="277">
        <v>0</v>
      </c>
      <c r="G288" s="278"/>
      <c r="H288" s="32"/>
      <c r="I288" s="46">
        <v>16</v>
      </c>
      <c r="J288" s="91" t="s">
        <v>159</v>
      </c>
      <c r="K288" s="92">
        <v>0</v>
      </c>
      <c r="L288" s="92">
        <v>0</v>
      </c>
      <c r="M288" s="277">
        <v>0</v>
      </c>
      <c r="N288" s="278"/>
      <c r="O288" s="32"/>
      <c r="P288" s="46">
        <v>16</v>
      </c>
      <c r="Q288" s="91" t="s">
        <v>60</v>
      </c>
      <c r="R288" s="92" t="s">
        <v>106</v>
      </c>
      <c r="S288" s="92" t="s">
        <v>115</v>
      </c>
      <c r="T288" s="277">
        <v>0</v>
      </c>
      <c r="U288" s="278"/>
      <c r="V288" s="32"/>
      <c r="W288" s="46">
        <v>16</v>
      </c>
      <c r="X288" s="91" t="s">
        <v>60</v>
      </c>
      <c r="Y288" s="92" t="s">
        <v>150</v>
      </c>
      <c r="Z288" s="92" t="s">
        <v>118</v>
      </c>
      <c r="AA288" s="277">
        <v>0</v>
      </c>
      <c r="AB288" s="278"/>
    </row>
    <row r="289" spans="2:28">
      <c r="B289" s="46">
        <v>16.25</v>
      </c>
      <c r="C289" s="91" t="s">
        <v>63</v>
      </c>
      <c r="D289" s="92">
        <v>0</v>
      </c>
      <c r="E289" s="92">
        <v>0</v>
      </c>
      <c r="F289" s="277">
        <v>0</v>
      </c>
      <c r="G289" s="278"/>
      <c r="H289" s="32"/>
      <c r="I289" s="46">
        <v>16.25</v>
      </c>
      <c r="J289" s="91" t="s">
        <v>159</v>
      </c>
      <c r="K289" s="92">
        <v>0</v>
      </c>
      <c r="L289" s="92">
        <v>0</v>
      </c>
      <c r="M289" s="277">
        <v>0</v>
      </c>
      <c r="N289" s="278"/>
      <c r="O289" s="32"/>
      <c r="P289" s="46">
        <v>16.25</v>
      </c>
      <c r="Q289" s="91" t="s">
        <v>60</v>
      </c>
      <c r="R289" s="92" t="s">
        <v>106</v>
      </c>
      <c r="S289" s="92" t="s">
        <v>115</v>
      </c>
      <c r="T289" s="277">
        <v>0</v>
      </c>
      <c r="U289" s="278"/>
      <c r="V289" s="32"/>
      <c r="W289" s="46">
        <v>16.25</v>
      </c>
      <c r="X289" s="91" t="s">
        <v>60</v>
      </c>
      <c r="Y289" s="92" t="s">
        <v>178</v>
      </c>
      <c r="Z289" s="92" t="s">
        <v>115</v>
      </c>
      <c r="AA289" s="277">
        <v>0</v>
      </c>
      <c r="AB289" s="278"/>
    </row>
    <row r="290" spans="2:28">
      <c r="B290" s="46">
        <v>16.5</v>
      </c>
      <c r="C290" s="91" t="s">
        <v>60</v>
      </c>
      <c r="D290" s="92" t="s">
        <v>106</v>
      </c>
      <c r="E290" s="92" t="s">
        <v>115</v>
      </c>
      <c r="F290" s="277">
        <v>0</v>
      </c>
      <c r="G290" s="278"/>
      <c r="H290" s="32"/>
      <c r="I290" s="46">
        <v>16.5</v>
      </c>
      <c r="J290" s="91" t="s">
        <v>159</v>
      </c>
      <c r="K290" s="92">
        <v>0</v>
      </c>
      <c r="L290" s="92">
        <v>0</v>
      </c>
      <c r="M290" s="277">
        <v>0</v>
      </c>
      <c r="N290" s="278"/>
      <c r="O290" s="32"/>
      <c r="P290" s="46">
        <v>16.5</v>
      </c>
      <c r="Q290" s="91" t="s">
        <v>60</v>
      </c>
      <c r="R290" s="92" t="s">
        <v>106</v>
      </c>
      <c r="S290" s="92" t="s">
        <v>115</v>
      </c>
      <c r="T290" s="277">
        <v>0</v>
      </c>
      <c r="U290" s="278"/>
      <c r="V290" s="32"/>
      <c r="W290" s="46">
        <v>16.5</v>
      </c>
      <c r="X290" s="91" t="s">
        <v>60</v>
      </c>
      <c r="Y290" s="92" t="s">
        <v>106</v>
      </c>
      <c r="Z290" s="92" t="s">
        <v>115</v>
      </c>
      <c r="AA290" s="277">
        <v>0</v>
      </c>
      <c r="AB290" s="278"/>
    </row>
    <row r="291" spans="2:28">
      <c r="B291" s="46">
        <v>16.75</v>
      </c>
      <c r="C291" s="91" t="s">
        <v>71</v>
      </c>
      <c r="D291" s="92">
        <v>0</v>
      </c>
      <c r="E291" s="92">
        <v>0</v>
      </c>
      <c r="F291" s="277">
        <v>0</v>
      </c>
      <c r="G291" s="278"/>
      <c r="H291" s="32"/>
      <c r="I291" s="46">
        <v>16.75</v>
      </c>
      <c r="J291" s="91" t="s">
        <v>159</v>
      </c>
      <c r="K291" s="92">
        <v>0</v>
      </c>
      <c r="L291" s="92">
        <v>0</v>
      </c>
      <c r="M291" s="277">
        <v>0</v>
      </c>
      <c r="N291" s="278"/>
      <c r="O291" s="32"/>
      <c r="P291" s="46">
        <v>16.75</v>
      </c>
      <c r="Q291" s="91" t="s">
        <v>158</v>
      </c>
      <c r="R291" s="92">
        <v>0</v>
      </c>
      <c r="S291" s="92">
        <v>0</v>
      </c>
      <c r="T291" s="277">
        <v>0</v>
      </c>
      <c r="U291" s="278"/>
      <c r="V291" s="32"/>
      <c r="W291" s="46">
        <v>16.75</v>
      </c>
      <c r="X291" s="91" t="s">
        <v>60</v>
      </c>
      <c r="Y291" s="92" t="s">
        <v>107</v>
      </c>
      <c r="Z291" s="92" t="s">
        <v>108</v>
      </c>
      <c r="AA291" s="277">
        <v>0</v>
      </c>
      <c r="AB291" s="278"/>
    </row>
    <row r="292" spans="2:28">
      <c r="B292" s="46">
        <v>17</v>
      </c>
      <c r="C292" s="91" t="s">
        <v>60</v>
      </c>
      <c r="D292" s="92" t="s">
        <v>104</v>
      </c>
      <c r="E292" s="92" t="s">
        <v>103</v>
      </c>
      <c r="F292" s="277">
        <v>0</v>
      </c>
      <c r="G292" s="278"/>
      <c r="H292" s="32"/>
      <c r="I292" s="46">
        <v>17</v>
      </c>
      <c r="J292" s="91" t="s">
        <v>159</v>
      </c>
      <c r="K292" s="92">
        <v>0</v>
      </c>
      <c r="L292" s="92">
        <v>0</v>
      </c>
      <c r="M292" s="277">
        <v>0</v>
      </c>
      <c r="N292" s="278"/>
      <c r="O292" s="32"/>
      <c r="P292" s="46">
        <v>17</v>
      </c>
      <c r="Q292" s="91" t="s">
        <v>60</v>
      </c>
      <c r="R292" s="92" t="s">
        <v>106</v>
      </c>
      <c r="S292" s="92" t="s">
        <v>115</v>
      </c>
      <c r="T292" s="277">
        <v>0</v>
      </c>
      <c r="U292" s="278"/>
      <c r="V292" s="32"/>
      <c r="W292" s="46">
        <v>17</v>
      </c>
      <c r="X292" s="91" t="s">
        <v>60</v>
      </c>
      <c r="Y292" s="92" t="s">
        <v>106</v>
      </c>
      <c r="Z292" s="92" t="s">
        <v>115</v>
      </c>
      <c r="AA292" s="277">
        <v>0</v>
      </c>
      <c r="AB292" s="278"/>
    </row>
    <row r="293" spans="2:28">
      <c r="B293" s="46">
        <v>17.25</v>
      </c>
      <c r="C293" s="91" t="s">
        <v>60</v>
      </c>
      <c r="D293" s="92" t="s">
        <v>104</v>
      </c>
      <c r="E293" s="92" t="s">
        <v>119</v>
      </c>
      <c r="F293" s="277">
        <v>0</v>
      </c>
      <c r="G293" s="278"/>
      <c r="H293" s="32"/>
      <c r="I293" s="46">
        <v>17.25</v>
      </c>
      <c r="J293" s="91" t="s">
        <v>159</v>
      </c>
      <c r="K293" s="92">
        <v>0</v>
      </c>
      <c r="L293" s="92">
        <v>0</v>
      </c>
      <c r="M293" s="277">
        <v>0</v>
      </c>
      <c r="N293" s="278"/>
      <c r="O293" s="32"/>
      <c r="P293" s="46">
        <v>17.25</v>
      </c>
      <c r="Q293" s="91" t="s">
        <v>60</v>
      </c>
      <c r="R293" s="92" t="s">
        <v>107</v>
      </c>
      <c r="S293" s="92" t="s">
        <v>108</v>
      </c>
      <c r="T293" s="277">
        <v>0</v>
      </c>
      <c r="U293" s="278"/>
      <c r="V293" s="32"/>
      <c r="W293" s="46">
        <v>17.25</v>
      </c>
      <c r="X293" s="91" t="s">
        <v>60</v>
      </c>
      <c r="Y293" s="92" t="s">
        <v>106</v>
      </c>
      <c r="Z293" s="92" t="s">
        <v>115</v>
      </c>
      <c r="AA293" s="277">
        <v>0</v>
      </c>
      <c r="AB293" s="278"/>
    </row>
    <row r="294" spans="2:28">
      <c r="B294" s="46">
        <v>17.5</v>
      </c>
      <c r="C294" s="91" t="s">
        <v>60</v>
      </c>
      <c r="D294" s="92" t="s">
        <v>107</v>
      </c>
      <c r="E294" s="92" t="s">
        <v>108</v>
      </c>
      <c r="F294" s="277">
        <v>0</v>
      </c>
      <c r="G294" s="278"/>
      <c r="H294" s="32"/>
      <c r="I294" s="46">
        <v>17.5</v>
      </c>
      <c r="J294" s="91" t="s">
        <v>159</v>
      </c>
      <c r="K294" s="92">
        <v>0</v>
      </c>
      <c r="L294" s="92">
        <v>0</v>
      </c>
      <c r="M294" s="277">
        <v>0</v>
      </c>
      <c r="N294" s="278"/>
      <c r="O294" s="32"/>
      <c r="P294" s="46">
        <v>17.5</v>
      </c>
      <c r="Q294" s="91" t="s">
        <v>60</v>
      </c>
      <c r="R294" s="92" t="s">
        <v>106</v>
      </c>
      <c r="S294" s="92" t="s">
        <v>163</v>
      </c>
      <c r="T294" s="277">
        <v>0</v>
      </c>
      <c r="U294" s="278"/>
      <c r="V294" s="32"/>
      <c r="W294" s="46">
        <v>17.5</v>
      </c>
      <c r="X294" s="91" t="s">
        <v>60</v>
      </c>
      <c r="Y294" s="92" t="s">
        <v>106</v>
      </c>
      <c r="Z294" s="92" t="s">
        <v>167</v>
      </c>
      <c r="AA294" s="277">
        <v>0</v>
      </c>
      <c r="AB294" s="278"/>
    </row>
    <row r="295" spans="2:28">
      <c r="B295" s="46">
        <v>17.75</v>
      </c>
      <c r="C295" s="91" t="s">
        <v>60</v>
      </c>
      <c r="D295" s="92" t="s">
        <v>107</v>
      </c>
      <c r="E295" s="92" t="s">
        <v>108</v>
      </c>
      <c r="F295" s="277">
        <v>0</v>
      </c>
      <c r="G295" s="278"/>
      <c r="H295" s="32"/>
      <c r="I295" s="46">
        <v>17.75</v>
      </c>
      <c r="J295" s="91" t="s">
        <v>159</v>
      </c>
      <c r="K295" s="92">
        <v>0</v>
      </c>
      <c r="L295" s="92">
        <v>0</v>
      </c>
      <c r="M295" s="277">
        <v>0</v>
      </c>
      <c r="N295" s="278"/>
      <c r="O295" s="32"/>
      <c r="P295" s="46">
        <v>17.75</v>
      </c>
      <c r="Q295" s="91" t="s">
        <v>63</v>
      </c>
      <c r="R295" s="92">
        <v>0</v>
      </c>
      <c r="S295" s="92">
        <v>0</v>
      </c>
      <c r="T295" s="277">
        <v>0</v>
      </c>
      <c r="U295" s="278"/>
      <c r="V295" s="32"/>
      <c r="W295" s="46">
        <v>17.75</v>
      </c>
      <c r="X295" s="91" t="s">
        <v>60</v>
      </c>
      <c r="Y295" s="92" t="s">
        <v>106</v>
      </c>
      <c r="Z295" s="92" t="s">
        <v>115</v>
      </c>
      <c r="AA295" s="277">
        <v>0</v>
      </c>
      <c r="AB295" s="278"/>
    </row>
    <row r="296" spans="2:28">
      <c r="B296" s="46">
        <v>18</v>
      </c>
      <c r="C296" s="91" t="s">
        <v>60</v>
      </c>
      <c r="D296" s="92" t="s">
        <v>150</v>
      </c>
      <c r="E296" s="92" t="s">
        <v>169</v>
      </c>
      <c r="F296" s="277">
        <v>0</v>
      </c>
      <c r="G296" s="278"/>
      <c r="H296" s="32"/>
      <c r="I296" s="46">
        <v>18</v>
      </c>
      <c r="J296" s="91" t="s">
        <v>159</v>
      </c>
      <c r="K296" s="92">
        <v>0</v>
      </c>
      <c r="L296" s="92">
        <v>0</v>
      </c>
      <c r="M296" s="277">
        <v>0</v>
      </c>
      <c r="N296" s="278"/>
      <c r="O296" s="32"/>
      <c r="P296" s="46">
        <v>18</v>
      </c>
      <c r="Q296" s="91" t="s">
        <v>63</v>
      </c>
      <c r="R296" s="92">
        <v>0</v>
      </c>
      <c r="S296" s="92">
        <v>0</v>
      </c>
      <c r="T296" s="277">
        <v>0</v>
      </c>
      <c r="U296" s="278"/>
      <c r="V296" s="32"/>
      <c r="W296" s="46">
        <v>18</v>
      </c>
      <c r="X296" s="91" t="s">
        <v>60</v>
      </c>
      <c r="Y296" s="92" t="s">
        <v>106</v>
      </c>
      <c r="Z296" s="92" t="s">
        <v>115</v>
      </c>
      <c r="AA296" s="277">
        <v>0</v>
      </c>
      <c r="AB296" s="278"/>
    </row>
    <row r="297" spans="2:28">
      <c r="B297" s="46">
        <v>18.25</v>
      </c>
      <c r="C297" s="91" t="s">
        <v>60</v>
      </c>
      <c r="D297" s="92" t="s">
        <v>150</v>
      </c>
      <c r="E297" s="92" t="s">
        <v>103</v>
      </c>
      <c r="F297" s="277">
        <v>0</v>
      </c>
      <c r="G297" s="278"/>
      <c r="H297" s="32"/>
      <c r="I297" s="46">
        <v>18.25</v>
      </c>
      <c r="J297" s="91" t="s">
        <v>60</v>
      </c>
      <c r="K297" s="92" t="s">
        <v>106</v>
      </c>
      <c r="L297" s="92" t="s">
        <v>115</v>
      </c>
      <c r="M297" s="277">
        <v>0</v>
      </c>
      <c r="N297" s="278"/>
      <c r="O297" s="32"/>
      <c r="P297" s="46">
        <v>18.25</v>
      </c>
      <c r="Q297" s="91" t="s">
        <v>63</v>
      </c>
      <c r="R297" s="92">
        <v>0</v>
      </c>
      <c r="S297" s="92">
        <v>0</v>
      </c>
      <c r="T297" s="277">
        <v>0</v>
      </c>
      <c r="U297" s="278"/>
      <c r="V297" s="32"/>
      <c r="W297" s="46">
        <v>18.25</v>
      </c>
      <c r="X297" s="91" t="s">
        <v>60</v>
      </c>
      <c r="Y297" s="92" t="s">
        <v>106</v>
      </c>
      <c r="Z297" s="92" t="s">
        <v>163</v>
      </c>
      <c r="AA297" s="277">
        <v>0</v>
      </c>
      <c r="AB297" s="278"/>
    </row>
    <row r="298" spans="2:28">
      <c r="B298" s="46">
        <v>18.5</v>
      </c>
      <c r="C298" s="91" t="s">
        <v>69</v>
      </c>
      <c r="D298" s="92">
        <v>0</v>
      </c>
      <c r="E298" s="92">
        <v>0</v>
      </c>
      <c r="F298" s="277">
        <v>0</v>
      </c>
      <c r="G298" s="278"/>
      <c r="H298" s="32"/>
      <c r="I298" s="46">
        <v>18.5</v>
      </c>
      <c r="J298" s="91" t="s">
        <v>60</v>
      </c>
      <c r="K298" s="92" t="s">
        <v>106</v>
      </c>
      <c r="L298" s="92" t="s">
        <v>115</v>
      </c>
      <c r="M298" s="277">
        <v>0</v>
      </c>
      <c r="N298" s="278"/>
      <c r="O298" s="32"/>
      <c r="P298" s="46">
        <v>18.5</v>
      </c>
      <c r="Q298" s="91" t="s">
        <v>66</v>
      </c>
      <c r="R298" s="92">
        <v>0</v>
      </c>
      <c r="S298" s="92">
        <v>0</v>
      </c>
      <c r="T298" s="277">
        <v>0</v>
      </c>
      <c r="U298" s="278"/>
      <c r="V298" s="32"/>
      <c r="W298" s="46">
        <v>18.5</v>
      </c>
      <c r="X298" s="91" t="s">
        <v>60</v>
      </c>
      <c r="Y298" s="92" t="s">
        <v>106</v>
      </c>
      <c r="Z298" s="92" t="s">
        <v>163</v>
      </c>
      <c r="AA298" s="277">
        <v>0</v>
      </c>
      <c r="AB298" s="278"/>
    </row>
    <row r="299" spans="2:28">
      <c r="B299" s="46">
        <v>18.75</v>
      </c>
      <c r="C299" s="91" t="s">
        <v>60</v>
      </c>
      <c r="D299" s="92" t="s">
        <v>150</v>
      </c>
      <c r="E299" s="92" t="s">
        <v>182</v>
      </c>
      <c r="F299" s="277">
        <v>0</v>
      </c>
      <c r="G299" s="278"/>
      <c r="H299" s="32"/>
      <c r="I299" s="46">
        <v>18.75</v>
      </c>
      <c r="J299" s="91" t="s">
        <v>60</v>
      </c>
      <c r="K299" s="92" t="s">
        <v>106</v>
      </c>
      <c r="L299" s="92" t="s">
        <v>115</v>
      </c>
      <c r="M299" s="277">
        <v>0</v>
      </c>
      <c r="N299" s="278"/>
      <c r="O299" s="32"/>
      <c r="P299" s="46">
        <v>18.75</v>
      </c>
      <c r="Q299" s="91" t="s">
        <v>66</v>
      </c>
      <c r="R299" s="92">
        <v>0</v>
      </c>
      <c r="S299" s="92">
        <v>0</v>
      </c>
      <c r="T299" s="277">
        <v>0</v>
      </c>
      <c r="U299" s="278"/>
      <c r="V299" s="32"/>
      <c r="W299" s="46">
        <v>18.75</v>
      </c>
      <c r="X299" s="91" t="s">
        <v>60</v>
      </c>
      <c r="Y299" s="92" t="s">
        <v>106</v>
      </c>
      <c r="Z299" s="92" t="s">
        <v>115</v>
      </c>
      <c r="AA299" s="277">
        <v>0</v>
      </c>
      <c r="AB299" s="278"/>
    </row>
    <row r="300" spans="2:28">
      <c r="B300" s="46">
        <v>19</v>
      </c>
      <c r="C300" s="91" t="s">
        <v>60</v>
      </c>
      <c r="D300" s="92" t="s">
        <v>104</v>
      </c>
      <c r="E300" s="92" t="s">
        <v>204</v>
      </c>
      <c r="F300" s="277">
        <v>0</v>
      </c>
      <c r="G300" s="278"/>
      <c r="H300" s="32"/>
      <c r="I300" s="46">
        <v>19</v>
      </c>
      <c r="J300" s="91" t="s">
        <v>60</v>
      </c>
      <c r="K300" s="92" t="s">
        <v>106</v>
      </c>
      <c r="L300" s="92" t="s">
        <v>115</v>
      </c>
      <c r="M300" s="277">
        <v>0</v>
      </c>
      <c r="N300" s="278"/>
      <c r="O300" s="32"/>
      <c r="P300" s="46">
        <v>19</v>
      </c>
      <c r="Q300" s="91" t="s">
        <v>66</v>
      </c>
      <c r="R300" s="92">
        <v>0</v>
      </c>
      <c r="S300" s="92">
        <v>0</v>
      </c>
      <c r="T300" s="277">
        <v>0</v>
      </c>
      <c r="U300" s="278"/>
      <c r="V300" s="32"/>
      <c r="W300" s="46">
        <v>19</v>
      </c>
      <c r="X300" s="91" t="s">
        <v>60</v>
      </c>
      <c r="Y300" s="92" t="s">
        <v>150</v>
      </c>
      <c r="Z300" s="92" t="s">
        <v>103</v>
      </c>
      <c r="AA300" s="277">
        <v>0</v>
      </c>
      <c r="AB300" s="278"/>
    </row>
    <row r="301" spans="2:28">
      <c r="B301" s="46">
        <v>19.25</v>
      </c>
      <c r="C301" s="91" t="s">
        <v>60</v>
      </c>
      <c r="D301" s="92" t="s">
        <v>104</v>
      </c>
      <c r="E301" s="92" t="s">
        <v>110</v>
      </c>
      <c r="F301" s="277">
        <v>0</v>
      </c>
      <c r="G301" s="278"/>
      <c r="H301" s="32"/>
      <c r="I301" s="46">
        <v>19.25</v>
      </c>
      <c r="J301" s="91" t="s">
        <v>60</v>
      </c>
      <c r="K301" s="92" t="s">
        <v>106</v>
      </c>
      <c r="L301" s="92" t="s">
        <v>115</v>
      </c>
      <c r="M301" s="277">
        <v>0</v>
      </c>
      <c r="N301" s="278"/>
      <c r="O301" s="32"/>
      <c r="P301" s="46">
        <v>19.25</v>
      </c>
      <c r="Q301" s="91" t="s">
        <v>66</v>
      </c>
      <c r="R301" s="92">
        <v>0</v>
      </c>
      <c r="S301" s="92">
        <v>0</v>
      </c>
      <c r="T301" s="277">
        <v>0</v>
      </c>
      <c r="U301" s="278"/>
      <c r="V301" s="32"/>
      <c r="W301" s="46">
        <v>19.25</v>
      </c>
      <c r="X301" s="91" t="s">
        <v>158</v>
      </c>
      <c r="Y301" s="92">
        <v>0</v>
      </c>
      <c r="Z301" s="92">
        <v>0</v>
      </c>
      <c r="AA301" s="277">
        <v>0</v>
      </c>
      <c r="AB301" s="278"/>
    </row>
    <row r="302" spans="2:28">
      <c r="B302" s="46">
        <v>19.5</v>
      </c>
      <c r="C302" s="91" t="s">
        <v>60</v>
      </c>
      <c r="D302" s="92" t="s">
        <v>104</v>
      </c>
      <c r="E302" s="92" t="s">
        <v>110</v>
      </c>
      <c r="F302" s="277">
        <v>0</v>
      </c>
      <c r="G302" s="278"/>
      <c r="H302" s="32"/>
      <c r="I302" s="46">
        <v>19.5</v>
      </c>
      <c r="J302" s="91" t="s">
        <v>60</v>
      </c>
      <c r="K302" s="92" t="s">
        <v>106</v>
      </c>
      <c r="L302" s="92" t="s">
        <v>115</v>
      </c>
      <c r="M302" s="277">
        <v>0</v>
      </c>
      <c r="N302" s="278"/>
      <c r="O302" s="32"/>
      <c r="P302" s="46">
        <v>19.5</v>
      </c>
      <c r="Q302" s="91" t="s">
        <v>66</v>
      </c>
      <c r="R302" s="92">
        <v>0</v>
      </c>
      <c r="S302" s="92">
        <v>0</v>
      </c>
      <c r="T302" s="277">
        <v>0</v>
      </c>
      <c r="U302" s="278"/>
      <c r="V302" s="32"/>
      <c r="W302" s="46">
        <v>19.5</v>
      </c>
      <c r="X302" s="91" t="s">
        <v>60</v>
      </c>
      <c r="Y302" s="92" t="s">
        <v>106</v>
      </c>
      <c r="Z302" s="92" t="s">
        <v>115</v>
      </c>
      <c r="AA302" s="277">
        <v>0</v>
      </c>
      <c r="AB302" s="278"/>
    </row>
    <row r="303" spans="2:28">
      <c r="B303" s="46">
        <v>19.75</v>
      </c>
      <c r="C303" s="91" t="s">
        <v>74</v>
      </c>
      <c r="D303" s="92">
        <v>0</v>
      </c>
      <c r="E303" s="92">
        <v>0</v>
      </c>
      <c r="F303" s="277">
        <v>0</v>
      </c>
      <c r="G303" s="278"/>
      <c r="H303" s="32"/>
      <c r="I303" s="46">
        <v>19.75</v>
      </c>
      <c r="J303" s="91" t="s">
        <v>159</v>
      </c>
      <c r="K303" s="92">
        <v>0</v>
      </c>
      <c r="L303" s="92">
        <v>0</v>
      </c>
      <c r="M303" s="277">
        <v>0</v>
      </c>
      <c r="N303" s="278"/>
      <c r="O303" s="32"/>
      <c r="P303" s="46">
        <v>19.75</v>
      </c>
      <c r="Q303" s="91" t="s">
        <v>66</v>
      </c>
      <c r="R303" s="92">
        <v>0</v>
      </c>
      <c r="S303" s="92">
        <v>0</v>
      </c>
      <c r="T303" s="277">
        <v>0</v>
      </c>
      <c r="U303" s="278"/>
      <c r="V303" s="32"/>
      <c r="W303" s="46">
        <v>19.75</v>
      </c>
      <c r="X303" s="91" t="s">
        <v>71</v>
      </c>
      <c r="Y303" s="92">
        <v>0</v>
      </c>
      <c r="Z303" s="92">
        <v>0</v>
      </c>
      <c r="AA303" s="277">
        <v>0</v>
      </c>
      <c r="AB303" s="278"/>
    </row>
    <row r="304" spans="2:28">
      <c r="B304" s="46">
        <v>20</v>
      </c>
      <c r="C304" s="91" t="s">
        <v>71</v>
      </c>
      <c r="D304" s="92">
        <v>0</v>
      </c>
      <c r="E304" s="92">
        <v>0</v>
      </c>
      <c r="F304" s="277">
        <v>0</v>
      </c>
      <c r="G304" s="278"/>
      <c r="H304" s="32"/>
      <c r="I304" s="46">
        <v>20</v>
      </c>
      <c r="J304" s="91" t="s">
        <v>60</v>
      </c>
      <c r="K304" s="92" t="s">
        <v>106</v>
      </c>
      <c r="L304" s="92" t="s">
        <v>115</v>
      </c>
      <c r="M304" s="277">
        <v>0</v>
      </c>
      <c r="N304" s="278"/>
      <c r="O304" s="32"/>
      <c r="P304" s="46">
        <v>20</v>
      </c>
      <c r="Q304" s="91" t="s">
        <v>66</v>
      </c>
      <c r="R304" s="92">
        <v>0</v>
      </c>
      <c r="S304" s="92">
        <v>0</v>
      </c>
      <c r="T304" s="277">
        <v>0</v>
      </c>
      <c r="U304" s="278"/>
      <c r="V304" s="32"/>
      <c r="W304" s="46">
        <v>20</v>
      </c>
      <c r="X304" s="91" t="s">
        <v>69</v>
      </c>
      <c r="Y304" s="92">
        <v>0</v>
      </c>
      <c r="Z304" s="92">
        <v>0</v>
      </c>
      <c r="AA304" s="277">
        <v>0</v>
      </c>
      <c r="AB304" s="278"/>
    </row>
    <row r="305" spans="2:28">
      <c r="B305" s="46">
        <v>20.25</v>
      </c>
      <c r="C305" s="91" t="s">
        <v>63</v>
      </c>
      <c r="D305" s="92">
        <v>0</v>
      </c>
      <c r="E305" s="92">
        <v>0</v>
      </c>
      <c r="F305" s="277">
        <v>0</v>
      </c>
      <c r="G305" s="278"/>
      <c r="H305" s="32"/>
      <c r="I305" s="46">
        <v>20.25</v>
      </c>
      <c r="J305" s="91" t="s">
        <v>60</v>
      </c>
      <c r="K305" s="92" t="s">
        <v>106</v>
      </c>
      <c r="L305" s="92" t="s">
        <v>115</v>
      </c>
      <c r="M305" s="277">
        <v>0</v>
      </c>
      <c r="N305" s="278"/>
      <c r="O305" s="32"/>
      <c r="P305" s="46">
        <v>20.25</v>
      </c>
      <c r="Q305" s="91" t="s">
        <v>159</v>
      </c>
      <c r="R305" s="92">
        <v>0</v>
      </c>
      <c r="S305" s="92">
        <v>0</v>
      </c>
      <c r="T305" s="277">
        <v>0</v>
      </c>
      <c r="U305" s="278"/>
      <c r="V305" s="32"/>
      <c r="W305" s="46">
        <v>20.25</v>
      </c>
      <c r="X305" s="91" t="s">
        <v>69</v>
      </c>
      <c r="Y305" s="92">
        <v>0</v>
      </c>
      <c r="Z305" s="92">
        <v>0</v>
      </c>
      <c r="AA305" s="277">
        <v>0</v>
      </c>
      <c r="AB305" s="278"/>
    </row>
    <row r="306" spans="2:28">
      <c r="B306" s="46">
        <v>20.5</v>
      </c>
      <c r="C306" s="91" t="s">
        <v>71</v>
      </c>
      <c r="D306" s="92">
        <v>0</v>
      </c>
      <c r="E306" s="92">
        <v>0</v>
      </c>
      <c r="F306" s="277">
        <v>0</v>
      </c>
      <c r="G306" s="278"/>
      <c r="H306" s="32"/>
      <c r="I306" s="46">
        <v>20.5</v>
      </c>
      <c r="J306" s="91" t="s">
        <v>60</v>
      </c>
      <c r="K306" s="92" t="s">
        <v>106</v>
      </c>
      <c r="L306" s="92" t="s">
        <v>115</v>
      </c>
      <c r="M306" s="277">
        <v>0</v>
      </c>
      <c r="N306" s="278"/>
      <c r="O306" s="32"/>
      <c r="P306" s="46">
        <v>20.5</v>
      </c>
      <c r="Q306" s="91" t="s">
        <v>159</v>
      </c>
      <c r="R306" s="92">
        <v>0</v>
      </c>
      <c r="S306" s="92">
        <v>0</v>
      </c>
      <c r="T306" s="277">
        <v>0</v>
      </c>
      <c r="U306" s="278"/>
      <c r="V306" s="32"/>
      <c r="W306" s="46">
        <v>20.5</v>
      </c>
      <c r="X306" s="91" t="s">
        <v>60</v>
      </c>
      <c r="Y306" s="92" t="s">
        <v>106</v>
      </c>
      <c r="Z306" s="92" t="s">
        <v>115</v>
      </c>
      <c r="AA306" s="277">
        <v>0</v>
      </c>
      <c r="AB306" s="278"/>
    </row>
    <row r="307" spans="2:28">
      <c r="B307" s="46">
        <v>20.75</v>
      </c>
      <c r="C307" s="91" t="s">
        <v>71</v>
      </c>
      <c r="D307" s="92">
        <v>0</v>
      </c>
      <c r="E307" s="92">
        <v>0</v>
      </c>
      <c r="F307" s="277">
        <v>0</v>
      </c>
      <c r="G307" s="278"/>
      <c r="H307" s="32"/>
      <c r="I307" s="46">
        <v>20.75</v>
      </c>
      <c r="J307" s="91" t="s">
        <v>60</v>
      </c>
      <c r="K307" s="92" t="s">
        <v>106</v>
      </c>
      <c r="L307" s="92" t="s">
        <v>115</v>
      </c>
      <c r="M307" s="277">
        <v>0</v>
      </c>
      <c r="N307" s="278"/>
      <c r="O307" s="32"/>
      <c r="P307" s="46">
        <v>20.75</v>
      </c>
      <c r="Q307" s="91" t="s">
        <v>159</v>
      </c>
      <c r="R307" s="92">
        <v>0</v>
      </c>
      <c r="S307" s="92">
        <v>0</v>
      </c>
      <c r="T307" s="277">
        <v>0</v>
      </c>
      <c r="U307" s="278"/>
      <c r="V307" s="32"/>
      <c r="W307" s="46">
        <v>20.75</v>
      </c>
      <c r="X307" s="91" t="s">
        <v>159</v>
      </c>
      <c r="Y307" s="92">
        <v>0</v>
      </c>
      <c r="Z307" s="92">
        <v>0</v>
      </c>
      <c r="AA307" s="277">
        <v>0</v>
      </c>
      <c r="AB307" s="278"/>
    </row>
    <row r="308" spans="2:28">
      <c r="B308" s="46">
        <v>21</v>
      </c>
      <c r="C308" s="91" t="s">
        <v>63</v>
      </c>
      <c r="D308" s="92">
        <v>0</v>
      </c>
      <c r="E308" s="92">
        <v>0</v>
      </c>
      <c r="F308" s="277">
        <v>0</v>
      </c>
      <c r="G308" s="278"/>
      <c r="H308" s="32"/>
      <c r="I308" s="46">
        <v>21</v>
      </c>
      <c r="J308" s="91" t="s">
        <v>60</v>
      </c>
      <c r="K308" s="92" t="s">
        <v>106</v>
      </c>
      <c r="L308" s="92" t="s">
        <v>115</v>
      </c>
      <c r="M308" s="277">
        <v>0</v>
      </c>
      <c r="N308" s="278"/>
      <c r="O308" s="32"/>
      <c r="P308" s="46">
        <v>21</v>
      </c>
      <c r="Q308" s="91" t="s">
        <v>159</v>
      </c>
      <c r="R308" s="92">
        <v>0</v>
      </c>
      <c r="S308" s="92">
        <v>0</v>
      </c>
      <c r="T308" s="277">
        <v>0</v>
      </c>
      <c r="U308" s="278"/>
      <c r="V308" s="32"/>
      <c r="W308" s="46">
        <v>21</v>
      </c>
      <c r="X308" s="91" t="s">
        <v>60</v>
      </c>
      <c r="Y308" s="92" t="s">
        <v>106</v>
      </c>
      <c r="Z308" s="92" t="s">
        <v>115</v>
      </c>
      <c r="AA308" s="277">
        <v>0</v>
      </c>
      <c r="AB308" s="278"/>
    </row>
    <row r="309" spans="2:28">
      <c r="B309" s="46">
        <v>21.25</v>
      </c>
      <c r="C309" s="91" t="s">
        <v>63</v>
      </c>
      <c r="D309" s="92">
        <v>0</v>
      </c>
      <c r="E309" s="92">
        <v>0</v>
      </c>
      <c r="F309" s="277">
        <v>0</v>
      </c>
      <c r="G309" s="278"/>
      <c r="H309" s="32"/>
      <c r="I309" s="46">
        <v>21.25</v>
      </c>
      <c r="J309" s="91" t="s">
        <v>60</v>
      </c>
      <c r="K309" s="92" t="s">
        <v>106</v>
      </c>
      <c r="L309" s="92" t="s">
        <v>115</v>
      </c>
      <c r="M309" s="277">
        <v>0</v>
      </c>
      <c r="N309" s="278"/>
      <c r="O309" s="32"/>
      <c r="P309" s="46">
        <v>21.25</v>
      </c>
      <c r="Q309" s="91" t="s">
        <v>63</v>
      </c>
      <c r="R309" s="92">
        <v>0</v>
      </c>
      <c r="S309" s="92">
        <v>0</v>
      </c>
      <c r="T309" s="277">
        <v>0</v>
      </c>
      <c r="U309" s="278"/>
      <c r="V309" s="32"/>
      <c r="W309" s="46">
        <v>21.25</v>
      </c>
      <c r="X309" s="91" t="s">
        <v>60</v>
      </c>
      <c r="Y309" s="92" t="s">
        <v>106</v>
      </c>
      <c r="Z309" s="92" t="s">
        <v>115</v>
      </c>
      <c r="AA309" s="277">
        <v>0</v>
      </c>
      <c r="AB309" s="278"/>
    </row>
    <row r="310" spans="2:28">
      <c r="B310" s="46">
        <v>21.5</v>
      </c>
      <c r="C310" s="91" t="s">
        <v>63</v>
      </c>
      <c r="D310" s="92">
        <v>0</v>
      </c>
      <c r="E310" s="92">
        <v>0</v>
      </c>
      <c r="F310" s="277">
        <v>0</v>
      </c>
      <c r="G310" s="278"/>
      <c r="H310" s="32"/>
      <c r="I310" s="46">
        <v>21.5</v>
      </c>
      <c r="J310" s="91" t="s">
        <v>60</v>
      </c>
      <c r="K310" s="92" t="s">
        <v>106</v>
      </c>
      <c r="L310" s="92" t="s">
        <v>115</v>
      </c>
      <c r="M310" s="277">
        <v>0</v>
      </c>
      <c r="N310" s="278"/>
      <c r="O310" s="32"/>
      <c r="P310" s="46">
        <v>21.5</v>
      </c>
      <c r="Q310" s="91" t="s">
        <v>63</v>
      </c>
      <c r="R310" s="92">
        <v>0</v>
      </c>
      <c r="S310" s="92">
        <v>0</v>
      </c>
      <c r="T310" s="277">
        <v>0</v>
      </c>
      <c r="U310" s="278"/>
      <c r="V310" s="32"/>
      <c r="W310" s="46">
        <v>21.5</v>
      </c>
      <c r="X310" s="91" t="s">
        <v>60</v>
      </c>
      <c r="Y310" s="92" t="s">
        <v>106</v>
      </c>
      <c r="Z310" s="92" t="s">
        <v>115</v>
      </c>
      <c r="AA310" s="277">
        <v>0</v>
      </c>
      <c r="AB310" s="278"/>
    </row>
    <row r="311" spans="2:28">
      <c r="B311" s="46">
        <v>21.75</v>
      </c>
      <c r="C311" s="91" t="s">
        <v>63</v>
      </c>
      <c r="D311" s="92">
        <v>0</v>
      </c>
      <c r="E311" s="92">
        <v>0</v>
      </c>
      <c r="F311" s="277">
        <v>0</v>
      </c>
      <c r="G311" s="278"/>
      <c r="H311" s="32"/>
      <c r="I311" s="46">
        <v>21.75</v>
      </c>
      <c r="J311" s="91" t="s">
        <v>60</v>
      </c>
      <c r="K311" s="92" t="s">
        <v>106</v>
      </c>
      <c r="L311" s="92" t="s">
        <v>115</v>
      </c>
      <c r="M311" s="277">
        <v>0</v>
      </c>
      <c r="N311" s="278"/>
      <c r="O311" s="32"/>
      <c r="P311" s="46">
        <v>21.75</v>
      </c>
      <c r="Q311" s="91" t="s">
        <v>69</v>
      </c>
      <c r="R311" s="92">
        <v>0</v>
      </c>
      <c r="S311" s="92">
        <v>0</v>
      </c>
      <c r="T311" s="277">
        <v>0</v>
      </c>
      <c r="U311" s="278"/>
      <c r="V311" s="32"/>
      <c r="W311" s="46">
        <v>21.75</v>
      </c>
      <c r="X311" s="91" t="s">
        <v>60</v>
      </c>
      <c r="Y311" s="92" t="s">
        <v>106</v>
      </c>
      <c r="Z311" s="92" t="s">
        <v>115</v>
      </c>
      <c r="AA311" s="277">
        <v>0</v>
      </c>
      <c r="AB311" s="278"/>
    </row>
    <row r="312" spans="2:28">
      <c r="B312" s="46">
        <v>22</v>
      </c>
      <c r="C312" s="91" t="s">
        <v>69</v>
      </c>
      <c r="D312" s="92">
        <v>0</v>
      </c>
      <c r="E312" s="92">
        <v>0</v>
      </c>
      <c r="F312" s="277">
        <v>0</v>
      </c>
      <c r="G312" s="278"/>
      <c r="H312" s="32"/>
      <c r="I312" s="46">
        <v>22</v>
      </c>
      <c r="J312" s="91" t="s">
        <v>60</v>
      </c>
      <c r="K312" s="92" t="s">
        <v>106</v>
      </c>
      <c r="L312" s="92" t="s">
        <v>115</v>
      </c>
      <c r="M312" s="277">
        <v>0</v>
      </c>
      <c r="N312" s="278"/>
      <c r="O312" s="32"/>
      <c r="P312" s="46">
        <v>22</v>
      </c>
      <c r="Q312" s="91" t="s">
        <v>158</v>
      </c>
      <c r="R312" s="92">
        <v>0</v>
      </c>
      <c r="S312" s="92">
        <v>0</v>
      </c>
      <c r="T312" s="277">
        <v>0</v>
      </c>
      <c r="U312" s="278"/>
      <c r="V312" s="32"/>
      <c r="W312" s="46">
        <v>22</v>
      </c>
      <c r="X312" s="91" t="s">
        <v>60</v>
      </c>
      <c r="Y312" s="92" t="s">
        <v>106</v>
      </c>
      <c r="Z312" s="92" t="s">
        <v>115</v>
      </c>
      <c r="AA312" s="277">
        <v>0</v>
      </c>
      <c r="AB312" s="278"/>
    </row>
    <row r="313" spans="2:28">
      <c r="B313" s="46">
        <v>22.25</v>
      </c>
      <c r="C313" s="91" t="s">
        <v>74</v>
      </c>
      <c r="D313" s="92">
        <v>0</v>
      </c>
      <c r="E313" s="92">
        <v>0</v>
      </c>
      <c r="F313" s="277">
        <v>0</v>
      </c>
      <c r="G313" s="278"/>
      <c r="H313" s="32"/>
      <c r="I313" s="46">
        <v>22.25</v>
      </c>
      <c r="J313" s="91" t="s">
        <v>60</v>
      </c>
      <c r="K313" s="92" t="s">
        <v>106</v>
      </c>
      <c r="L313" s="92" t="s">
        <v>115</v>
      </c>
      <c r="M313" s="277">
        <v>0</v>
      </c>
      <c r="N313" s="278"/>
      <c r="O313" s="32"/>
      <c r="P313" s="46">
        <v>22.25</v>
      </c>
      <c r="Q313" s="91" t="s">
        <v>63</v>
      </c>
      <c r="R313" s="92">
        <v>0</v>
      </c>
      <c r="S313" s="92">
        <v>0</v>
      </c>
      <c r="T313" s="277">
        <v>0</v>
      </c>
      <c r="U313" s="278"/>
      <c r="V313" s="32"/>
      <c r="W313" s="46">
        <v>22.25</v>
      </c>
      <c r="X313" s="91" t="s">
        <v>60</v>
      </c>
      <c r="Y313" s="92" t="s">
        <v>106</v>
      </c>
      <c r="Z313" s="92" t="s">
        <v>115</v>
      </c>
      <c r="AA313" s="277">
        <v>0</v>
      </c>
      <c r="AB313" s="278"/>
    </row>
    <row r="314" spans="2:28">
      <c r="B314" s="46">
        <v>22.5</v>
      </c>
      <c r="C314" s="91" t="s">
        <v>60</v>
      </c>
      <c r="D314" s="92" t="s">
        <v>106</v>
      </c>
      <c r="E314" s="92" t="s">
        <v>163</v>
      </c>
      <c r="F314" s="277">
        <v>0</v>
      </c>
      <c r="G314" s="278"/>
      <c r="H314" s="32"/>
      <c r="I314" s="46">
        <v>22.5</v>
      </c>
      <c r="J314" s="91" t="s">
        <v>60</v>
      </c>
      <c r="K314" s="92" t="s">
        <v>106</v>
      </c>
      <c r="L314" s="92" t="s">
        <v>115</v>
      </c>
      <c r="M314" s="277">
        <v>0</v>
      </c>
      <c r="N314" s="278"/>
      <c r="O314" s="32"/>
      <c r="P314" s="46">
        <v>22.5</v>
      </c>
      <c r="Q314" s="91" t="s">
        <v>60</v>
      </c>
      <c r="R314" s="92" t="s">
        <v>106</v>
      </c>
      <c r="S314" s="92" t="s">
        <v>115</v>
      </c>
      <c r="T314" s="277">
        <v>0</v>
      </c>
      <c r="U314" s="278"/>
      <c r="V314" s="32"/>
      <c r="W314" s="46">
        <v>22.5</v>
      </c>
      <c r="X314" s="91" t="s">
        <v>159</v>
      </c>
      <c r="Y314" s="92">
        <v>0</v>
      </c>
      <c r="Z314" s="92">
        <v>0</v>
      </c>
      <c r="AA314" s="277">
        <v>0</v>
      </c>
      <c r="AB314" s="278"/>
    </row>
    <row r="315" spans="2:28">
      <c r="B315" s="46">
        <v>22.75</v>
      </c>
      <c r="C315" s="91" t="s">
        <v>60</v>
      </c>
      <c r="D315" s="92" t="s">
        <v>150</v>
      </c>
      <c r="E315" s="92" t="s">
        <v>172</v>
      </c>
      <c r="F315" s="277">
        <v>0</v>
      </c>
      <c r="G315" s="278"/>
      <c r="H315" s="32"/>
      <c r="I315" s="46">
        <v>22.75</v>
      </c>
      <c r="J315" s="91" t="s">
        <v>60</v>
      </c>
      <c r="K315" s="92" t="s">
        <v>106</v>
      </c>
      <c r="L315" s="92" t="s">
        <v>115</v>
      </c>
      <c r="M315" s="277">
        <v>0</v>
      </c>
      <c r="N315" s="278"/>
      <c r="O315" s="32"/>
      <c r="P315" s="46">
        <v>22.75</v>
      </c>
      <c r="Q315" s="91" t="s">
        <v>60</v>
      </c>
      <c r="R315" s="92" t="s">
        <v>106</v>
      </c>
      <c r="S315" s="92" t="s">
        <v>115</v>
      </c>
      <c r="T315" s="277">
        <v>0</v>
      </c>
      <c r="U315" s="278"/>
      <c r="V315" s="32"/>
      <c r="W315" s="46">
        <v>22.75</v>
      </c>
      <c r="X315" s="91" t="s">
        <v>237</v>
      </c>
      <c r="Y315" s="92">
        <v>0</v>
      </c>
      <c r="Z315" s="92">
        <v>0</v>
      </c>
      <c r="AA315" s="277">
        <v>0</v>
      </c>
      <c r="AB315" s="278"/>
    </row>
    <row r="316" spans="2:28">
      <c r="B316" s="46">
        <v>23</v>
      </c>
      <c r="C316" s="91" t="s">
        <v>60</v>
      </c>
      <c r="D316" s="92" t="s">
        <v>150</v>
      </c>
      <c r="E316" s="92" t="s">
        <v>172</v>
      </c>
      <c r="F316" s="277">
        <v>0</v>
      </c>
      <c r="G316" s="278"/>
      <c r="H316" s="32"/>
      <c r="I316" s="46">
        <v>23</v>
      </c>
      <c r="J316" s="91" t="s">
        <v>60</v>
      </c>
      <c r="K316" s="92" t="s">
        <v>106</v>
      </c>
      <c r="L316" s="92" t="s">
        <v>115</v>
      </c>
      <c r="M316" s="277">
        <v>0</v>
      </c>
      <c r="N316" s="278"/>
      <c r="O316" s="32"/>
      <c r="P316" s="46">
        <v>23</v>
      </c>
      <c r="Q316" s="91" t="s">
        <v>159</v>
      </c>
      <c r="R316" s="92">
        <v>0</v>
      </c>
      <c r="S316" s="92">
        <v>0</v>
      </c>
      <c r="T316" s="277">
        <v>0</v>
      </c>
      <c r="U316" s="278"/>
      <c r="V316" s="32"/>
      <c r="W316" s="46">
        <v>23</v>
      </c>
      <c r="X316" s="91" t="s">
        <v>60</v>
      </c>
      <c r="Y316" s="92" t="s">
        <v>106</v>
      </c>
      <c r="Z316" s="92" t="s">
        <v>115</v>
      </c>
      <c r="AA316" s="277">
        <v>0</v>
      </c>
      <c r="AB316" s="278"/>
    </row>
    <row r="317" spans="2:28">
      <c r="B317" s="46">
        <v>23.25</v>
      </c>
      <c r="C317" s="91" t="s">
        <v>60</v>
      </c>
      <c r="D317" s="92" t="s">
        <v>150</v>
      </c>
      <c r="E317" s="92" t="s">
        <v>173</v>
      </c>
      <c r="F317" s="277">
        <v>0</v>
      </c>
      <c r="G317" s="278"/>
      <c r="H317" s="32"/>
      <c r="I317" s="46">
        <v>23.25</v>
      </c>
      <c r="J317" s="91" t="s">
        <v>60</v>
      </c>
      <c r="K317" s="92" t="s">
        <v>106</v>
      </c>
      <c r="L317" s="92" t="s">
        <v>115</v>
      </c>
      <c r="M317" s="277">
        <v>0</v>
      </c>
      <c r="N317" s="278"/>
      <c r="O317" s="32"/>
      <c r="P317" s="46">
        <v>23.25</v>
      </c>
      <c r="Q317" s="91" t="s">
        <v>159</v>
      </c>
      <c r="R317" s="92">
        <v>0</v>
      </c>
      <c r="S317" s="92">
        <v>0</v>
      </c>
      <c r="T317" s="277">
        <v>0</v>
      </c>
      <c r="U317" s="278"/>
      <c r="V317" s="32"/>
      <c r="W317" s="46">
        <v>23.25</v>
      </c>
      <c r="X317" s="91" t="s">
        <v>60</v>
      </c>
      <c r="Y317" s="92" t="s">
        <v>106</v>
      </c>
      <c r="Z317" s="92" t="s">
        <v>115</v>
      </c>
      <c r="AA317" s="277">
        <v>0</v>
      </c>
      <c r="AB317" s="278"/>
    </row>
    <row r="318" spans="2:28">
      <c r="B318" s="46">
        <v>23.5</v>
      </c>
      <c r="C318" s="91" t="s">
        <v>60</v>
      </c>
      <c r="D318" s="92" t="s">
        <v>150</v>
      </c>
      <c r="E318" s="92" t="s">
        <v>173</v>
      </c>
      <c r="F318" s="277">
        <v>0</v>
      </c>
      <c r="G318" s="278"/>
      <c r="H318" s="32"/>
      <c r="I318" s="46">
        <v>23.5</v>
      </c>
      <c r="J318" s="91" t="s">
        <v>60</v>
      </c>
      <c r="K318" s="92" t="s">
        <v>106</v>
      </c>
      <c r="L318" s="92" t="s">
        <v>115</v>
      </c>
      <c r="M318" s="277">
        <v>0</v>
      </c>
      <c r="N318" s="278"/>
      <c r="O318" s="32"/>
      <c r="P318" s="46">
        <v>23.5</v>
      </c>
      <c r="Q318" s="91" t="s">
        <v>159</v>
      </c>
      <c r="R318" s="92">
        <v>0</v>
      </c>
      <c r="S318" s="92">
        <v>0</v>
      </c>
      <c r="T318" s="277">
        <v>0</v>
      </c>
      <c r="U318" s="278"/>
      <c r="V318" s="32"/>
      <c r="W318" s="46">
        <v>23.5</v>
      </c>
      <c r="X318" s="91" t="s">
        <v>60</v>
      </c>
      <c r="Y318" s="92" t="s">
        <v>106</v>
      </c>
      <c r="Z318" s="92" t="s">
        <v>115</v>
      </c>
      <c r="AA318" s="277">
        <v>0</v>
      </c>
      <c r="AB318" s="278"/>
    </row>
    <row r="319" spans="2:28">
      <c r="B319" s="46">
        <v>23.75</v>
      </c>
      <c r="C319" s="91" t="s">
        <v>60</v>
      </c>
      <c r="D319" s="92" t="s">
        <v>107</v>
      </c>
      <c r="E319" s="92" t="s">
        <v>108</v>
      </c>
      <c r="F319" s="277">
        <v>0</v>
      </c>
      <c r="G319" s="278"/>
      <c r="H319" s="32"/>
      <c r="I319" s="46">
        <v>23.75</v>
      </c>
      <c r="J319" s="91" t="s">
        <v>60</v>
      </c>
      <c r="K319" s="92" t="s">
        <v>106</v>
      </c>
      <c r="L319" s="92" t="s">
        <v>115</v>
      </c>
      <c r="M319" s="277">
        <v>0</v>
      </c>
      <c r="N319" s="278"/>
      <c r="O319" s="32"/>
      <c r="P319" s="46">
        <v>23.75</v>
      </c>
      <c r="Q319" s="91" t="s">
        <v>60</v>
      </c>
      <c r="R319" s="92" t="s">
        <v>113</v>
      </c>
      <c r="S319" s="92" t="s">
        <v>118</v>
      </c>
      <c r="T319" s="277">
        <v>0</v>
      </c>
      <c r="U319" s="278"/>
      <c r="V319" s="32"/>
      <c r="W319" s="46">
        <v>23.75</v>
      </c>
      <c r="X319" s="91" t="s">
        <v>60</v>
      </c>
      <c r="Y319" s="92" t="s">
        <v>106</v>
      </c>
      <c r="Z319" s="92" t="s">
        <v>115</v>
      </c>
      <c r="AA319" s="277">
        <v>0</v>
      </c>
      <c r="AB319" s="278"/>
    </row>
    <row r="320" spans="2:28">
      <c r="B320" s="46">
        <v>24</v>
      </c>
      <c r="C320" s="91" t="s">
        <v>60</v>
      </c>
      <c r="D320" s="92" t="s">
        <v>107</v>
      </c>
      <c r="E320" s="92" t="s">
        <v>108</v>
      </c>
      <c r="F320" s="277">
        <v>0</v>
      </c>
      <c r="G320" s="278"/>
      <c r="H320" s="32"/>
      <c r="I320" s="46">
        <v>24</v>
      </c>
      <c r="J320" s="91" t="s">
        <v>60</v>
      </c>
      <c r="K320" s="92" t="s">
        <v>106</v>
      </c>
      <c r="L320" s="92" t="s">
        <v>115</v>
      </c>
      <c r="M320" s="277">
        <v>0</v>
      </c>
      <c r="N320" s="278"/>
      <c r="O320" s="32"/>
      <c r="P320" s="46">
        <v>24</v>
      </c>
      <c r="Q320" s="91" t="s">
        <v>60</v>
      </c>
      <c r="R320" s="92" t="s">
        <v>106</v>
      </c>
      <c r="S320" s="92" t="s">
        <v>115</v>
      </c>
      <c r="T320" s="277">
        <v>0</v>
      </c>
      <c r="U320" s="278"/>
      <c r="V320" s="32"/>
      <c r="W320" s="46">
        <v>24</v>
      </c>
      <c r="X320" s="91" t="s">
        <v>60</v>
      </c>
      <c r="Y320" s="92" t="s">
        <v>107</v>
      </c>
      <c r="Z320" s="92" t="s">
        <v>108</v>
      </c>
      <c r="AA320" s="277">
        <v>0</v>
      </c>
      <c r="AB320" s="278"/>
    </row>
    <row r="321" spans="2:28">
      <c r="B321" s="46">
        <v>24.25</v>
      </c>
      <c r="C321" s="91" t="s">
        <v>158</v>
      </c>
      <c r="D321" s="92">
        <v>0</v>
      </c>
      <c r="E321" s="92">
        <v>0</v>
      </c>
      <c r="F321" s="277">
        <v>0</v>
      </c>
      <c r="G321" s="278"/>
      <c r="H321" s="32"/>
      <c r="I321" s="46">
        <v>24.25</v>
      </c>
      <c r="J321" s="91" t="s">
        <v>60</v>
      </c>
      <c r="K321" s="92" t="s">
        <v>106</v>
      </c>
      <c r="L321" s="92" t="s">
        <v>115</v>
      </c>
      <c r="M321" s="277">
        <v>0</v>
      </c>
      <c r="N321" s="278"/>
      <c r="O321" s="32"/>
      <c r="P321" s="46">
        <v>24.25</v>
      </c>
      <c r="Q321" s="91" t="s">
        <v>159</v>
      </c>
      <c r="R321" s="92">
        <v>0</v>
      </c>
      <c r="S321" s="92">
        <v>0</v>
      </c>
      <c r="T321" s="277">
        <v>0</v>
      </c>
      <c r="U321" s="278"/>
      <c r="V321" s="32"/>
      <c r="W321" s="46">
        <v>24.25</v>
      </c>
      <c r="X321" s="91" t="s">
        <v>60</v>
      </c>
      <c r="Y321" s="92" t="s">
        <v>106</v>
      </c>
      <c r="Z321" s="92" t="s">
        <v>109</v>
      </c>
      <c r="AA321" s="277">
        <v>0</v>
      </c>
      <c r="AB321" s="278"/>
    </row>
    <row r="322" spans="2:28">
      <c r="B322" s="46">
        <v>24.5</v>
      </c>
      <c r="C322" s="91" t="s">
        <v>60</v>
      </c>
      <c r="D322" s="92" t="s">
        <v>107</v>
      </c>
      <c r="E322" s="92" t="s">
        <v>164</v>
      </c>
      <c r="F322" s="277">
        <v>0</v>
      </c>
      <c r="G322" s="278"/>
      <c r="H322" s="32"/>
      <c r="I322" s="46">
        <v>24.5</v>
      </c>
      <c r="J322" s="91" t="s">
        <v>60</v>
      </c>
      <c r="K322" s="92" t="s">
        <v>106</v>
      </c>
      <c r="L322" s="92" t="s">
        <v>115</v>
      </c>
      <c r="M322" s="277">
        <v>0</v>
      </c>
      <c r="N322" s="278"/>
      <c r="O322" s="32"/>
      <c r="P322" s="46">
        <v>24.5</v>
      </c>
      <c r="Q322" s="91" t="s">
        <v>60</v>
      </c>
      <c r="R322" s="92" t="s">
        <v>107</v>
      </c>
      <c r="S322" s="92" t="s">
        <v>108</v>
      </c>
      <c r="T322" s="277">
        <v>0</v>
      </c>
      <c r="U322" s="278"/>
      <c r="V322" s="32"/>
      <c r="W322" s="46">
        <v>24.5</v>
      </c>
      <c r="X322" s="91" t="s">
        <v>158</v>
      </c>
      <c r="Y322" s="92">
        <v>0</v>
      </c>
      <c r="Z322" s="92">
        <v>0</v>
      </c>
      <c r="AA322" s="277">
        <v>0</v>
      </c>
      <c r="AB322" s="278"/>
    </row>
    <row r="323" spans="2:28">
      <c r="B323" s="46">
        <v>24.75</v>
      </c>
      <c r="C323" s="91" t="s">
        <v>158</v>
      </c>
      <c r="D323" s="92">
        <v>0</v>
      </c>
      <c r="E323" s="92">
        <v>0</v>
      </c>
      <c r="F323" s="277">
        <v>0</v>
      </c>
      <c r="G323" s="278"/>
      <c r="H323" s="32"/>
      <c r="I323" s="46">
        <v>24.75</v>
      </c>
      <c r="J323" s="91" t="s">
        <v>60</v>
      </c>
      <c r="K323" s="92" t="s">
        <v>106</v>
      </c>
      <c r="L323" s="92" t="s">
        <v>115</v>
      </c>
      <c r="M323" s="277">
        <v>0</v>
      </c>
      <c r="N323" s="278"/>
      <c r="O323" s="32"/>
      <c r="P323" s="46">
        <v>24.75</v>
      </c>
      <c r="Q323" s="91" t="s">
        <v>159</v>
      </c>
      <c r="R323" s="92">
        <v>0</v>
      </c>
      <c r="S323" s="92">
        <v>0</v>
      </c>
      <c r="T323" s="277">
        <v>0</v>
      </c>
      <c r="U323" s="278"/>
      <c r="V323" s="32"/>
      <c r="W323" s="46">
        <v>24.75</v>
      </c>
      <c r="X323" s="91" t="s">
        <v>158</v>
      </c>
      <c r="Y323" s="92">
        <v>0</v>
      </c>
      <c r="Z323" s="92">
        <v>0</v>
      </c>
      <c r="AA323" s="277">
        <v>0</v>
      </c>
      <c r="AB323" s="278"/>
    </row>
    <row r="324" spans="2:28">
      <c r="B324" s="46">
        <v>25</v>
      </c>
      <c r="C324" s="91" t="s">
        <v>158</v>
      </c>
      <c r="D324" s="92">
        <v>0</v>
      </c>
      <c r="E324" s="92">
        <v>0</v>
      </c>
      <c r="F324" s="277">
        <v>0</v>
      </c>
      <c r="G324" s="278"/>
      <c r="H324" s="32"/>
      <c r="I324" s="46">
        <v>25</v>
      </c>
      <c r="J324" s="91" t="s">
        <v>60</v>
      </c>
      <c r="K324" s="92" t="s">
        <v>106</v>
      </c>
      <c r="L324" s="92" t="s">
        <v>115</v>
      </c>
      <c r="M324" s="277">
        <v>0</v>
      </c>
      <c r="N324" s="278"/>
      <c r="O324" s="32"/>
      <c r="P324" s="46">
        <v>25</v>
      </c>
      <c r="Q324" s="91" t="s">
        <v>60</v>
      </c>
      <c r="R324" s="92" t="s">
        <v>107</v>
      </c>
      <c r="S324" s="92" t="s">
        <v>121</v>
      </c>
      <c r="T324" s="277">
        <v>0</v>
      </c>
      <c r="U324" s="278"/>
      <c r="V324" s="32"/>
      <c r="W324" s="46">
        <v>25</v>
      </c>
      <c r="X324" s="91" t="s">
        <v>158</v>
      </c>
      <c r="Y324" s="92">
        <v>0</v>
      </c>
      <c r="Z324" s="92">
        <v>0</v>
      </c>
      <c r="AA324" s="277">
        <v>0</v>
      </c>
      <c r="AB324" s="278"/>
    </row>
    <row r="325" spans="2:28">
      <c r="B325" s="46">
        <v>25.25</v>
      </c>
      <c r="C325" s="91" t="s">
        <v>158</v>
      </c>
      <c r="D325" s="92">
        <v>0</v>
      </c>
      <c r="E325" s="92">
        <v>0</v>
      </c>
      <c r="F325" s="277">
        <v>0</v>
      </c>
      <c r="G325" s="278"/>
      <c r="H325" s="32"/>
      <c r="I325" s="46">
        <v>25.25</v>
      </c>
      <c r="J325" s="91" t="s">
        <v>60</v>
      </c>
      <c r="K325" s="92" t="s">
        <v>106</v>
      </c>
      <c r="L325" s="92" t="s">
        <v>115</v>
      </c>
      <c r="M325" s="277">
        <v>0</v>
      </c>
      <c r="N325" s="278"/>
      <c r="O325" s="32"/>
      <c r="P325" s="46">
        <v>25.25</v>
      </c>
      <c r="Q325" s="91" t="s">
        <v>60</v>
      </c>
      <c r="R325" s="92" t="s">
        <v>107</v>
      </c>
      <c r="S325" s="92" t="s">
        <v>108</v>
      </c>
      <c r="T325" s="277">
        <v>0</v>
      </c>
      <c r="U325" s="278"/>
      <c r="V325" s="32"/>
      <c r="W325" s="46">
        <v>25.25</v>
      </c>
      <c r="X325" s="91" t="s">
        <v>60</v>
      </c>
      <c r="Y325" s="92" t="s">
        <v>107</v>
      </c>
      <c r="Z325" s="92" t="s">
        <v>108</v>
      </c>
      <c r="AA325" s="277">
        <v>0</v>
      </c>
      <c r="AB325" s="278"/>
    </row>
    <row r="326" spans="2:28">
      <c r="B326" s="46">
        <v>25.5</v>
      </c>
      <c r="C326" s="91" t="s">
        <v>60</v>
      </c>
      <c r="D326" s="92" t="s">
        <v>107</v>
      </c>
      <c r="E326" s="92" t="s">
        <v>108</v>
      </c>
      <c r="F326" s="277">
        <v>0</v>
      </c>
      <c r="G326" s="278"/>
      <c r="H326" s="32"/>
      <c r="I326" s="46">
        <v>25.5</v>
      </c>
      <c r="J326" s="91" t="s">
        <v>60</v>
      </c>
      <c r="K326" s="92" t="s">
        <v>106</v>
      </c>
      <c r="L326" s="92" t="s">
        <v>115</v>
      </c>
      <c r="M326" s="277">
        <v>0</v>
      </c>
      <c r="N326" s="278"/>
      <c r="O326" s="32"/>
      <c r="P326" s="46">
        <v>25.5</v>
      </c>
      <c r="Q326" s="91" t="s">
        <v>159</v>
      </c>
      <c r="R326" s="92">
        <v>0</v>
      </c>
      <c r="S326" s="92">
        <v>0</v>
      </c>
      <c r="T326" s="277">
        <v>0</v>
      </c>
      <c r="U326" s="278"/>
      <c r="V326" s="32"/>
      <c r="W326" s="46">
        <v>25.5</v>
      </c>
      <c r="X326" s="91" t="s">
        <v>60</v>
      </c>
      <c r="Y326" s="92" t="s">
        <v>106</v>
      </c>
      <c r="Z326" s="92" t="s">
        <v>115</v>
      </c>
      <c r="AA326" s="277">
        <v>0</v>
      </c>
      <c r="AB326" s="278"/>
    </row>
    <row r="327" spans="2:28">
      <c r="B327" s="46">
        <v>25.75</v>
      </c>
      <c r="C327" s="91" t="s">
        <v>158</v>
      </c>
      <c r="D327" s="92">
        <v>0</v>
      </c>
      <c r="E327" s="92">
        <v>0</v>
      </c>
      <c r="F327" s="277">
        <v>0</v>
      </c>
      <c r="G327" s="278"/>
      <c r="H327" s="32"/>
      <c r="I327" s="46">
        <v>25.75</v>
      </c>
      <c r="J327" s="91" t="s">
        <v>60</v>
      </c>
      <c r="K327" s="92" t="s">
        <v>106</v>
      </c>
      <c r="L327" s="92" t="s">
        <v>115</v>
      </c>
      <c r="M327" s="277">
        <v>0</v>
      </c>
      <c r="N327" s="278"/>
      <c r="O327" s="32"/>
      <c r="P327" s="46">
        <v>25.75</v>
      </c>
      <c r="Q327" s="91" t="s">
        <v>159</v>
      </c>
      <c r="R327" s="92">
        <v>0</v>
      </c>
      <c r="S327" s="92">
        <v>0</v>
      </c>
      <c r="T327" s="277">
        <v>0</v>
      </c>
      <c r="U327" s="278"/>
      <c r="V327" s="32"/>
      <c r="W327" s="46">
        <v>25.75</v>
      </c>
      <c r="X327" s="91" t="s">
        <v>60</v>
      </c>
      <c r="Y327" s="92" t="s">
        <v>106</v>
      </c>
      <c r="Z327" s="92" t="s">
        <v>115</v>
      </c>
      <c r="AA327" s="277">
        <v>0</v>
      </c>
      <c r="AB327" s="278"/>
    </row>
    <row r="328" spans="2:28">
      <c r="B328" s="46">
        <v>26</v>
      </c>
      <c r="C328" s="91" t="s">
        <v>71</v>
      </c>
      <c r="D328" s="92">
        <v>0</v>
      </c>
      <c r="E328" s="92">
        <v>0</v>
      </c>
      <c r="F328" s="277">
        <v>0</v>
      </c>
      <c r="G328" s="278"/>
      <c r="H328" s="32"/>
      <c r="I328" s="46">
        <v>26</v>
      </c>
      <c r="J328" s="91" t="s">
        <v>60</v>
      </c>
      <c r="K328" s="92" t="s">
        <v>106</v>
      </c>
      <c r="L328" s="92" t="s">
        <v>115</v>
      </c>
      <c r="M328" s="277">
        <v>0</v>
      </c>
      <c r="N328" s="278"/>
      <c r="O328" s="32"/>
      <c r="P328" s="46">
        <v>26</v>
      </c>
      <c r="Q328" s="91" t="s">
        <v>159</v>
      </c>
      <c r="R328" s="92">
        <v>0</v>
      </c>
      <c r="S328" s="92">
        <v>0</v>
      </c>
      <c r="T328" s="277">
        <v>0</v>
      </c>
      <c r="U328" s="278"/>
      <c r="V328" s="32"/>
      <c r="W328" s="46">
        <v>26</v>
      </c>
      <c r="X328" s="91" t="s">
        <v>60</v>
      </c>
      <c r="Y328" s="92" t="s">
        <v>106</v>
      </c>
      <c r="Z328" s="92" t="s">
        <v>115</v>
      </c>
      <c r="AA328" s="277">
        <v>0</v>
      </c>
      <c r="AB328" s="278"/>
    </row>
    <row r="329" spans="2:28">
      <c r="B329" s="46">
        <v>26.25</v>
      </c>
      <c r="C329" s="91" t="s">
        <v>71</v>
      </c>
      <c r="D329" s="92">
        <v>0</v>
      </c>
      <c r="E329" s="92">
        <v>0</v>
      </c>
      <c r="F329" s="277">
        <v>0</v>
      </c>
      <c r="G329" s="278"/>
      <c r="H329" s="32"/>
      <c r="I329" s="46">
        <v>26.25</v>
      </c>
      <c r="J329" s="91" t="s">
        <v>60</v>
      </c>
      <c r="K329" s="92" t="s">
        <v>106</v>
      </c>
      <c r="L329" s="92" t="s">
        <v>115</v>
      </c>
      <c r="M329" s="277">
        <v>0</v>
      </c>
      <c r="N329" s="278"/>
      <c r="O329" s="32"/>
      <c r="P329" s="46">
        <v>26.25</v>
      </c>
      <c r="Q329" s="91" t="s">
        <v>63</v>
      </c>
      <c r="R329" s="92">
        <v>0</v>
      </c>
      <c r="S329" s="92">
        <v>0</v>
      </c>
      <c r="T329" s="277">
        <v>0</v>
      </c>
      <c r="U329" s="278"/>
      <c r="V329" s="32"/>
      <c r="W329" s="46">
        <v>26.25</v>
      </c>
      <c r="X329" s="91" t="s">
        <v>60</v>
      </c>
      <c r="Y329" s="92" t="s">
        <v>107</v>
      </c>
      <c r="Z329" s="92" t="s">
        <v>108</v>
      </c>
      <c r="AA329" s="277">
        <v>0</v>
      </c>
      <c r="AB329" s="278"/>
    </row>
    <row r="330" spans="2:28">
      <c r="B330" s="46">
        <v>26.5</v>
      </c>
      <c r="C330" s="91" t="s">
        <v>60</v>
      </c>
      <c r="D330" s="92" t="s">
        <v>106</v>
      </c>
      <c r="E330" s="92" t="s">
        <v>171</v>
      </c>
      <c r="F330" s="277">
        <v>0</v>
      </c>
      <c r="G330" s="278"/>
      <c r="H330" s="32"/>
      <c r="I330" s="46">
        <v>26.5</v>
      </c>
      <c r="J330" s="91" t="s">
        <v>60</v>
      </c>
      <c r="K330" s="92" t="s">
        <v>106</v>
      </c>
      <c r="L330" s="92" t="s">
        <v>115</v>
      </c>
      <c r="M330" s="277">
        <v>0</v>
      </c>
      <c r="N330" s="278"/>
      <c r="O330" s="32"/>
      <c r="P330" s="46">
        <v>26.5</v>
      </c>
      <c r="Q330" s="91" t="s">
        <v>159</v>
      </c>
      <c r="R330" s="92">
        <v>0</v>
      </c>
      <c r="S330" s="92">
        <v>0</v>
      </c>
      <c r="T330" s="277">
        <v>0</v>
      </c>
      <c r="U330" s="278"/>
      <c r="V330" s="32"/>
      <c r="W330" s="46">
        <v>26.5</v>
      </c>
      <c r="X330" s="91" t="s">
        <v>60</v>
      </c>
      <c r="Y330" s="92" t="s">
        <v>106</v>
      </c>
      <c r="Z330" s="92" t="s">
        <v>115</v>
      </c>
      <c r="AA330" s="277">
        <v>0</v>
      </c>
      <c r="AB330" s="278"/>
    </row>
    <row r="331" spans="2:28">
      <c r="B331" s="46">
        <v>26.75</v>
      </c>
      <c r="C331" s="91" t="s">
        <v>63</v>
      </c>
      <c r="D331" s="92">
        <v>0</v>
      </c>
      <c r="E331" s="92">
        <v>0</v>
      </c>
      <c r="F331" s="277">
        <v>0</v>
      </c>
      <c r="G331" s="278"/>
      <c r="H331" s="32"/>
      <c r="I331" s="46">
        <v>26.75</v>
      </c>
      <c r="J331" s="91" t="s">
        <v>60</v>
      </c>
      <c r="K331" s="92" t="s">
        <v>106</v>
      </c>
      <c r="L331" s="92" t="s">
        <v>115</v>
      </c>
      <c r="M331" s="277">
        <v>0</v>
      </c>
      <c r="N331" s="278"/>
      <c r="O331" s="32"/>
      <c r="P331" s="46">
        <v>26.75</v>
      </c>
      <c r="Q331" s="91" t="s">
        <v>159</v>
      </c>
      <c r="R331" s="92">
        <v>0</v>
      </c>
      <c r="S331" s="92">
        <v>0</v>
      </c>
      <c r="T331" s="277">
        <v>0</v>
      </c>
      <c r="U331" s="278"/>
      <c r="V331" s="32"/>
      <c r="W331" s="46">
        <v>26.75</v>
      </c>
      <c r="X331" s="91" t="s">
        <v>60</v>
      </c>
      <c r="Y331" s="92" t="s">
        <v>106</v>
      </c>
      <c r="Z331" s="92" t="s">
        <v>115</v>
      </c>
      <c r="AA331" s="277">
        <v>0</v>
      </c>
      <c r="AB331" s="278"/>
    </row>
    <row r="332" spans="2:28">
      <c r="B332" s="46">
        <v>27</v>
      </c>
      <c r="C332" s="91" t="s">
        <v>60</v>
      </c>
      <c r="D332" s="92" t="s">
        <v>150</v>
      </c>
      <c r="E332" s="92" t="s">
        <v>231</v>
      </c>
      <c r="F332" s="277">
        <v>0</v>
      </c>
      <c r="G332" s="278"/>
      <c r="H332" s="32"/>
      <c r="I332" s="46">
        <v>27</v>
      </c>
      <c r="J332" s="91" t="s">
        <v>60</v>
      </c>
      <c r="K332" s="92" t="s">
        <v>106</v>
      </c>
      <c r="L332" s="92" t="s">
        <v>115</v>
      </c>
      <c r="M332" s="277">
        <v>0</v>
      </c>
      <c r="N332" s="278"/>
      <c r="O332" s="32"/>
      <c r="P332" s="46">
        <v>27</v>
      </c>
      <c r="Q332" s="91" t="s">
        <v>159</v>
      </c>
      <c r="R332" s="92">
        <v>0</v>
      </c>
      <c r="S332" s="92">
        <v>0</v>
      </c>
      <c r="T332" s="277">
        <v>0</v>
      </c>
      <c r="U332" s="278"/>
      <c r="V332" s="32"/>
      <c r="W332" s="46">
        <v>27</v>
      </c>
      <c r="X332" s="91" t="s">
        <v>60</v>
      </c>
      <c r="Y332" s="92" t="s">
        <v>106</v>
      </c>
      <c r="Z332" s="92" t="s">
        <v>115</v>
      </c>
      <c r="AA332" s="277">
        <v>0</v>
      </c>
      <c r="AB332" s="278"/>
    </row>
    <row r="333" spans="2:28">
      <c r="B333" s="46">
        <v>27.25</v>
      </c>
      <c r="C333" s="91" t="s">
        <v>60</v>
      </c>
      <c r="D333" s="92" t="s">
        <v>106</v>
      </c>
      <c r="E333" s="92" t="s">
        <v>115</v>
      </c>
      <c r="F333" s="277">
        <v>0</v>
      </c>
      <c r="G333" s="278"/>
      <c r="H333" s="32"/>
      <c r="I333" s="46">
        <v>27.25</v>
      </c>
      <c r="J333" s="91" t="s">
        <v>60</v>
      </c>
      <c r="K333" s="92" t="s">
        <v>106</v>
      </c>
      <c r="L333" s="92" t="s">
        <v>115</v>
      </c>
      <c r="M333" s="277">
        <v>0</v>
      </c>
      <c r="N333" s="278"/>
      <c r="O333" s="32"/>
      <c r="P333" s="46">
        <v>27.25</v>
      </c>
      <c r="Q333" s="91" t="s">
        <v>60</v>
      </c>
      <c r="R333" s="92" t="s">
        <v>107</v>
      </c>
      <c r="S333" s="92" t="s">
        <v>108</v>
      </c>
      <c r="T333" s="277">
        <v>0</v>
      </c>
      <c r="U333" s="278"/>
      <c r="V333" s="32"/>
      <c r="W333" s="46">
        <v>27.25</v>
      </c>
      <c r="X333" s="91" t="s">
        <v>60</v>
      </c>
      <c r="Y333" s="92" t="s">
        <v>106</v>
      </c>
      <c r="Z333" s="92" t="s">
        <v>115</v>
      </c>
      <c r="AA333" s="277">
        <v>0</v>
      </c>
      <c r="AB333" s="278"/>
    </row>
    <row r="334" spans="2:28">
      <c r="B334" s="46">
        <v>27.5</v>
      </c>
      <c r="C334" s="91" t="s">
        <v>60</v>
      </c>
      <c r="D334" s="92" t="s">
        <v>113</v>
      </c>
      <c r="E334" s="92" t="s">
        <v>118</v>
      </c>
      <c r="F334" s="277">
        <v>0</v>
      </c>
      <c r="G334" s="278"/>
      <c r="H334" s="32"/>
      <c r="I334" s="46">
        <v>27.5</v>
      </c>
      <c r="J334" s="91" t="s">
        <v>60</v>
      </c>
      <c r="K334" s="92" t="s">
        <v>106</v>
      </c>
      <c r="L334" s="92" t="s">
        <v>163</v>
      </c>
      <c r="M334" s="277">
        <v>0</v>
      </c>
      <c r="N334" s="278"/>
      <c r="O334" s="32"/>
      <c r="P334" s="46">
        <v>27.5</v>
      </c>
      <c r="Q334" s="91" t="s">
        <v>60</v>
      </c>
      <c r="R334" s="92" t="s">
        <v>107</v>
      </c>
      <c r="S334" s="92" t="s">
        <v>108</v>
      </c>
      <c r="T334" s="277">
        <v>0</v>
      </c>
      <c r="U334" s="278"/>
      <c r="V334" s="32"/>
      <c r="W334" s="46">
        <v>27.5</v>
      </c>
      <c r="X334" s="91" t="s">
        <v>60</v>
      </c>
      <c r="Y334" s="92" t="s">
        <v>106</v>
      </c>
      <c r="Z334" s="92" t="s">
        <v>115</v>
      </c>
      <c r="AA334" s="277">
        <v>0</v>
      </c>
      <c r="AB334" s="278"/>
    </row>
    <row r="335" spans="2:28">
      <c r="B335" s="46">
        <v>27.75</v>
      </c>
      <c r="C335" s="91" t="s">
        <v>60</v>
      </c>
      <c r="D335" s="92" t="s">
        <v>113</v>
      </c>
      <c r="E335" s="92" t="s">
        <v>118</v>
      </c>
      <c r="F335" s="277">
        <v>0</v>
      </c>
      <c r="G335" s="278"/>
      <c r="H335" s="32"/>
      <c r="I335" s="46">
        <v>27.75</v>
      </c>
      <c r="J335" s="91" t="s">
        <v>60</v>
      </c>
      <c r="K335" s="92" t="s">
        <v>106</v>
      </c>
      <c r="L335" s="92" t="s">
        <v>163</v>
      </c>
      <c r="M335" s="277">
        <v>0</v>
      </c>
      <c r="N335" s="278"/>
      <c r="O335" s="32"/>
      <c r="P335" s="46">
        <v>27.75</v>
      </c>
      <c r="Q335" s="91" t="s">
        <v>60</v>
      </c>
      <c r="R335" s="92" t="s">
        <v>107</v>
      </c>
      <c r="S335" s="92" t="s">
        <v>108</v>
      </c>
      <c r="T335" s="277">
        <v>0</v>
      </c>
      <c r="U335" s="278"/>
      <c r="V335" s="32"/>
      <c r="W335" s="46">
        <v>27.75</v>
      </c>
      <c r="X335" s="91" t="s">
        <v>60</v>
      </c>
      <c r="Y335" s="92" t="s">
        <v>106</v>
      </c>
      <c r="Z335" s="92" t="s">
        <v>115</v>
      </c>
      <c r="AA335" s="277">
        <v>0</v>
      </c>
      <c r="AB335" s="278"/>
    </row>
    <row r="336" spans="2:28">
      <c r="B336" s="46">
        <v>28</v>
      </c>
      <c r="C336" s="91" t="s">
        <v>60</v>
      </c>
      <c r="D336" s="92" t="s">
        <v>106</v>
      </c>
      <c r="E336" s="92" t="s">
        <v>163</v>
      </c>
      <c r="F336" s="277">
        <v>0</v>
      </c>
      <c r="G336" s="278"/>
      <c r="H336" s="32"/>
      <c r="I336" s="46">
        <v>28</v>
      </c>
      <c r="J336" s="91" t="s">
        <v>60</v>
      </c>
      <c r="K336" s="92" t="s">
        <v>106</v>
      </c>
      <c r="L336" s="92" t="s">
        <v>115</v>
      </c>
      <c r="M336" s="277">
        <v>0</v>
      </c>
      <c r="N336" s="278"/>
      <c r="O336" s="32"/>
      <c r="P336" s="46">
        <v>28</v>
      </c>
      <c r="Q336" s="91" t="s">
        <v>60</v>
      </c>
      <c r="R336" s="92" t="s">
        <v>106</v>
      </c>
      <c r="S336" s="92" t="s">
        <v>167</v>
      </c>
      <c r="T336" s="277">
        <v>0</v>
      </c>
      <c r="U336" s="278"/>
      <c r="V336" s="32"/>
      <c r="W336" s="46">
        <v>28</v>
      </c>
      <c r="X336" s="91" t="s">
        <v>60</v>
      </c>
      <c r="Y336" s="92" t="s">
        <v>106</v>
      </c>
      <c r="Z336" s="92" t="s">
        <v>115</v>
      </c>
      <c r="AA336" s="277">
        <v>0</v>
      </c>
      <c r="AB336" s="278"/>
    </row>
    <row r="337" spans="2:28">
      <c r="B337" s="46">
        <v>28.25</v>
      </c>
      <c r="C337" s="91" t="s">
        <v>60</v>
      </c>
      <c r="D337" s="92" t="s">
        <v>104</v>
      </c>
      <c r="E337" s="92" t="s">
        <v>110</v>
      </c>
      <c r="F337" s="277">
        <v>0</v>
      </c>
      <c r="G337" s="278"/>
      <c r="H337" s="32"/>
      <c r="I337" s="46">
        <v>28.25</v>
      </c>
      <c r="J337" s="91" t="s">
        <v>60</v>
      </c>
      <c r="K337" s="92" t="s">
        <v>106</v>
      </c>
      <c r="L337" s="92" t="s">
        <v>163</v>
      </c>
      <c r="M337" s="277">
        <v>0</v>
      </c>
      <c r="N337" s="278"/>
      <c r="O337" s="32"/>
      <c r="P337" s="46">
        <v>28.25</v>
      </c>
      <c r="Q337" s="91" t="s">
        <v>159</v>
      </c>
      <c r="R337" s="92">
        <v>0</v>
      </c>
      <c r="S337" s="92">
        <v>0</v>
      </c>
      <c r="T337" s="277">
        <v>0</v>
      </c>
      <c r="U337" s="278"/>
      <c r="V337" s="32"/>
      <c r="W337" s="46">
        <v>28.25</v>
      </c>
      <c r="X337" s="91" t="s">
        <v>60</v>
      </c>
      <c r="Y337" s="92" t="s">
        <v>106</v>
      </c>
      <c r="Z337" s="92" t="s">
        <v>115</v>
      </c>
      <c r="AA337" s="277">
        <v>0</v>
      </c>
      <c r="AB337" s="278"/>
    </row>
    <row r="338" spans="2:28">
      <c r="B338" s="46">
        <v>28.5</v>
      </c>
      <c r="C338" s="91" t="s">
        <v>60</v>
      </c>
      <c r="D338" s="92" t="s">
        <v>104</v>
      </c>
      <c r="E338" s="92" t="s">
        <v>116</v>
      </c>
      <c r="F338" s="277">
        <v>0</v>
      </c>
      <c r="G338" s="278"/>
      <c r="H338" s="32"/>
      <c r="I338" s="46">
        <v>28.5</v>
      </c>
      <c r="J338" s="91" t="s">
        <v>60</v>
      </c>
      <c r="K338" s="92" t="s">
        <v>106</v>
      </c>
      <c r="L338" s="92" t="s">
        <v>163</v>
      </c>
      <c r="M338" s="277">
        <v>0</v>
      </c>
      <c r="N338" s="278"/>
      <c r="O338" s="32"/>
      <c r="P338" s="46">
        <v>28.5</v>
      </c>
      <c r="Q338" s="91" t="s">
        <v>60</v>
      </c>
      <c r="R338" s="92" t="s">
        <v>107</v>
      </c>
      <c r="S338" s="92" t="s">
        <v>121</v>
      </c>
      <c r="T338" s="277">
        <v>0</v>
      </c>
      <c r="U338" s="278"/>
      <c r="V338" s="32"/>
      <c r="W338" s="46">
        <v>28.5</v>
      </c>
      <c r="X338" s="91" t="s">
        <v>60</v>
      </c>
      <c r="Y338" s="92" t="s">
        <v>106</v>
      </c>
      <c r="Z338" s="92" t="s">
        <v>115</v>
      </c>
      <c r="AA338" s="277">
        <v>0</v>
      </c>
      <c r="AB338" s="278"/>
    </row>
    <row r="339" spans="2:28">
      <c r="B339" s="46">
        <v>28.75</v>
      </c>
      <c r="C339" s="91" t="s">
        <v>60</v>
      </c>
      <c r="D339" s="92" t="s">
        <v>106</v>
      </c>
      <c r="E339" s="92" t="s">
        <v>115</v>
      </c>
      <c r="F339" s="277">
        <v>0</v>
      </c>
      <c r="G339" s="278"/>
      <c r="H339" s="32"/>
      <c r="I339" s="46">
        <v>28.75</v>
      </c>
      <c r="J339" s="91" t="s">
        <v>60</v>
      </c>
      <c r="K339" s="92" t="s">
        <v>106</v>
      </c>
      <c r="L339" s="92" t="s">
        <v>163</v>
      </c>
      <c r="M339" s="277">
        <v>0</v>
      </c>
      <c r="N339" s="278"/>
      <c r="O339" s="32"/>
      <c r="P339" s="46">
        <v>28.75</v>
      </c>
      <c r="Q339" s="91" t="s">
        <v>60</v>
      </c>
      <c r="R339" s="92" t="s">
        <v>106</v>
      </c>
      <c r="S339" s="92" t="s">
        <v>109</v>
      </c>
      <c r="T339" s="277">
        <v>0</v>
      </c>
      <c r="U339" s="278"/>
      <c r="V339" s="32"/>
      <c r="W339" s="46">
        <v>28.75</v>
      </c>
      <c r="X339" s="91" t="s">
        <v>60</v>
      </c>
      <c r="Y339" s="92" t="s">
        <v>106</v>
      </c>
      <c r="Z339" s="92" t="s">
        <v>115</v>
      </c>
      <c r="AA339" s="277">
        <v>0</v>
      </c>
      <c r="AB339" s="278"/>
    </row>
    <row r="340" spans="2:28">
      <c r="B340" s="46">
        <v>29</v>
      </c>
      <c r="C340" s="91" t="s">
        <v>60</v>
      </c>
      <c r="D340" s="92" t="s">
        <v>106</v>
      </c>
      <c r="E340" s="92" t="s">
        <v>115</v>
      </c>
      <c r="F340" s="277">
        <v>0</v>
      </c>
      <c r="G340" s="278"/>
      <c r="H340" s="32"/>
      <c r="I340" s="46">
        <v>29</v>
      </c>
      <c r="J340" s="91" t="s">
        <v>60</v>
      </c>
      <c r="K340" s="92" t="s">
        <v>106</v>
      </c>
      <c r="L340" s="92" t="s">
        <v>163</v>
      </c>
      <c r="M340" s="277">
        <v>0</v>
      </c>
      <c r="N340" s="278"/>
      <c r="O340" s="32"/>
      <c r="P340" s="46">
        <v>29</v>
      </c>
      <c r="Q340" s="91" t="s">
        <v>60</v>
      </c>
      <c r="R340" s="92" t="s">
        <v>107</v>
      </c>
      <c r="S340" s="92" t="s">
        <v>121</v>
      </c>
      <c r="T340" s="277">
        <v>0</v>
      </c>
      <c r="U340" s="278"/>
      <c r="V340" s="32"/>
      <c r="W340" s="46">
        <v>29</v>
      </c>
      <c r="X340" s="91" t="s">
        <v>60</v>
      </c>
      <c r="Y340" s="92" t="s">
        <v>106</v>
      </c>
      <c r="Z340" s="92" t="s">
        <v>115</v>
      </c>
      <c r="AA340" s="277">
        <v>0</v>
      </c>
      <c r="AB340" s="278"/>
    </row>
    <row r="341" spans="2:28">
      <c r="B341" s="46">
        <v>29.25</v>
      </c>
      <c r="C341" s="91" t="s">
        <v>63</v>
      </c>
      <c r="D341" s="92">
        <v>0</v>
      </c>
      <c r="E341" s="92">
        <v>0</v>
      </c>
      <c r="F341" s="277">
        <v>0</v>
      </c>
      <c r="G341" s="278"/>
      <c r="H341" s="32"/>
      <c r="I341" s="46">
        <v>29.25</v>
      </c>
      <c r="J341" s="91" t="s">
        <v>60</v>
      </c>
      <c r="K341" s="92" t="s">
        <v>106</v>
      </c>
      <c r="L341" s="92" t="s">
        <v>163</v>
      </c>
      <c r="M341" s="277">
        <v>0</v>
      </c>
      <c r="N341" s="278"/>
      <c r="O341" s="32"/>
      <c r="P341" s="46">
        <v>29.25</v>
      </c>
      <c r="Q341" s="91" t="s">
        <v>60</v>
      </c>
      <c r="R341" s="92" t="s">
        <v>106</v>
      </c>
      <c r="S341" s="92" t="s">
        <v>115</v>
      </c>
      <c r="T341" s="277">
        <v>0</v>
      </c>
      <c r="U341" s="278"/>
      <c r="V341" s="32"/>
      <c r="W341" s="46">
        <v>29.25</v>
      </c>
      <c r="X341" s="91" t="s">
        <v>60</v>
      </c>
      <c r="Y341" s="92" t="s">
        <v>106</v>
      </c>
      <c r="Z341" s="92" t="s">
        <v>115</v>
      </c>
      <c r="AA341" s="277">
        <v>0</v>
      </c>
      <c r="AB341" s="278"/>
    </row>
    <row r="342" spans="2:28">
      <c r="B342" s="46">
        <v>29.5</v>
      </c>
      <c r="C342" s="91" t="s">
        <v>158</v>
      </c>
      <c r="D342" s="92">
        <v>0</v>
      </c>
      <c r="E342" s="92">
        <v>0</v>
      </c>
      <c r="F342" s="277">
        <v>0</v>
      </c>
      <c r="G342" s="278"/>
      <c r="H342" s="32"/>
      <c r="I342" s="46">
        <v>29.5</v>
      </c>
      <c r="J342" s="91" t="s">
        <v>60</v>
      </c>
      <c r="K342" s="92" t="s">
        <v>106</v>
      </c>
      <c r="L342" s="92" t="s">
        <v>115</v>
      </c>
      <c r="M342" s="277">
        <v>0</v>
      </c>
      <c r="N342" s="278"/>
      <c r="O342" s="32"/>
      <c r="P342" s="46">
        <v>29.5</v>
      </c>
      <c r="Q342" s="91" t="s">
        <v>60</v>
      </c>
      <c r="R342" s="92" t="s">
        <v>106</v>
      </c>
      <c r="S342" s="92" t="s">
        <v>115</v>
      </c>
      <c r="T342" s="277">
        <v>0</v>
      </c>
      <c r="U342" s="278"/>
      <c r="V342" s="32"/>
      <c r="W342" s="46">
        <v>29.5</v>
      </c>
      <c r="X342" s="91" t="s">
        <v>60</v>
      </c>
      <c r="Y342" s="92" t="s">
        <v>106</v>
      </c>
      <c r="Z342" s="92" t="s">
        <v>115</v>
      </c>
      <c r="AA342" s="277">
        <v>0</v>
      </c>
      <c r="AB342" s="278"/>
    </row>
    <row r="343" spans="2:28">
      <c r="B343" s="46">
        <v>29.75</v>
      </c>
      <c r="C343" s="91" t="s">
        <v>60</v>
      </c>
      <c r="D343" s="92" t="s">
        <v>106</v>
      </c>
      <c r="E343" s="92" t="s">
        <v>115</v>
      </c>
      <c r="F343" s="277">
        <v>0</v>
      </c>
      <c r="G343" s="278"/>
      <c r="H343" s="32"/>
      <c r="I343" s="46">
        <v>29.75</v>
      </c>
      <c r="J343" s="91" t="s">
        <v>60</v>
      </c>
      <c r="K343" s="92" t="s">
        <v>106</v>
      </c>
      <c r="L343" s="92" t="s">
        <v>115</v>
      </c>
      <c r="M343" s="277">
        <v>0</v>
      </c>
      <c r="N343" s="278"/>
      <c r="O343" s="32"/>
      <c r="P343" s="46">
        <v>29.75</v>
      </c>
      <c r="Q343" s="91" t="s">
        <v>60</v>
      </c>
      <c r="R343" s="92" t="s">
        <v>106</v>
      </c>
      <c r="S343" s="92" t="s">
        <v>115</v>
      </c>
      <c r="T343" s="277">
        <v>0</v>
      </c>
      <c r="U343" s="278"/>
      <c r="V343" s="32"/>
      <c r="W343" s="46">
        <v>29.75</v>
      </c>
      <c r="X343" s="91" t="s">
        <v>60</v>
      </c>
      <c r="Y343" s="92" t="s">
        <v>106</v>
      </c>
      <c r="Z343" s="92" t="s">
        <v>115</v>
      </c>
      <c r="AA343" s="277">
        <v>0</v>
      </c>
      <c r="AB343" s="278"/>
    </row>
    <row r="344" spans="2:28">
      <c r="B344" s="46">
        <v>30</v>
      </c>
      <c r="C344" s="91" t="s">
        <v>60</v>
      </c>
      <c r="D344" s="92" t="s">
        <v>106</v>
      </c>
      <c r="E344" s="92" t="s">
        <v>115</v>
      </c>
      <c r="F344" s="277">
        <v>0</v>
      </c>
      <c r="G344" s="278"/>
      <c r="H344" s="32"/>
      <c r="I344" s="46">
        <v>30</v>
      </c>
      <c r="J344" s="91" t="s">
        <v>60</v>
      </c>
      <c r="K344" s="92" t="s">
        <v>106</v>
      </c>
      <c r="L344" s="92" t="s">
        <v>163</v>
      </c>
      <c r="M344" s="277">
        <v>0</v>
      </c>
      <c r="N344" s="278"/>
      <c r="O344" s="32"/>
      <c r="P344" s="46">
        <v>30</v>
      </c>
      <c r="Q344" s="91" t="s">
        <v>60</v>
      </c>
      <c r="R344" s="92" t="s">
        <v>106</v>
      </c>
      <c r="S344" s="92" t="s">
        <v>115</v>
      </c>
      <c r="T344" s="277">
        <v>0</v>
      </c>
      <c r="U344" s="278"/>
      <c r="V344" s="32"/>
      <c r="W344" s="46">
        <v>30</v>
      </c>
      <c r="X344" s="91" t="s">
        <v>60</v>
      </c>
      <c r="Y344" s="92" t="s">
        <v>106</v>
      </c>
      <c r="Z344" s="92" t="s">
        <v>115</v>
      </c>
      <c r="AA344" s="277">
        <v>0</v>
      </c>
      <c r="AB344" s="278"/>
    </row>
    <row r="345" spans="2:28">
      <c r="B345" s="46">
        <v>30.25</v>
      </c>
      <c r="C345" s="91" t="s">
        <v>60</v>
      </c>
      <c r="D345" s="92" t="s">
        <v>106</v>
      </c>
      <c r="E345" s="92" t="s">
        <v>115</v>
      </c>
      <c r="F345" s="277">
        <v>0</v>
      </c>
      <c r="G345" s="278"/>
      <c r="H345" s="32"/>
      <c r="I345" s="46">
        <v>30.25</v>
      </c>
      <c r="J345" s="91" t="s">
        <v>60</v>
      </c>
      <c r="K345" s="92" t="s">
        <v>106</v>
      </c>
      <c r="L345" s="92" t="s">
        <v>163</v>
      </c>
      <c r="M345" s="277">
        <v>0</v>
      </c>
      <c r="N345" s="278"/>
      <c r="O345" s="32"/>
      <c r="P345" s="46">
        <v>30.25</v>
      </c>
      <c r="Q345" s="91" t="s">
        <v>60</v>
      </c>
      <c r="R345" s="92" t="s">
        <v>106</v>
      </c>
      <c r="S345" s="92" t="s">
        <v>163</v>
      </c>
      <c r="T345" s="277">
        <v>0</v>
      </c>
      <c r="U345" s="278"/>
      <c r="V345" s="32"/>
      <c r="W345" s="46">
        <v>30.25</v>
      </c>
      <c r="X345" s="91" t="s">
        <v>60</v>
      </c>
      <c r="Y345" s="92" t="s">
        <v>106</v>
      </c>
      <c r="Z345" s="92" t="s">
        <v>115</v>
      </c>
      <c r="AA345" s="277">
        <v>0</v>
      </c>
      <c r="AB345" s="278"/>
    </row>
    <row r="346" spans="2:28">
      <c r="B346" s="46">
        <v>30.5</v>
      </c>
      <c r="C346" s="91" t="s">
        <v>60</v>
      </c>
      <c r="D346" s="92" t="s">
        <v>106</v>
      </c>
      <c r="E346" s="92" t="s">
        <v>115</v>
      </c>
      <c r="F346" s="277">
        <v>0</v>
      </c>
      <c r="G346" s="278"/>
      <c r="H346" s="32"/>
      <c r="I346" s="46">
        <v>30.5</v>
      </c>
      <c r="J346" s="91" t="s">
        <v>60</v>
      </c>
      <c r="K346" s="92" t="s">
        <v>106</v>
      </c>
      <c r="L346" s="92" t="s">
        <v>163</v>
      </c>
      <c r="M346" s="277">
        <v>0</v>
      </c>
      <c r="N346" s="278"/>
      <c r="O346" s="32"/>
      <c r="P346" s="46">
        <v>30.5</v>
      </c>
      <c r="Q346" s="91" t="s">
        <v>60</v>
      </c>
      <c r="R346" s="92" t="s">
        <v>106</v>
      </c>
      <c r="S346" s="92" t="s">
        <v>163</v>
      </c>
      <c r="T346" s="277">
        <v>0</v>
      </c>
      <c r="U346" s="278"/>
      <c r="V346" s="32"/>
      <c r="W346" s="46">
        <v>30.5</v>
      </c>
      <c r="X346" s="91" t="s">
        <v>60</v>
      </c>
      <c r="Y346" s="92" t="s">
        <v>106</v>
      </c>
      <c r="Z346" s="92" t="s">
        <v>115</v>
      </c>
      <c r="AA346" s="277">
        <v>0</v>
      </c>
      <c r="AB346" s="278"/>
    </row>
    <row r="347" spans="2:28">
      <c r="B347" s="46">
        <v>30.75</v>
      </c>
      <c r="C347" s="91" t="s">
        <v>60</v>
      </c>
      <c r="D347" s="92" t="s">
        <v>106</v>
      </c>
      <c r="E347" s="92" t="s">
        <v>115</v>
      </c>
      <c r="F347" s="277">
        <v>0</v>
      </c>
      <c r="G347" s="278"/>
      <c r="H347" s="32"/>
      <c r="I347" s="46">
        <v>30.75</v>
      </c>
      <c r="J347" s="91" t="s">
        <v>60</v>
      </c>
      <c r="K347" s="92" t="s">
        <v>106</v>
      </c>
      <c r="L347" s="92" t="s">
        <v>115</v>
      </c>
      <c r="M347" s="277">
        <v>0</v>
      </c>
      <c r="N347" s="278"/>
      <c r="O347" s="32"/>
      <c r="P347" s="46">
        <v>30.75</v>
      </c>
      <c r="Q347" s="91" t="s">
        <v>60</v>
      </c>
      <c r="R347" s="92" t="s">
        <v>106</v>
      </c>
      <c r="S347" s="92" t="s">
        <v>115</v>
      </c>
      <c r="T347" s="277">
        <v>0</v>
      </c>
      <c r="U347" s="278"/>
      <c r="V347" s="32"/>
      <c r="W347" s="46">
        <v>30.75</v>
      </c>
      <c r="X347" s="91" t="s">
        <v>60</v>
      </c>
      <c r="Y347" s="92" t="s">
        <v>106</v>
      </c>
      <c r="Z347" s="92" t="s">
        <v>115</v>
      </c>
      <c r="AA347" s="277">
        <v>0</v>
      </c>
      <c r="AB347" s="278"/>
    </row>
    <row r="348" spans="2:28">
      <c r="B348" s="46">
        <v>31</v>
      </c>
      <c r="C348" s="91" t="s">
        <v>60</v>
      </c>
      <c r="D348" s="92" t="s">
        <v>106</v>
      </c>
      <c r="E348" s="92" t="s">
        <v>115</v>
      </c>
      <c r="F348" s="277">
        <v>0</v>
      </c>
      <c r="G348" s="278"/>
      <c r="H348" s="32"/>
      <c r="I348" s="46">
        <v>31</v>
      </c>
      <c r="J348" s="91" t="s">
        <v>159</v>
      </c>
      <c r="K348" s="92">
        <v>0</v>
      </c>
      <c r="L348" s="92">
        <v>0</v>
      </c>
      <c r="M348" s="277">
        <v>0</v>
      </c>
      <c r="N348" s="278"/>
      <c r="O348" s="32"/>
      <c r="P348" s="46">
        <v>31</v>
      </c>
      <c r="Q348" s="91" t="s">
        <v>77</v>
      </c>
      <c r="R348" s="92">
        <v>0</v>
      </c>
      <c r="S348" s="92">
        <v>0</v>
      </c>
      <c r="T348" s="277" t="s">
        <v>206</v>
      </c>
      <c r="U348" s="278"/>
      <c r="V348" s="32"/>
      <c r="W348" s="46">
        <v>31</v>
      </c>
      <c r="X348" s="91" t="s">
        <v>66</v>
      </c>
      <c r="Y348" s="92">
        <v>0</v>
      </c>
      <c r="Z348" s="92">
        <v>0</v>
      </c>
      <c r="AA348" s="277">
        <v>0</v>
      </c>
      <c r="AB348" s="278"/>
    </row>
    <row r="349" spans="2:28">
      <c r="B349" s="46">
        <v>31.25</v>
      </c>
      <c r="C349" s="91" t="s">
        <v>60</v>
      </c>
      <c r="D349" s="92" t="s">
        <v>106</v>
      </c>
      <c r="E349" s="92" t="s">
        <v>115</v>
      </c>
      <c r="F349" s="277">
        <v>0</v>
      </c>
      <c r="G349" s="278"/>
      <c r="H349" s="32"/>
      <c r="I349" s="46">
        <v>31.25</v>
      </c>
      <c r="J349" s="91" t="s">
        <v>60</v>
      </c>
      <c r="K349" s="92" t="s">
        <v>106</v>
      </c>
      <c r="L349" s="92" t="s">
        <v>163</v>
      </c>
      <c r="M349" s="277">
        <v>0</v>
      </c>
      <c r="N349" s="278"/>
      <c r="O349" s="32"/>
      <c r="P349" s="46">
        <v>31.25</v>
      </c>
      <c r="Q349" s="91" t="s">
        <v>77</v>
      </c>
      <c r="R349" s="92">
        <v>0</v>
      </c>
      <c r="S349" s="92">
        <v>0</v>
      </c>
      <c r="T349" s="277" t="s">
        <v>206</v>
      </c>
      <c r="U349" s="278"/>
      <c r="V349" s="32"/>
      <c r="W349" s="46">
        <v>31.25</v>
      </c>
      <c r="X349" s="91" t="s">
        <v>66</v>
      </c>
      <c r="Y349" s="92">
        <v>0</v>
      </c>
      <c r="Z349" s="92">
        <v>0</v>
      </c>
      <c r="AA349" s="277">
        <v>0</v>
      </c>
      <c r="AB349" s="278"/>
    </row>
    <row r="350" spans="2:28">
      <c r="B350" s="46">
        <v>31.5</v>
      </c>
      <c r="C350" s="91" t="s">
        <v>60</v>
      </c>
      <c r="D350" s="92" t="s">
        <v>106</v>
      </c>
      <c r="E350" s="92" t="s">
        <v>115</v>
      </c>
      <c r="F350" s="277">
        <v>0</v>
      </c>
      <c r="G350" s="278"/>
      <c r="H350" s="32"/>
      <c r="I350" s="46">
        <v>31.5</v>
      </c>
      <c r="J350" s="91" t="s">
        <v>60</v>
      </c>
      <c r="K350" s="92" t="s">
        <v>104</v>
      </c>
      <c r="L350" s="92" t="s">
        <v>168</v>
      </c>
      <c r="M350" s="277">
        <v>0</v>
      </c>
      <c r="N350" s="278"/>
      <c r="O350" s="32"/>
      <c r="P350" s="46">
        <v>31.5</v>
      </c>
      <c r="Q350" s="91" t="s">
        <v>77</v>
      </c>
      <c r="R350" s="92">
        <v>0</v>
      </c>
      <c r="S350" s="92">
        <v>0</v>
      </c>
      <c r="T350" s="277" t="s">
        <v>206</v>
      </c>
      <c r="U350" s="278"/>
      <c r="V350" s="32"/>
      <c r="W350" s="46">
        <v>31.5</v>
      </c>
      <c r="X350" s="91" t="s">
        <v>66</v>
      </c>
      <c r="Y350" s="92">
        <v>0</v>
      </c>
      <c r="Z350" s="92">
        <v>0</v>
      </c>
      <c r="AA350" s="277">
        <v>0</v>
      </c>
      <c r="AB350" s="278"/>
    </row>
    <row r="351" spans="2:28">
      <c r="B351" s="46">
        <v>31.75</v>
      </c>
      <c r="C351" s="91" t="s">
        <v>60</v>
      </c>
      <c r="D351" s="92" t="s">
        <v>178</v>
      </c>
      <c r="E351" s="92" t="s">
        <v>115</v>
      </c>
      <c r="F351" s="277">
        <v>0</v>
      </c>
      <c r="G351" s="278"/>
      <c r="H351" s="32"/>
      <c r="I351" s="46">
        <v>31.75</v>
      </c>
      <c r="J351" s="91" t="s">
        <v>60</v>
      </c>
      <c r="K351" s="92" t="s">
        <v>106</v>
      </c>
      <c r="L351" s="92" t="s">
        <v>103</v>
      </c>
      <c r="M351" s="277">
        <v>0</v>
      </c>
      <c r="N351" s="278"/>
      <c r="O351" s="32"/>
      <c r="P351" s="46">
        <v>31.75</v>
      </c>
      <c r="Q351" s="91" t="s">
        <v>159</v>
      </c>
      <c r="R351" s="92">
        <v>0</v>
      </c>
      <c r="S351" s="92">
        <v>0</v>
      </c>
      <c r="T351" s="277">
        <v>0</v>
      </c>
      <c r="U351" s="278"/>
      <c r="V351" s="32"/>
      <c r="W351" s="46">
        <v>31.75</v>
      </c>
      <c r="X351" s="91" t="s">
        <v>66</v>
      </c>
      <c r="Y351" s="92">
        <v>0</v>
      </c>
      <c r="Z351" s="92">
        <v>0</v>
      </c>
      <c r="AA351" s="277">
        <v>0</v>
      </c>
      <c r="AB351" s="278"/>
    </row>
    <row r="352" spans="2:28">
      <c r="B352" s="46">
        <v>32</v>
      </c>
      <c r="C352" s="91" t="s">
        <v>60</v>
      </c>
      <c r="D352" s="92" t="s">
        <v>178</v>
      </c>
      <c r="E352" s="92" t="s">
        <v>115</v>
      </c>
      <c r="F352" s="277">
        <v>0</v>
      </c>
      <c r="G352" s="278"/>
      <c r="H352" s="32"/>
      <c r="I352" s="46">
        <v>32</v>
      </c>
      <c r="J352" s="91" t="s">
        <v>60</v>
      </c>
      <c r="K352" s="92" t="s">
        <v>107</v>
      </c>
      <c r="L352" s="92" t="s">
        <v>108</v>
      </c>
      <c r="M352" s="277">
        <v>0</v>
      </c>
      <c r="N352" s="278"/>
      <c r="O352" s="32"/>
      <c r="P352" s="46">
        <v>32</v>
      </c>
      <c r="Q352" s="91" t="s">
        <v>159</v>
      </c>
      <c r="R352" s="92">
        <v>0</v>
      </c>
      <c r="S352" s="92">
        <v>0</v>
      </c>
      <c r="T352" s="277">
        <v>0</v>
      </c>
      <c r="U352" s="278"/>
      <c r="V352" s="32"/>
      <c r="W352" s="46">
        <v>32</v>
      </c>
      <c r="X352" s="91" t="s">
        <v>66</v>
      </c>
      <c r="Y352" s="92">
        <v>0</v>
      </c>
      <c r="Z352" s="92">
        <v>0</v>
      </c>
      <c r="AA352" s="277">
        <v>0</v>
      </c>
      <c r="AB352" s="278"/>
    </row>
    <row r="353" spans="2:28">
      <c r="B353" s="46">
        <v>32.25</v>
      </c>
      <c r="C353" s="91" t="s">
        <v>158</v>
      </c>
      <c r="D353" s="92">
        <v>0</v>
      </c>
      <c r="E353" s="92">
        <v>0</v>
      </c>
      <c r="F353" s="277">
        <v>0</v>
      </c>
      <c r="G353" s="278"/>
      <c r="H353" s="32"/>
      <c r="I353" s="46">
        <v>32.25</v>
      </c>
      <c r="J353" s="91" t="s">
        <v>60</v>
      </c>
      <c r="K353" s="92" t="s">
        <v>106</v>
      </c>
      <c r="L353" s="92" t="s">
        <v>115</v>
      </c>
      <c r="M353" s="277">
        <v>0</v>
      </c>
      <c r="N353" s="278"/>
      <c r="O353" s="32"/>
      <c r="P353" s="46">
        <v>32.25</v>
      </c>
      <c r="Q353" s="91" t="s">
        <v>60</v>
      </c>
      <c r="R353" s="92" t="s">
        <v>107</v>
      </c>
      <c r="S353" s="92" t="s">
        <v>108</v>
      </c>
      <c r="T353" s="277">
        <v>0</v>
      </c>
      <c r="U353" s="278"/>
      <c r="V353" s="32"/>
      <c r="W353" s="46">
        <v>32.25</v>
      </c>
      <c r="X353" s="91" t="s">
        <v>66</v>
      </c>
      <c r="Y353" s="92">
        <v>0</v>
      </c>
      <c r="Z353" s="92">
        <v>0</v>
      </c>
      <c r="AA353" s="277">
        <v>0</v>
      </c>
      <c r="AB353" s="278"/>
    </row>
    <row r="354" spans="2:28">
      <c r="B354" s="46">
        <v>32.5</v>
      </c>
      <c r="C354" s="91" t="s">
        <v>60</v>
      </c>
      <c r="D354" s="92" t="s">
        <v>113</v>
      </c>
      <c r="E354" s="92" t="s">
        <v>170</v>
      </c>
      <c r="F354" s="277">
        <v>0</v>
      </c>
      <c r="G354" s="278"/>
      <c r="H354" s="32"/>
      <c r="I354" s="46">
        <v>32.5</v>
      </c>
      <c r="J354" s="91" t="s">
        <v>60</v>
      </c>
      <c r="K354" s="92" t="s">
        <v>106</v>
      </c>
      <c r="L354" s="92" t="s">
        <v>163</v>
      </c>
      <c r="M354" s="277">
        <v>0</v>
      </c>
      <c r="N354" s="278"/>
      <c r="O354" s="32"/>
      <c r="P354" s="46">
        <v>32.5</v>
      </c>
      <c r="Q354" s="91" t="s">
        <v>60</v>
      </c>
      <c r="R354" s="92" t="s">
        <v>104</v>
      </c>
      <c r="S354" s="92" t="s">
        <v>200</v>
      </c>
      <c r="T354" s="277">
        <v>0</v>
      </c>
      <c r="U354" s="278"/>
      <c r="V354" s="32"/>
      <c r="W354" s="46">
        <v>32.5</v>
      </c>
      <c r="X354" s="91" t="s">
        <v>158</v>
      </c>
      <c r="Y354" s="92">
        <v>0</v>
      </c>
      <c r="Z354" s="92">
        <v>0</v>
      </c>
      <c r="AA354" s="277">
        <v>0</v>
      </c>
      <c r="AB354" s="278"/>
    </row>
    <row r="355" spans="2:28">
      <c r="B355" s="46">
        <v>32.75</v>
      </c>
      <c r="C355" s="91" t="s">
        <v>158</v>
      </c>
      <c r="D355" s="92">
        <v>0</v>
      </c>
      <c r="E355" s="92">
        <v>0</v>
      </c>
      <c r="F355" s="277">
        <v>0</v>
      </c>
      <c r="G355" s="278"/>
      <c r="H355" s="32"/>
      <c r="I355" s="46">
        <v>32.75</v>
      </c>
      <c r="J355" s="91" t="s">
        <v>60</v>
      </c>
      <c r="K355" s="92" t="s">
        <v>106</v>
      </c>
      <c r="L355" s="92" t="s">
        <v>115</v>
      </c>
      <c r="M355" s="277">
        <v>0</v>
      </c>
      <c r="N355" s="278"/>
      <c r="O355" s="32"/>
      <c r="P355" s="46">
        <v>32.75</v>
      </c>
      <c r="Q355" s="91" t="s">
        <v>63</v>
      </c>
      <c r="R355" s="92">
        <v>0</v>
      </c>
      <c r="S355" s="92">
        <v>0</v>
      </c>
      <c r="T355" s="277">
        <v>0</v>
      </c>
      <c r="U355" s="278"/>
      <c r="V355" s="32"/>
      <c r="W355" s="46">
        <v>32.75</v>
      </c>
      <c r="X355" s="91" t="s">
        <v>158</v>
      </c>
      <c r="Y355" s="92">
        <v>0</v>
      </c>
      <c r="Z355" s="92">
        <v>0</v>
      </c>
      <c r="AA355" s="277">
        <v>0</v>
      </c>
      <c r="AB355" s="278"/>
    </row>
    <row r="356" spans="2:28">
      <c r="B356" s="46">
        <v>33</v>
      </c>
      <c r="C356" s="91" t="s">
        <v>158</v>
      </c>
      <c r="D356" s="92">
        <v>0</v>
      </c>
      <c r="E356" s="92">
        <v>0</v>
      </c>
      <c r="F356" s="277">
        <v>0</v>
      </c>
      <c r="G356" s="278"/>
      <c r="H356" s="32"/>
      <c r="I356" s="46">
        <v>33</v>
      </c>
      <c r="J356" s="91" t="s">
        <v>60</v>
      </c>
      <c r="K356" s="92" t="s">
        <v>106</v>
      </c>
      <c r="L356" s="92" t="s">
        <v>115</v>
      </c>
      <c r="M356" s="277">
        <v>0</v>
      </c>
      <c r="N356" s="278"/>
      <c r="O356" s="32"/>
      <c r="P356" s="46">
        <v>33</v>
      </c>
      <c r="Q356" s="91" t="s">
        <v>63</v>
      </c>
      <c r="R356" s="92">
        <v>0</v>
      </c>
      <c r="S356" s="92">
        <v>0</v>
      </c>
      <c r="T356" s="277">
        <v>0</v>
      </c>
      <c r="U356" s="278"/>
      <c r="V356" s="32"/>
      <c r="W356" s="46">
        <v>33</v>
      </c>
      <c r="X356" s="91" t="s">
        <v>158</v>
      </c>
      <c r="Y356" s="92">
        <v>0</v>
      </c>
      <c r="Z356" s="92">
        <v>0</v>
      </c>
      <c r="AA356" s="277">
        <v>0</v>
      </c>
      <c r="AB356" s="278"/>
    </row>
    <row r="357" spans="2:28">
      <c r="B357" s="46">
        <v>33.25</v>
      </c>
      <c r="C357" s="91" t="s">
        <v>158</v>
      </c>
      <c r="D357" s="92">
        <v>0</v>
      </c>
      <c r="E357" s="92">
        <v>0</v>
      </c>
      <c r="F357" s="277">
        <v>0</v>
      </c>
      <c r="G357" s="278"/>
      <c r="H357" s="32"/>
      <c r="I357" s="46">
        <v>33.25</v>
      </c>
      <c r="J357" s="91" t="s">
        <v>60</v>
      </c>
      <c r="K357" s="92" t="s">
        <v>106</v>
      </c>
      <c r="L357" s="92" t="s">
        <v>115</v>
      </c>
      <c r="M357" s="277">
        <v>0</v>
      </c>
      <c r="N357" s="278"/>
      <c r="O357" s="32"/>
      <c r="P357" s="46">
        <v>33.25</v>
      </c>
      <c r="Q357" s="91" t="s">
        <v>60</v>
      </c>
      <c r="R357" s="92" t="s">
        <v>107</v>
      </c>
      <c r="S357" s="92" t="s">
        <v>108</v>
      </c>
      <c r="T357" s="277">
        <v>0</v>
      </c>
      <c r="U357" s="278"/>
      <c r="V357" s="32"/>
      <c r="W357" s="46">
        <v>33.25</v>
      </c>
      <c r="X357" s="91" t="s">
        <v>158</v>
      </c>
      <c r="Y357" s="92">
        <v>0</v>
      </c>
      <c r="Z357" s="92">
        <v>0</v>
      </c>
      <c r="AA357" s="277">
        <v>0</v>
      </c>
      <c r="AB357" s="278"/>
    </row>
    <row r="358" spans="2:28">
      <c r="B358" s="46">
        <v>33.5</v>
      </c>
      <c r="C358" s="91" t="s">
        <v>60</v>
      </c>
      <c r="D358" s="92" t="s">
        <v>150</v>
      </c>
      <c r="E358" s="92" t="s">
        <v>103</v>
      </c>
      <c r="F358" s="277">
        <v>0</v>
      </c>
      <c r="G358" s="278"/>
      <c r="H358" s="32"/>
      <c r="I358" s="46">
        <v>33.5</v>
      </c>
      <c r="J358" s="91" t="s">
        <v>158</v>
      </c>
      <c r="K358" s="92">
        <v>0</v>
      </c>
      <c r="L358" s="92">
        <v>0</v>
      </c>
      <c r="M358" s="277">
        <v>0</v>
      </c>
      <c r="N358" s="278"/>
      <c r="O358" s="32"/>
      <c r="P358" s="46">
        <v>33.5</v>
      </c>
      <c r="Q358" s="91" t="s">
        <v>158</v>
      </c>
      <c r="R358" s="92">
        <v>0</v>
      </c>
      <c r="S358" s="92">
        <v>0</v>
      </c>
      <c r="T358" s="277">
        <v>0</v>
      </c>
      <c r="U358" s="278"/>
      <c r="V358" s="32"/>
      <c r="W358" s="46">
        <v>33.5</v>
      </c>
      <c r="X358" s="91" t="s">
        <v>158</v>
      </c>
      <c r="Y358" s="92">
        <v>0</v>
      </c>
      <c r="Z358" s="92">
        <v>0</v>
      </c>
      <c r="AA358" s="277">
        <v>0</v>
      </c>
      <c r="AB358" s="278"/>
    </row>
    <row r="359" spans="2:28">
      <c r="B359" s="46">
        <v>33.75</v>
      </c>
      <c r="C359" s="91" t="s">
        <v>60</v>
      </c>
      <c r="D359" s="92" t="s">
        <v>106</v>
      </c>
      <c r="E359" s="92" t="s">
        <v>115</v>
      </c>
      <c r="F359" s="277">
        <v>0</v>
      </c>
      <c r="G359" s="278"/>
      <c r="H359" s="32"/>
      <c r="I359" s="46">
        <v>33.75</v>
      </c>
      <c r="J359" s="91" t="s">
        <v>60</v>
      </c>
      <c r="K359" s="92" t="s">
        <v>107</v>
      </c>
      <c r="L359" s="92" t="s">
        <v>164</v>
      </c>
      <c r="M359" s="277">
        <v>0</v>
      </c>
      <c r="N359" s="278"/>
      <c r="O359" s="32"/>
      <c r="P359" s="46">
        <v>33.75</v>
      </c>
      <c r="Q359" s="91" t="s">
        <v>60</v>
      </c>
      <c r="R359" s="92" t="s">
        <v>106</v>
      </c>
      <c r="S359" s="92" t="s">
        <v>115</v>
      </c>
      <c r="T359" s="277">
        <v>0</v>
      </c>
      <c r="U359" s="278"/>
      <c r="V359" s="32"/>
      <c r="W359" s="46">
        <v>33.75</v>
      </c>
      <c r="X359" s="91" t="s">
        <v>158</v>
      </c>
      <c r="Y359" s="92">
        <v>0</v>
      </c>
      <c r="Z359" s="92">
        <v>0</v>
      </c>
      <c r="AA359" s="277">
        <v>0</v>
      </c>
      <c r="AB359" s="278"/>
    </row>
    <row r="360" spans="2:28">
      <c r="B360" s="46">
        <v>34</v>
      </c>
      <c r="C360" s="91" t="s">
        <v>60</v>
      </c>
      <c r="D360" s="92" t="s">
        <v>106</v>
      </c>
      <c r="E360" s="92" t="s">
        <v>115</v>
      </c>
      <c r="F360" s="277">
        <v>0</v>
      </c>
      <c r="G360" s="278"/>
      <c r="H360" s="32"/>
      <c r="I360" s="46">
        <v>34</v>
      </c>
      <c r="J360" s="91" t="s">
        <v>60</v>
      </c>
      <c r="K360" s="92" t="s">
        <v>106</v>
      </c>
      <c r="L360" s="92" t="s">
        <v>115</v>
      </c>
      <c r="M360" s="277">
        <v>0</v>
      </c>
      <c r="N360" s="278"/>
      <c r="O360" s="32"/>
      <c r="P360" s="46">
        <v>34</v>
      </c>
      <c r="Q360" s="91" t="s">
        <v>158</v>
      </c>
      <c r="R360" s="92">
        <v>0</v>
      </c>
      <c r="S360" s="92">
        <v>0</v>
      </c>
      <c r="T360" s="277">
        <v>0</v>
      </c>
      <c r="U360" s="278"/>
      <c r="V360" s="32"/>
      <c r="W360" s="46">
        <v>34</v>
      </c>
      <c r="X360" s="91" t="s">
        <v>158</v>
      </c>
      <c r="Y360" s="92">
        <v>0</v>
      </c>
      <c r="Z360" s="92">
        <v>0</v>
      </c>
      <c r="AA360" s="277">
        <v>0</v>
      </c>
      <c r="AB360" s="278"/>
    </row>
    <row r="361" spans="2:28">
      <c r="B361" s="46">
        <v>34.25</v>
      </c>
      <c r="C361" s="91" t="s">
        <v>158</v>
      </c>
      <c r="D361" s="92">
        <v>0</v>
      </c>
      <c r="E361" s="92">
        <v>0</v>
      </c>
      <c r="F361" s="277">
        <v>0</v>
      </c>
      <c r="G361" s="278"/>
      <c r="H361" s="32"/>
      <c r="I361" s="46">
        <v>34.25</v>
      </c>
      <c r="J361" s="91" t="s">
        <v>60</v>
      </c>
      <c r="K361" s="92" t="s">
        <v>106</v>
      </c>
      <c r="L361" s="92" t="s">
        <v>115</v>
      </c>
      <c r="M361" s="277">
        <v>0</v>
      </c>
      <c r="N361" s="278"/>
      <c r="O361" s="32"/>
      <c r="P361" s="46">
        <v>34.25</v>
      </c>
      <c r="Q361" s="91" t="s">
        <v>77</v>
      </c>
      <c r="R361" s="92">
        <v>0</v>
      </c>
      <c r="S361" s="92">
        <v>0</v>
      </c>
      <c r="T361" s="277" t="s">
        <v>206</v>
      </c>
      <c r="U361" s="278"/>
      <c r="V361" s="32"/>
      <c r="W361" s="46">
        <v>34.25</v>
      </c>
      <c r="X361" s="91" t="s">
        <v>60</v>
      </c>
      <c r="Y361" s="92" t="s">
        <v>106</v>
      </c>
      <c r="Z361" s="92" t="s">
        <v>115</v>
      </c>
      <c r="AA361" s="277">
        <v>0</v>
      </c>
      <c r="AB361" s="278"/>
    </row>
    <row r="362" spans="2:28">
      <c r="B362" s="46">
        <v>34.5</v>
      </c>
      <c r="C362" s="91" t="s">
        <v>60</v>
      </c>
      <c r="D362" s="92" t="s">
        <v>107</v>
      </c>
      <c r="E362" s="92" t="s">
        <v>108</v>
      </c>
      <c r="F362" s="277">
        <v>0</v>
      </c>
      <c r="G362" s="278"/>
      <c r="H362" s="32"/>
      <c r="I362" s="46">
        <v>34.5</v>
      </c>
      <c r="J362" s="91" t="s">
        <v>60</v>
      </c>
      <c r="K362" s="92" t="s">
        <v>106</v>
      </c>
      <c r="L362" s="92" t="s">
        <v>115</v>
      </c>
      <c r="M362" s="277">
        <v>0</v>
      </c>
      <c r="N362" s="278"/>
      <c r="O362" s="32"/>
      <c r="P362" s="46">
        <v>34.5</v>
      </c>
      <c r="Q362" s="91" t="s">
        <v>77</v>
      </c>
      <c r="R362" s="92">
        <v>0</v>
      </c>
      <c r="S362" s="92">
        <v>0</v>
      </c>
      <c r="T362" s="277" t="s">
        <v>206</v>
      </c>
      <c r="U362" s="278"/>
      <c r="V362" s="32"/>
      <c r="W362" s="46">
        <v>34.5</v>
      </c>
      <c r="X362" s="91" t="s">
        <v>60</v>
      </c>
      <c r="Y362" s="92" t="s">
        <v>106</v>
      </c>
      <c r="Z362" s="92" t="s">
        <v>115</v>
      </c>
      <c r="AA362" s="277">
        <v>0</v>
      </c>
      <c r="AB362" s="278"/>
    </row>
    <row r="363" spans="2:28">
      <c r="B363" s="46">
        <v>34.75</v>
      </c>
      <c r="C363" s="91" t="s">
        <v>159</v>
      </c>
      <c r="D363" s="92">
        <v>0</v>
      </c>
      <c r="E363" s="92">
        <v>0</v>
      </c>
      <c r="F363" s="277">
        <v>0</v>
      </c>
      <c r="G363" s="278"/>
      <c r="H363" s="32"/>
      <c r="I363" s="46">
        <v>34.75</v>
      </c>
      <c r="J363" s="91" t="s">
        <v>60</v>
      </c>
      <c r="K363" s="92" t="s">
        <v>106</v>
      </c>
      <c r="L363" s="92" t="s">
        <v>115</v>
      </c>
      <c r="M363" s="277">
        <v>0</v>
      </c>
      <c r="N363" s="278"/>
      <c r="O363" s="32"/>
      <c r="P363" s="46">
        <v>34.75</v>
      </c>
      <c r="Q363" s="91" t="s">
        <v>60</v>
      </c>
      <c r="R363" s="92" t="s">
        <v>106</v>
      </c>
      <c r="S363" s="92" t="s">
        <v>163</v>
      </c>
      <c r="T363" s="277">
        <v>0</v>
      </c>
      <c r="U363" s="278"/>
      <c r="V363" s="32"/>
      <c r="W363" s="46">
        <v>34.75</v>
      </c>
      <c r="X363" s="91" t="s">
        <v>60</v>
      </c>
      <c r="Y363" s="92" t="s">
        <v>106</v>
      </c>
      <c r="Z363" s="92" t="s">
        <v>115</v>
      </c>
      <c r="AA363" s="277">
        <v>0</v>
      </c>
      <c r="AB363" s="278"/>
    </row>
    <row r="364" spans="2:28">
      <c r="B364" s="46">
        <v>35</v>
      </c>
      <c r="C364" s="91" t="s">
        <v>60</v>
      </c>
      <c r="D364" s="92" t="s">
        <v>106</v>
      </c>
      <c r="E364" s="92" t="s">
        <v>115</v>
      </c>
      <c r="F364" s="277">
        <v>0</v>
      </c>
      <c r="G364" s="278"/>
      <c r="H364" s="32"/>
      <c r="I364" s="46">
        <v>35</v>
      </c>
      <c r="J364" s="91" t="s">
        <v>60</v>
      </c>
      <c r="K364" s="92" t="s">
        <v>106</v>
      </c>
      <c r="L364" s="92" t="s">
        <v>115</v>
      </c>
      <c r="M364" s="277">
        <v>0</v>
      </c>
      <c r="N364" s="278"/>
      <c r="O364" s="32"/>
      <c r="P364" s="46">
        <v>35</v>
      </c>
      <c r="Q364" s="91" t="s">
        <v>60</v>
      </c>
      <c r="R364" s="92" t="s">
        <v>106</v>
      </c>
      <c r="S364" s="92" t="s">
        <v>115</v>
      </c>
      <c r="T364" s="277">
        <v>0</v>
      </c>
      <c r="U364" s="278"/>
      <c r="V364" s="32"/>
      <c r="W364" s="46">
        <v>35</v>
      </c>
      <c r="X364" s="91" t="s">
        <v>159</v>
      </c>
      <c r="Y364" s="92">
        <v>0</v>
      </c>
      <c r="Z364" s="92">
        <v>0</v>
      </c>
      <c r="AA364" s="277">
        <v>0</v>
      </c>
      <c r="AB364" s="278"/>
    </row>
    <row r="365" spans="2:28">
      <c r="B365" s="46">
        <v>35.25</v>
      </c>
      <c r="C365" s="91" t="s">
        <v>60</v>
      </c>
      <c r="D365" s="92" t="s">
        <v>106</v>
      </c>
      <c r="E365" s="92" t="s">
        <v>115</v>
      </c>
      <c r="F365" s="277">
        <v>0</v>
      </c>
      <c r="G365" s="278"/>
      <c r="H365" s="32"/>
      <c r="I365" s="46">
        <v>35.25</v>
      </c>
      <c r="J365" s="91" t="s">
        <v>60</v>
      </c>
      <c r="K365" s="92" t="s">
        <v>106</v>
      </c>
      <c r="L365" s="92" t="s">
        <v>115</v>
      </c>
      <c r="M365" s="277">
        <v>0</v>
      </c>
      <c r="N365" s="278"/>
      <c r="O365" s="32"/>
      <c r="P365" s="46">
        <v>35.25</v>
      </c>
      <c r="Q365" s="91" t="s">
        <v>60</v>
      </c>
      <c r="R365" s="92" t="s">
        <v>106</v>
      </c>
      <c r="S365" s="92" t="s">
        <v>115</v>
      </c>
      <c r="T365" s="277">
        <v>0</v>
      </c>
      <c r="U365" s="278"/>
      <c r="V365" s="32"/>
      <c r="W365" s="46">
        <v>35.25</v>
      </c>
      <c r="X365" s="91" t="s">
        <v>159</v>
      </c>
      <c r="Y365" s="92">
        <v>0</v>
      </c>
      <c r="Z365" s="92">
        <v>0</v>
      </c>
      <c r="AA365" s="277">
        <v>0</v>
      </c>
      <c r="AB365" s="278"/>
    </row>
    <row r="366" spans="2:28">
      <c r="B366" s="46">
        <v>35.5</v>
      </c>
      <c r="C366" s="91" t="s">
        <v>60</v>
      </c>
      <c r="D366" s="92" t="s">
        <v>106</v>
      </c>
      <c r="E366" s="92" t="s">
        <v>115</v>
      </c>
      <c r="F366" s="277">
        <v>0</v>
      </c>
      <c r="G366" s="278"/>
      <c r="H366" s="32"/>
      <c r="I366" s="46">
        <v>35.5</v>
      </c>
      <c r="J366" s="91" t="s">
        <v>60</v>
      </c>
      <c r="K366" s="92" t="s">
        <v>106</v>
      </c>
      <c r="L366" s="92" t="s">
        <v>115</v>
      </c>
      <c r="M366" s="277">
        <v>0</v>
      </c>
      <c r="N366" s="278"/>
      <c r="O366" s="32"/>
      <c r="P366" s="46">
        <v>35.5</v>
      </c>
      <c r="Q366" s="91" t="s">
        <v>60</v>
      </c>
      <c r="R366" s="92" t="s">
        <v>106</v>
      </c>
      <c r="S366" s="92" t="s">
        <v>115</v>
      </c>
      <c r="T366" s="277">
        <v>0</v>
      </c>
      <c r="U366" s="278"/>
      <c r="V366" s="32"/>
      <c r="W366" s="46">
        <v>35.5</v>
      </c>
      <c r="X366" s="91" t="s">
        <v>60</v>
      </c>
      <c r="Y366" s="92" t="s">
        <v>106</v>
      </c>
      <c r="Z366" s="92" t="s">
        <v>115</v>
      </c>
      <c r="AA366" s="277">
        <v>0</v>
      </c>
      <c r="AB366" s="278"/>
    </row>
    <row r="367" spans="2:28">
      <c r="B367" s="46">
        <v>35.75</v>
      </c>
      <c r="C367" s="91" t="s">
        <v>60</v>
      </c>
      <c r="D367" s="92" t="s">
        <v>106</v>
      </c>
      <c r="E367" s="92" t="s">
        <v>115</v>
      </c>
      <c r="F367" s="277">
        <v>0</v>
      </c>
      <c r="G367" s="278"/>
      <c r="H367" s="32"/>
      <c r="I367" s="46">
        <v>35.75</v>
      </c>
      <c r="J367" s="91" t="s">
        <v>60</v>
      </c>
      <c r="K367" s="92" t="s">
        <v>106</v>
      </c>
      <c r="L367" s="92" t="s">
        <v>163</v>
      </c>
      <c r="M367" s="277">
        <v>0</v>
      </c>
      <c r="N367" s="278"/>
      <c r="O367" s="32"/>
      <c r="P367" s="46">
        <v>35.75</v>
      </c>
      <c r="Q367" s="91" t="s">
        <v>60</v>
      </c>
      <c r="R367" s="92" t="s">
        <v>106</v>
      </c>
      <c r="S367" s="92" t="s">
        <v>115</v>
      </c>
      <c r="T367" s="277">
        <v>0</v>
      </c>
      <c r="U367" s="278"/>
      <c r="V367" s="32"/>
      <c r="W367" s="46">
        <v>35.75</v>
      </c>
      <c r="X367" s="91" t="s">
        <v>60</v>
      </c>
      <c r="Y367" s="92" t="s">
        <v>106</v>
      </c>
      <c r="Z367" s="92" t="s">
        <v>115</v>
      </c>
      <c r="AA367" s="277">
        <v>0</v>
      </c>
      <c r="AB367" s="278"/>
    </row>
    <row r="368" spans="2:28">
      <c r="B368" s="46">
        <v>36</v>
      </c>
      <c r="C368" s="91" t="s">
        <v>60</v>
      </c>
      <c r="D368" s="92" t="s">
        <v>106</v>
      </c>
      <c r="E368" s="92" t="s">
        <v>115</v>
      </c>
      <c r="F368" s="277">
        <v>0</v>
      </c>
      <c r="G368" s="278"/>
      <c r="H368" s="32"/>
      <c r="I368" s="46">
        <v>36</v>
      </c>
      <c r="J368" s="91" t="s">
        <v>71</v>
      </c>
      <c r="K368" s="92">
        <v>0</v>
      </c>
      <c r="L368" s="92">
        <v>0</v>
      </c>
      <c r="M368" s="277">
        <v>0</v>
      </c>
      <c r="N368" s="278"/>
      <c r="O368" s="32"/>
      <c r="P368" s="46">
        <v>36</v>
      </c>
      <c r="Q368" s="91" t="s">
        <v>60</v>
      </c>
      <c r="R368" s="92" t="s">
        <v>106</v>
      </c>
      <c r="S368" s="92" t="s">
        <v>115</v>
      </c>
      <c r="T368" s="277">
        <v>0</v>
      </c>
      <c r="U368" s="278"/>
      <c r="V368" s="32"/>
      <c r="W368" s="46">
        <v>36</v>
      </c>
      <c r="X368" s="91" t="s">
        <v>63</v>
      </c>
      <c r="Y368" s="92">
        <v>0</v>
      </c>
      <c r="Z368" s="92">
        <v>0</v>
      </c>
      <c r="AA368" s="277">
        <v>0</v>
      </c>
      <c r="AB368" s="278"/>
    </row>
    <row r="369" spans="2:28">
      <c r="B369" s="46">
        <v>36.25</v>
      </c>
      <c r="C369" s="91" t="s">
        <v>60</v>
      </c>
      <c r="D369" s="92" t="s">
        <v>106</v>
      </c>
      <c r="E369" s="92" t="s">
        <v>115</v>
      </c>
      <c r="F369" s="277">
        <v>0</v>
      </c>
      <c r="G369" s="278"/>
      <c r="H369" s="32"/>
      <c r="I369" s="46">
        <v>36.25</v>
      </c>
      <c r="J369" s="91" t="s">
        <v>60</v>
      </c>
      <c r="K369" s="92" t="s">
        <v>106</v>
      </c>
      <c r="L369" s="92" t="s">
        <v>115</v>
      </c>
      <c r="M369" s="277">
        <v>0</v>
      </c>
      <c r="N369" s="278"/>
      <c r="O369" s="32"/>
      <c r="P369" s="46">
        <v>36.25</v>
      </c>
      <c r="Q369" s="91" t="s">
        <v>60</v>
      </c>
      <c r="R369" s="92" t="s">
        <v>106</v>
      </c>
      <c r="S369" s="92" t="s">
        <v>115</v>
      </c>
      <c r="T369" s="277">
        <v>0</v>
      </c>
      <c r="U369" s="278"/>
      <c r="V369" s="32"/>
      <c r="W369" s="46">
        <v>36.25</v>
      </c>
      <c r="X369" s="91" t="s">
        <v>60</v>
      </c>
      <c r="Y369" s="92" t="s">
        <v>104</v>
      </c>
      <c r="Z369" s="92" t="s">
        <v>182</v>
      </c>
      <c r="AA369" s="277">
        <v>0</v>
      </c>
      <c r="AB369" s="278"/>
    </row>
    <row r="370" spans="2:28">
      <c r="B370" s="46">
        <v>36.5</v>
      </c>
      <c r="C370" s="91" t="s">
        <v>77</v>
      </c>
      <c r="D370" s="92">
        <v>0</v>
      </c>
      <c r="E370" s="92">
        <v>0</v>
      </c>
      <c r="F370" s="277" t="s">
        <v>206</v>
      </c>
      <c r="G370" s="278"/>
      <c r="H370" s="32"/>
      <c r="I370" s="46">
        <v>36.5</v>
      </c>
      <c r="J370" s="91" t="s">
        <v>60</v>
      </c>
      <c r="K370" s="92" t="s">
        <v>106</v>
      </c>
      <c r="L370" s="92" t="s">
        <v>115</v>
      </c>
      <c r="M370" s="277">
        <v>0</v>
      </c>
      <c r="N370" s="278"/>
      <c r="O370" s="32"/>
      <c r="P370" s="46">
        <v>36.5</v>
      </c>
      <c r="Q370" s="91" t="s">
        <v>60</v>
      </c>
      <c r="R370" s="92" t="s">
        <v>106</v>
      </c>
      <c r="S370" s="92" t="s">
        <v>115</v>
      </c>
      <c r="T370" s="277">
        <v>0</v>
      </c>
      <c r="U370" s="278"/>
      <c r="V370" s="32"/>
      <c r="W370" s="46">
        <v>36.5</v>
      </c>
      <c r="X370" s="91" t="s">
        <v>60</v>
      </c>
      <c r="Y370" s="92" t="s">
        <v>106</v>
      </c>
      <c r="Z370" s="92" t="s">
        <v>167</v>
      </c>
      <c r="AA370" s="277">
        <v>0</v>
      </c>
      <c r="AB370" s="278"/>
    </row>
    <row r="371" spans="2:28">
      <c r="B371" s="46">
        <v>36.75</v>
      </c>
      <c r="C371" s="91" t="s">
        <v>77</v>
      </c>
      <c r="D371" s="92">
        <v>0</v>
      </c>
      <c r="E371" s="92">
        <v>0</v>
      </c>
      <c r="F371" s="277" t="s">
        <v>206</v>
      </c>
      <c r="G371" s="278"/>
      <c r="H371" s="32"/>
      <c r="I371" s="46">
        <v>36.75</v>
      </c>
      <c r="J371" s="91" t="s">
        <v>60</v>
      </c>
      <c r="K371" s="92" t="s">
        <v>106</v>
      </c>
      <c r="L371" s="92" t="s">
        <v>163</v>
      </c>
      <c r="M371" s="277">
        <v>0</v>
      </c>
      <c r="N371" s="278"/>
      <c r="O371" s="32"/>
      <c r="P371" s="46">
        <v>36.75</v>
      </c>
      <c r="Q371" s="91" t="s">
        <v>60</v>
      </c>
      <c r="R371" s="92" t="s">
        <v>106</v>
      </c>
      <c r="S371" s="92" t="s">
        <v>115</v>
      </c>
      <c r="T371" s="277">
        <v>0</v>
      </c>
      <c r="U371" s="278"/>
      <c r="V371" s="32"/>
      <c r="W371" s="46">
        <v>36.75</v>
      </c>
      <c r="X371" s="91" t="s">
        <v>60</v>
      </c>
      <c r="Y371" s="92" t="s">
        <v>107</v>
      </c>
      <c r="Z371" s="92" t="s">
        <v>108</v>
      </c>
      <c r="AA371" s="277">
        <v>0</v>
      </c>
      <c r="AB371" s="278"/>
    </row>
    <row r="372" spans="2:28">
      <c r="B372" s="46">
        <v>37</v>
      </c>
      <c r="C372" s="91" t="s">
        <v>60</v>
      </c>
      <c r="D372" s="92" t="s">
        <v>106</v>
      </c>
      <c r="E372" s="92" t="s">
        <v>115</v>
      </c>
      <c r="F372" s="277">
        <v>0</v>
      </c>
      <c r="G372" s="278"/>
      <c r="H372" s="32"/>
      <c r="I372" s="46">
        <v>37</v>
      </c>
      <c r="J372" s="91" t="s">
        <v>60</v>
      </c>
      <c r="K372" s="92" t="s">
        <v>107</v>
      </c>
      <c r="L372" s="92" t="s">
        <v>108</v>
      </c>
      <c r="M372" s="277">
        <v>0</v>
      </c>
      <c r="N372" s="278"/>
      <c r="O372" s="32"/>
      <c r="P372" s="46">
        <v>37</v>
      </c>
      <c r="Q372" s="91" t="s">
        <v>60</v>
      </c>
      <c r="R372" s="92" t="s">
        <v>106</v>
      </c>
      <c r="S372" s="92" t="s">
        <v>115</v>
      </c>
      <c r="T372" s="277">
        <v>0</v>
      </c>
      <c r="U372" s="278"/>
      <c r="V372" s="32"/>
      <c r="W372" s="46">
        <v>37</v>
      </c>
      <c r="X372" s="91" t="s">
        <v>159</v>
      </c>
      <c r="Y372" s="92">
        <v>0</v>
      </c>
      <c r="Z372" s="92">
        <v>0</v>
      </c>
      <c r="AA372" s="277">
        <v>0</v>
      </c>
      <c r="AB372" s="278"/>
    </row>
    <row r="373" spans="2:28">
      <c r="B373" s="46">
        <v>37.25</v>
      </c>
      <c r="C373" s="91" t="s">
        <v>60</v>
      </c>
      <c r="D373" s="92" t="s">
        <v>106</v>
      </c>
      <c r="E373" s="92" t="s">
        <v>115</v>
      </c>
      <c r="F373" s="277">
        <v>0</v>
      </c>
      <c r="G373" s="278"/>
      <c r="H373" s="32"/>
      <c r="I373" s="46">
        <v>37.25</v>
      </c>
      <c r="J373" s="91" t="s">
        <v>60</v>
      </c>
      <c r="K373" s="92" t="s">
        <v>106</v>
      </c>
      <c r="L373" s="92" t="s">
        <v>163</v>
      </c>
      <c r="M373" s="277">
        <v>0</v>
      </c>
      <c r="N373" s="278"/>
      <c r="O373" s="32"/>
      <c r="P373" s="46">
        <v>37.25</v>
      </c>
      <c r="Q373" s="91" t="s">
        <v>60</v>
      </c>
      <c r="R373" s="92" t="s">
        <v>106</v>
      </c>
      <c r="S373" s="92" t="s">
        <v>115</v>
      </c>
      <c r="T373" s="277">
        <v>0</v>
      </c>
      <c r="U373" s="278"/>
      <c r="V373" s="32"/>
      <c r="W373" s="46">
        <v>37.25</v>
      </c>
      <c r="X373" s="91" t="s">
        <v>159</v>
      </c>
      <c r="Y373" s="92">
        <v>0</v>
      </c>
      <c r="Z373" s="92">
        <v>0</v>
      </c>
      <c r="AA373" s="277">
        <v>0</v>
      </c>
      <c r="AB373" s="278"/>
    </row>
    <row r="374" spans="2:28">
      <c r="B374" s="46">
        <v>37.5</v>
      </c>
      <c r="C374" s="91" t="s">
        <v>60</v>
      </c>
      <c r="D374" s="92" t="s">
        <v>104</v>
      </c>
      <c r="E374" s="92" t="s">
        <v>116</v>
      </c>
      <c r="F374" s="277">
        <v>0</v>
      </c>
      <c r="G374" s="278"/>
      <c r="H374" s="32"/>
      <c r="I374" s="46">
        <v>37.5</v>
      </c>
      <c r="J374" s="91" t="s">
        <v>60</v>
      </c>
      <c r="K374" s="92" t="s">
        <v>106</v>
      </c>
      <c r="L374" s="92" t="s">
        <v>115</v>
      </c>
      <c r="M374" s="277">
        <v>0</v>
      </c>
      <c r="N374" s="278"/>
      <c r="O374" s="32"/>
      <c r="P374" s="46">
        <v>37.5</v>
      </c>
      <c r="Q374" s="91" t="s">
        <v>60</v>
      </c>
      <c r="R374" s="92" t="s">
        <v>106</v>
      </c>
      <c r="S374" s="92" t="s">
        <v>115</v>
      </c>
      <c r="T374" s="277">
        <v>0</v>
      </c>
      <c r="U374" s="278"/>
      <c r="V374" s="32"/>
      <c r="W374" s="46">
        <v>37.5</v>
      </c>
      <c r="X374" s="91" t="s">
        <v>159</v>
      </c>
      <c r="Y374" s="92">
        <v>0</v>
      </c>
      <c r="Z374" s="92">
        <v>0</v>
      </c>
      <c r="AA374" s="277">
        <v>0</v>
      </c>
      <c r="AB374" s="278"/>
    </row>
    <row r="375" spans="2:28">
      <c r="B375" s="46">
        <v>37.75</v>
      </c>
      <c r="C375" s="91" t="s">
        <v>60</v>
      </c>
      <c r="D375" s="92" t="s">
        <v>106</v>
      </c>
      <c r="E375" s="92" t="s">
        <v>115</v>
      </c>
      <c r="F375" s="277">
        <v>0</v>
      </c>
      <c r="G375" s="278"/>
      <c r="H375" s="32"/>
      <c r="I375" s="46">
        <v>37.75</v>
      </c>
      <c r="J375" s="91" t="s">
        <v>60</v>
      </c>
      <c r="K375" s="92" t="s">
        <v>106</v>
      </c>
      <c r="L375" s="92" t="s">
        <v>115</v>
      </c>
      <c r="M375" s="277">
        <v>0</v>
      </c>
      <c r="N375" s="278"/>
      <c r="O375" s="32"/>
      <c r="P375" s="46">
        <v>37.75</v>
      </c>
      <c r="Q375" s="91" t="s">
        <v>60</v>
      </c>
      <c r="R375" s="92" t="s">
        <v>106</v>
      </c>
      <c r="S375" s="92" t="s">
        <v>115</v>
      </c>
      <c r="T375" s="277">
        <v>0</v>
      </c>
      <c r="U375" s="278"/>
      <c r="V375" s="32"/>
      <c r="W375" s="46">
        <v>37.75</v>
      </c>
      <c r="X375" s="91" t="s">
        <v>159</v>
      </c>
      <c r="Y375" s="92">
        <v>0</v>
      </c>
      <c r="Z375" s="92">
        <v>0</v>
      </c>
      <c r="AA375" s="277">
        <v>0</v>
      </c>
      <c r="AB375" s="278"/>
    </row>
    <row r="376" spans="2:28">
      <c r="B376" s="46">
        <v>38</v>
      </c>
      <c r="C376" s="91" t="s">
        <v>60</v>
      </c>
      <c r="D376" s="92" t="s">
        <v>106</v>
      </c>
      <c r="E376" s="92" t="s">
        <v>115</v>
      </c>
      <c r="F376" s="277">
        <v>0</v>
      </c>
      <c r="G376" s="278"/>
      <c r="H376" s="32"/>
      <c r="I376" s="46">
        <v>38</v>
      </c>
      <c r="J376" s="91" t="s">
        <v>158</v>
      </c>
      <c r="K376" s="92">
        <v>0</v>
      </c>
      <c r="L376" s="92">
        <v>0</v>
      </c>
      <c r="M376" s="277">
        <v>0</v>
      </c>
      <c r="N376" s="278"/>
      <c r="O376" s="32"/>
      <c r="P376" s="46">
        <v>38</v>
      </c>
      <c r="Q376" s="91" t="s">
        <v>60</v>
      </c>
      <c r="R376" s="92" t="s">
        <v>106</v>
      </c>
      <c r="S376" s="92" t="s">
        <v>115</v>
      </c>
      <c r="T376" s="277">
        <v>0</v>
      </c>
      <c r="U376" s="278"/>
      <c r="V376" s="32"/>
      <c r="W376" s="46">
        <v>38</v>
      </c>
      <c r="X376" s="91" t="s">
        <v>60</v>
      </c>
      <c r="Y376" s="92" t="s">
        <v>106</v>
      </c>
      <c r="Z376" s="92" t="s">
        <v>115</v>
      </c>
      <c r="AA376" s="277">
        <v>0</v>
      </c>
      <c r="AB376" s="278"/>
    </row>
    <row r="377" spans="2:28">
      <c r="B377" s="46">
        <v>38.25</v>
      </c>
      <c r="C377" s="91" t="s">
        <v>60</v>
      </c>
      <c r="D377" s="92" t="s">
        <v>106</v>
      </c>
      <c r="E377" s="92" t="s">
        <v>115</v>
      </c>
      <c r="F377" s="277">
        <v>0</v>
      </c>
      <c r="G377" s="278"/>
      <c r="H377" s="32"/>
      <c r="I377" s="46">
        <v>38.25</v>
      </c>
      <c r="J377" s="91" t="s">
        <v>60</v>
      </c>
      <c r="K377" s="92" t="s">
        <v>106</v>
      </c>
      <c r="L377" s="92" t="s">
        <v>163</v>
      </c>
      <c r="M377" s="277">
        <v>0</v>
      </c>
      <c r="N377" s="278"/>
      <c r="O377" s="32"/>
      <c r="P377" s="46">
        <v>38.25</v>
      </c>
      <c r="Q377" s="91" t="s">
        <v>60</v>
      </c>
      <c r="R377" s="92" t="s">
        <v>106</v>
      </c>
      <c r="S377" s="92" t="s">
        <v>115</v>
      </c>
      <c r="T377" s="277">
        <v>0</v>
      </c>
      <c r="U377" s="278"/>
      <c r="V377" s="32"/>
      <c r="W377" s="46">
        <v>38.25</v>
      </c>
      <c r="X377" s="91" t="s">
        <v>60</v>
      </c>
      <c r="Y377" s="92" t="s">
        <v>106</v>
      </c>
      <c r="Z377" s="92" t="s">
        <v>115</v>
      </c>
      <c r="AA377" s="277">
        <v>0</v>
      </c>
      <c r="AB377" s="278"/>
    </row>
    <row r="378" spans="2:28">
      <c r="B378" s="46">
        <v>38.5</v>
      </c>
      <c r="C378" s="91" t="s">
        <v>60</v>
      </c>
      <c r="D378" s="92" t="s">
        <v>106</v>
      </c>
      <c r="E378" s="92" t="s">
        <v>115</v>
      </c>
      <c r="F378" s="277">
        <v>0</v>
      </c>
      <c r="G378" s="278"/>
      <c r="H378" s="32"/>
      <c r="I378" s="46">
        <v>38.5</v>
      </c>
      <c r="J378" s="91" t="s">
        <v>63</v>
      </c>
      <c r="K378" s="92">
        <v>0</v>
      </c>
      <c r="L378" s="92">
        <v>0</v>
      </c>
      <c r="M378" s="277">
        <v>0</v>
      </c>
      <c r="N378" s="278"/>
      <c r="O378" s="32"/>
      <c r="P378" s="46">
        <v>38.5</v>
      </c>
      <c r="Q378" s="91" t="s">
        <v>60</v>
      </c>
      <c r="R378" s="92" t="s">
        <v>106</v>
      </c>
      <c r="S378" s="92" t="s">
        <v>115</v>
      </c>
      <c r="T378" s="277">
        <v>0</v>
      </c>
      <c r="U378" s="278"/>
      <c r="V378" s="32"/>
      <c r="W378" s="46">
        <v>38.5</v>
      </c>
      <c r="X378" s="91" t="s">
        <v>158</v>
      </c>
      <c r="Y378" s="92">
        <v>0</v>
      </c>
      <c r="Z378" s="92">
        <v>0</v>
      </c>
      <c r="AA378" s="277">
        <v>0</v>
      </c>
      <c r="AB378" s="278"/>
    </row>
    <row r="379" spans="2:28">
      <c r="B379" s="46">
        <v>38.75</v>
      </c>
      <c r="C379" s="91" t="s">
        <v>60</v>
      </c>
      <c r="D379" s="92" t="s">
        <v>107</v>
      </c>
      <c r="E379" s="92" t="s">
        <v>108</v>
      </c>
      <c r="F379" s="277">
        <v>0</v>
      </c>
      <c r="G379" s="278"/>
      <c r="H379" s="32"/>
      <c r="I379" s="46">
        <v>38.75</v>
      </c>
      <c r="J379" s="91" t="s">
        <v>159</v>
      </c>
      <c r="K379" s="92">
        <v>0</v>
      </c>
      <c r="L379" s="92">
        <v>0</v>
      </c>
      <c r="M379" s="277">
        <v>0</v>
      </c>
      <c r="N379" s="278"/>
      <c r="O379" s="32"/>
      <c r="P379" s="46">
        <v>38.75</v>
      </c>
      <c r="Q379" s="91" t="s">
        <v>63</v>
      </c>
      <c r="R379" s="92">
        <v>0</v>
      </c>
      <c r="S379" s="92">
        <v>0</v>
      </c>
      <c r="T379" s="277">
        <v>0</v>
      </c>
      <c r="U379" s="278"/>
      <c r="V379" s="32"/>
      <c r="W379" s="46">
        <v>38.75</v>
      </c>
      <c r="X379" s="91" t="s">
        <v>60</v>
      </c>
      <c r="Y379" s="92" t="s">
        <v>106</v>
      </c>
      <c r="Z379" s="92" t="s">
        <v>115</v>
      </c>
      <c r="AA379" s="277">
        <v>0</v>
      </c>
      <c r="AB379" s="278"/>
    </row>
    <row r="380" spans="2:28">
      <c r="B380" s="46">
        <v>39</v>
      </c>
      <c r="C380" s="91" t="s">
        <v>60</v>
      </c>
      <c r="D380" s="92" t="s">
        <v>150</v>
      </c>
      <c r="E380" s="92" t="s">
        <v>169</v>
      </c>
      <c r="F380" s="277">
        <v>0</v>
      </c>
      <c r="G380" s="278"/>
      <c r="H380" s="32"/>
      <c r="I380" s="46">
        <v>39</v>
      </c>
      <c r="J380" s="91" t="s">
        <v>60</v>
      </c>
      <c r="K380" s="92" t="s">
        <v>107</v>
      </c>
      <c r="L380" s="92" t="s">
        <v>164</v>
      </c>
      <c r="M380" s="277">
        <v>0</v>
      </c>
      <c r="N380" s="278"/>
      <c r="O380" s="32"/>
      <c r="P380" s="46">
        <v>39</v>
      </c>
      <c r="Q380" s="91" t="s">
        <v>63</v>
      </c>
      <c r="R380" s="92">
        <v>0</v>
      </c>
      <c r="S380" s="92">
        <v>0</v>
      </c>
      <c r="T380" s="277">
        <v>0</v>
      </c>
      <c r="U380" s="278"/>
      <c r="V380" s="32"/>
      <c r="W380" s="46">
        <v>39</v>
      </c>
      <c r="X380" s="91" t="s">
        <v>159</v>
      </c>
      <c r="Y380" s="92">
        <v>0</v>
      </c>
      <c r="Z380" s="92">
        <v>0</v>
      </c>
      <c r="AA380" s="277">
        <v>0</v>
      </c>
      <c r="AB380" s="278"/>
    </row>
    <row r="381" spans="2:28">
      <c r="B381" s="46">
        <v>39.25</v>
      </c>
      <c r="C381" s="91" t="s">
        <v>63</v>
      </c>
      <c r="D381" s="92">
        <v>0</v>
      </c>
      <c r="E381" s="92">
        <v>0</v>
      </c>
      <c r="F381" s="277">
        <v>0</v>
      </c>
      <c r="G381" s="278"/>
      <c r="H381" s="32"/>
      <c r="I381" s="46">
        <v>39.25</v>
      </c>
      <c r="J381" s="91" t="s">
        <v>63</v>
      </c>
      <c r="K381" s="92">
        <v>0</v>
      </c>
      <c r="L381" s="92">
        <v>0</v>
      </c>
      <c r="M381" s="277">
        <v>0</v>
      </c>
      <c r="N381" s="278"/>
      <c r="O381" s="32"/>
      <c r="P381" s="46">
        <v>39.25</v>
      </c>
      <c r="Q381" s="91" t="s">
        <v>159</v>
      </c>
      <c r="R381" s="92">
        <v>0</v>
      </c>
      <c r="S381" s="92">
        <v>0</v>
      </c>
      <c r="T381" s="277">
        <v>0</v>
      </c>
      <c r="U381" s="278"/>
      <c r="V381" s="32"/>
      <c r="W381" s="46">
        <v>39.25</v>
      </c>
      <c r="X381" s="91" t="s">
        <v>60</v>
      </c>
      <c r="Y381" s="92" t="s">
        <v>106</v>
      </c>
      <c r="Z381" s="92" t="s">
        <v>115</v>
      </c>
      <c r="AA381" s="277">
        <v>0</v>
      </c>
      <c r="AB381" s="278"/>
    </row>
    <row r="382" spans="2:28">
      <c r="B382" s="46">
        <v>39.5</v>
      </c>
      <c r="C382" s="91" t="s">
        <v>60</v>
      </c>
      <c r="D382" s="92" t="s">
        <v>106</v>
      </c>
      <c r="E382" s="92" t="s">
        <v>115</v>
      </c>
      <c r="F382" s="277">
        <v>0</v>
      </c>
      <c r="G382" s="278"/>
      <c r="H382" s="32"/>
      <c r="I382" s="46">
        <v>39.5</v>
      </c>
      <c r="J382" s="91" t="s">
        <v>63</v>
      </c>
      <c r="K382" s="92">
        <v>0</v>
      </c>
      <c r="L382" s="92">
        <v>0</v>
      </c>
      <c r="M382" s="277">
        <v>0</v>
      </c>
      <c r="N382" s="278"/>
      <c r="O382" s="32"/>
      <c r="P382" s="46">
        <v>39.5</v>
      </c>
      <c r="Q382" s="91" t="s">
        <v>60</v>
      </c>
      <c r="R382" s="92" t="s">
        <v>106</v>
      </c>
      <c r="S382" s="92" t="s">
        <v>163</v>
      </c>
      <c r="T382" s="277">
        <v>0</v>
      </c>
      <c r="U382" s="278"/>
      <c r="V382" s="32"/>
      <c r="W382" s="46">
        <v>39.5</v>
      </c>
      <c r="X382" s="91" t="s">
        <v>60</v>
      </c>
      <c r="Y382" s="92" t="s">
        <v>106</v>
      </c>
      <c r="Z382" s="92" t="s">
        <v>115</v>
      </c>
      <c r="AA382" s="277">
        <v>0</v>
      </c>
      <c r="AB382" s="278"/>
    </row>
    <row r="383" spans="2:28">
      <c r="B383" s="46">
        <v>39.75</v>
      </c>
      <c r="C383" s="91" t="s">
        <v>77</v>
      </c>
      <c r="D383" s="92">
        <v>0</v>
      </c>
      <c r="E383" s="92">
        <v>0</v>
      </c>
      <c r="F383" s="342" t="s">
        <v>232</v>
      </c>
      <c r="G383" s="343"/>
      <c r="H383" s="32"/>
      <c r="I383" s="46">
        <v>39.75</v>
      </c>
      <c r="J383" s="91" t="s">
        <v>63</v>
      </c>
      <c r="K383" s="92">
        <v>0</v>
      </c>
      <c r="L383" s="92">
        <v>0</v>
      </c>
      <c r="M383" s="277">
        <v>0</v>
      </c>
      <c r="N383" s="278"/>
      <c r="O383" s="32"/>
      <c r="P383" s="46">
        <v>39.75</v>
      </c>
      <c r="Q383" s="91" t="s">
        <v>60</v>
      </c>
      <c r="R383" s="92" t="s">
        <v>106</v>
      </c>
      <c r="S383" s="92" t="s">
        <v>115</v>
      </c>
      <c r="T383" s="277">
        <v>0</v>
      </c>
      <c r="U383" s="278"/>
      <c r="V383" s="32"/>
      <c r="W383" s="46">
        <v>39.75</v>
      </c>
      <c r="X383" s="91" t="s">
        <v>60</v>
      </c>
      <c r="Y383" s="92" t="s">
        <v>106</v>
      </c>
      <c r="Z383" s="92" t="s">
        <v>115</v>
      </c>
      <c r="AA383" s="277">
        <v>0</v>
      </c>
      <c r="AB383" s="278"/>
    </row>
    <row r="384" spans="2:28">
      <c r="B384" s="46">
        <v>40</v>
      </c>
      <c r="C384" s="91" t="s">
        <v>77</v>
      </c>
      <c r="D384" s="92">
        <v>0</v>
      </c>
      <c r="E384" s="92">
        <v>0</v>
      </c>
      <c r="F384" s="344"/>
      <c r="G384" s="345"/>
      <c r="H384" s="32"/>
      <c r="I384" s="46">
        <v>40</v>
      </c>
      <c r="J384" s="91" t="s">
        <v>63</v>
      </c>
      <c r="K384" s="92">
        <v>0</v>
      </c>
      <c r="L384" s="92">
        <v>0</v>
      </c>
      <c r="M384" s="277">
        <v>0</v>
      </c>
      <c r="N384" s="278"/>
      <c r="O384" s="32"/>
      <c r="P384" s="46">
        <v>40</v>
      </c>
      <c r="Q384" s="91" t="s">
        <v>60</v>
      </c>
      <c r="R384" s="92" t="s">
        <v>106</v>
      </c>
      <c r="S384" s="92" t="s">
        <v>115</v>
      </c>
      <c r="T384" s="277">
        <v>0</v>
      </c>
      <c r="U384" s="278"/>
      <c r="V384" s="32"/>
      <c r="W384" s="46">
        <v>40</v>
      </c>
      <c r="X384" s="91" t="s">
        <v>60</v>
      </c>
      <c r="Y384" s="92" t="s">
        <v>106</v>
      </c>
      <c r="Z384" s="92" t="s">
        <v>115</v>
      </c>
      <c r="AA384" s="277">
        <v>0</v>
      </c>
      <c r="AB384" s="278"/>
    </row>
    <row r="385" spans="2:28">
      <c r="B385" s="46">
        <v>40.25</v>
      </c>
      <c r="C385" s="91" t="s">
        <v>60</v>
      </c>
      <c r="D385" s="92" t="s">
        <v>106</v>
      </c>
      <c r="E385" s="92" t="s">
        <v>103</v>
      </c>
      <c r="F385" s="277">
        <v>0</v>
      </c>
      <c r="G385" s="278"/>
      <c r="H385" s="32"/>
      <c r="I385" s="46">
        <v>40.25</v>
      </c>
      <c r="J385" s="91" t="s">
        <v>60</v>
      </c>
      <c r="K385" s="92" t="s">
        <v>106</v>
      </c>
      <c r="L385" s="92" t="s">
        <v>115</v>
      </c>
      <c r="M385" s="277">
        <v>0</v>
      </c>
      <c r="N385" s="278"/>
      <c r="O385" s="32"/>
      <c r="P385" s="46">
        <v>40.25</v>
      </c>
      <c r="Q385" s="91" t="s">
        <v>60</v>
      </c>
      <c r="R385" s="92" t="s">
        <v>106</v>
      </c>
      <c r="S385" s="92" t="s">
        <v>115</v>
      </c>
      <c r="T385" s="277">
        <v>0</v>
      </c>
      <c r="U385" s="278"/>
      <c r="V385" s="32"/>
      <c r="W385" s="46">
        <v>40.25</v>
      </c>
      <c r="X385" s="91" t="s">
        <v>60</v>
      </c>
      <c r="Y385" s="92" t="s">
        <v>106</v>
      </c>
      <c r="Z385" s="92" t="s">
        <v>115</v>
      </c>
      <c r="AA385" s="277">
        <v>0</v>
      </c>
      <c r="AB385" s="278"/>
    </row>
    <row r="386" spans="2:28">
      <c r="B386" s="46">
        <v>40.5</v>
      </c>
      <c r="C386" s="91" t="s">
        <v>60</v>
      </c>
      <c r="D386" s="92" t="s">
        <v>106</v>
      </c>
      <c r="E386" s="92" t="s">
        <v>115</v>
      </c>
      <c r="F386" s="277">
        <v>0</v>
      </c>
      <c r="G386" s="278"/>
      <c r="H386" s="32"/>
      <c r="I386" s="46">
        <v>40.5</v>
      </c>
      <c r="J386" s="91" t="s">
        <v>60</v>
      </c>
      <c r="K386" s="92" t="s">
        <v>106</v>
      </c>
      <c r="L386" s="92" t="s">
        <v>115</v>
      </c>
      <c r="M386" s="277">
        <v>0</v>
      </c>
      <c r="N386" s="278"/>
      <c r="O386" s="32"/>
      <c r="P386" s="46">
        <v>40.5</v>
      </c>
      <c r="Q386" s="91" t="s">
        <v>60</v>
      </c>
      <c r="R386" s="92" t="s">
        <v>106</v>
      </c>
      <c r="S386" s="92" t="s">
        <v>115</v>
      </c>
      <c r="T386" s="277">
        <v>0</v>
      </c>
      <c r="U386" s="278"/>
      <c r="V386" s="32"/>
      <c r="W386" s="46">
        <v>40.5</v>
      </c>
      <c r="X386" s="91" t="s">
        <v>60</v>
      </c>
      <c r="Y386" s="92" t="s">
        <v>106</v>
      </c>
      <c r="Z386" s="92" t="s">
        <v>115</v>
      </c>
      <c r="AA386" s="277">
        <v>0</v>
      </c>
      <c r="AB386" s="278"/>
    </row>
    <row r="387" spans="2:28">
      <c r="B387" s="46">
        <v>40.75</v>
      </c>
      <c r="C387" s="91" t="s">
        <v>60</v>
      </c>
      <c r="D387" s="92" t="s">
        <v>150</v>
      </c>
      <c r="E387" s="92" t="s">
        <v>233</v>
      </c>
      <c r="F387" s="277">
        <v>0</v>
      </c>
      <c r="G387" s="278"/>
      <c r="H387" s="32"/>
      <c r="I387" s="46">
        <v>40.75</v>
      </c>
      <c r="J387" s="91" t="s">
        <v>60</v>
      </c>
      <c r="K387" s="92" t="s">
        <v>106</v>
      </c>
      <c r="L387" s="92" t="s">
        <v>115</v>
      </c>
      <c r="M387" s="277">
        <v>0</v>
      </c>
      <c r="N387" s="278"/>
      <c r="O387" s="32"/>
      <c r="P387" s="46">
        <v>40.75</v>
      </c>
      <c r="Q387" s="91" t="s">
        <v>60</v>
      </c>
      <c r="R387" s="92" t="s">
        <v>106</v>
      </c>
      <c r="S387" s="92" t="s">
        <v>115</v>
      </c>
      <c r="T387" s="277">
        <v>0</v>
      </c>
      <c r="U387" s="278"/>
      <c r="V387" s="32"/>
      <c r="W387" s="46">
        <v>40.75</v>
      </c>
      <c r="X387" s="91" t="s">
        <v>60</v>
      </c>
      <c r="Y387" s="92" t="s">
        <v>106</v>
      </c>
      <c r="Z387" s="92" t="s">
        <v>115</v>
      </c>
      <c r="AA387" s="277">
        <v>0</v>
      </c>
      <c r="AB387" s="278"/>
    </row>
    <row r="388" spans="2:28">
      <c r="B388" s="46">
        <v>41</v>
      </c>
      <c r="C388" s="91" t="s">
        <v>60</v>
      </c>
      <c r="D388" s="92" t="s">
        <v>106</v>
      </c>
      <c r="E388" s="92" t="s">
        <v>115</v>
      </c>
      <c r="F388" s="277">
        <v>0</v>
      </c>
      <c r="G388" s="278"/>
      <c r="H388" s="32"/>
      <c r="I388" s="46">
        <v>41</v>
      </c>
      <c r="J388" s="91" t="s">
        <v>60</v>
      </c>
      <c r="K388" s="92" t="s">
        <v>106</v>
      </c>
      <c r="L388" s="92" t="s">
        <v>115</v>
      </c>
      <c r="M388" s="277">
        <v>0</v>
      </c>
      <c r="N388" s="278"/>
      <c r="O388" s="32"/>
      <c r="P388" s="46">
        <v>41</v>
      </c>
      <c r="Q388" s="91" t="s">
        <v>60</v>
      </c>
      <c r="R388" s="92" t="s">
        <v>104</v>
      </c>
      <c r="S388" s="92" t="s">
        <v>111</v>
      </c>
      <c r="T388" s="277">
        <v>0</v>
      </c>
      <c r="U388" s="278"/>
      <c r="V388" s="32"/>
      <c r="W388" s="46">
        <v>41</v>
      </c>
      <c r="X388" s="91" t="s">
        <v>159</v>
      </c>
      <c r="Y388" s="92">
        <v>0</v>
      </c>
      <c r="Z388" s="92">
        <v>0</v>
      </c>
      <c r="AA388" s="277">
        <v>0</v>
      </c>
      <c r="AB388" s="278"/>
    </row>
    <row r="389" spans="2:28">
      <c r="B389" s="46">
        <v>41.25</v>
      </c>
      <c r="C389" s="91" t="s">
        <v>74</v>
      </c>
      <c r="D389" s="92">
        <v>0</v>
      </c>
      <c r="E389" s="92">
        <v>0</v>
      </c>
      <c r="F389" s="277">
        <v>0</v>
      </c>
      <c r="G389" s="278"/>
      <c r="H389" s="32"/>
      <c r="I389" s="46">
        <v>41.25</v>
      </c>
      <c r="J389" s="91" t="s">
        <v>60</v>
      </c>
      <c r="K389" s="92" t="s">
        <v>106</v>
      </c>
      <c r="L389" s="92" t="s">
        <v>115</v>
      </c>
      <c r="M389" s="277">
        <v>0</v>
      </c>
      <c r="N389" s="278"/>
      <c r="O389" s="32"/>
      <c r="P389" s="46">
        <v>41.25</v>
      </c>
      <c r="Q389" s="91" t="s">
        <v>60</v>
      </c>
      <c r="R389" s="92" t="s">
        <v>104</v>
      </c>
      <c r="S389" s="92" t="s">
        <v>111</v>
      </c>
      <c r="T389" s="277">
        <v>0</v>
      </c>
      <c r="U389" s="278"/>
      <c r="V389" s="32"/>
      <c r="W389" s="46">
        <v>41.25</v>
      </c>
      <c r="X389" s="91" t="s">
        <v>159</v>
      </c>
      <c r="Y389" s="92">
        <v>0</v>
      </c>
      <c r="Z389" s="92">
        <v>0</v>
      </c>
      <c r="AA389" s="277">
        <v>0</v>
      </c>
      <c r="AB389" s="278"/>
    </row>
    <row r="390" spans="2:28">
      <c r="B390" s="46">
        <v>41.5</v>
      </c>
      <c r="C390" s="91" t="s">
        <v>60</v>
      </c>
      <c r="D390" s="92" t="s">
        <v>106</v>
      </c>
      <c r="E390" s="92" t="s">
        <v>115</v>
      </c>
      <c r="F390" s="277">
        <v>0</v>
      </c>
      <c r="G390" s="278"/>
      <c r="H390" s="32"/>
      <c r="I390" s="46">
        <v>41.5</v>
      </c>
      <c r="J390" s="91" t="s">
        <v>60</v>
      </c>
      <c r="K390" s="92" t="s">
        <v>106</v>
      </c>
      <c r="L390" s="92" t="s">
        <v>115</v>
      </c>
      <c r="M390" s="277">
        <v>0</v>
      </c>
      <c r="N390" s="278"/>
      <c r="O390" s="32"/>
      <c r="P390" s="46">
        <v>41.5</v>
      </c>
      <c r="Q390" s="91" t="s">
        <v>60</v>
      </c>
      <c r="R390" s="92" t="s">
        <v>104</v>
      </c>
      <c r="S390" s="92" t="s">
        <v>111</v>
      </c>
      <c r="T390" s="277">
        <v>0</v>
      </c>
      <c r="U390" s="278"/>
      <c r="V390" s="32"/>
      <c r="W390" s="46">
        <v>41.5</v>
      </c>
      <c r="X390" s="91" t="s">
        <v>159</v>
      </c>
      <c r="Y390" s="92">
        <v>0</v>
      </c>
      <c r="Z390" s="92">
        <v>0</v>
      </c>
      <c r="AA390" s="277">
        <v>0</v>
      </c>
      <c r="AB390" s="278"/>
    </row>
    <row r="391" spans="2:28">
      <c r="B391" s="46">
        <v>41.75</v>
      </c>
      <c r="C391" s="91" t="s">
        <v>60</v>
      </c>
      <c r="D391" s="92" t="s">
        <v>106</v>
      </c>
      <c r="E391" s="92" t="s">
        <v>115</v>
      </c>
      <c r="F391" s="277">
        <v>0</v>
      </c>
      <c r="G391" s="278"/>
      <c r="H391" s="32"/>
      <c r="I391" s="46">
        <v>41.75</v>
      </c>
      <c r="J391" s="91" t="s">
        <v>60</v>
      </c>
      <c r="K391" s="92" t="s">
        <v>106</v>
      </c>
      <c r="L391" s="92" t="s">
        <v>115</v>
      </c>
      <c r="M391" s="277">
        <v>0</v>
      </c>
      <c r="N391" s="278"/>
      <c r="O391" s="32"/>
      <c r="P391" s="46">
        <v>41.75</v>
      </c>
      <c r="Q391" s="91" t="s">
        <v>60</v>
      </c>
      <c r="R391" s="92" t="s">
        <v>104</v>
      </c>
      <c r="S391" s="92" t="s">
        <v>111</v>
      </c>
      <c r="T391" s="277">
        <v>0</v>
      </c>
      <c r="U391" s="278"/>
      <c r="V391" s="32"/>
      <c r="W391" s="46">
        <v>41.75</v>
      </c>
      <c r="X391" s="91" t="s">
        <v>159</v>
      </c>
      <c r="Y391" s="92">
        <v>0</v>
      </c>
      <c r="Z391" s="92">
        <v>0</v>
      </c>
      <c r="AA391" s="277">
        <v>0</v>
      </c>
      <c r="AB391" s="278"/>
    </row>
    <row r="392" spans="2:28">
      <c r="B392" s="46">
        <v>42</v>
      </c>
      <c r="C392" s="91" t="s">
        <v>74</v>
      </c>
      <c r="D392" s="92">
        <v>0</v>
      </c>
      <c r="E392" s="92">
        <v>0</v>
      </c>
      <c r="F392" s="277">
        <v>0</v>
      </c>
      <c r="G392" s="278"/>
      <c r="H392" s="32"/>
      <c r="I392" s="46">
        <v>42</v>
      </c>
      <c r="J392" s="91" t="s">
        <v>60</v>
      </c>
      <c r="K392" s="92" t="s">
        <v>106</v>
      </c>
      <c r="L392" s="92" t="s">
        <v>115</v>
      </c>
      <c r="M392" s="277">
        <v>0</v>
      </c>
      <c r="N392" s="278"/>
      <c r="O392" s="32"/>
      <c r="P392" s="46">
        <v>42</v>
      </c>
      <c r="Q392" s="91" t="s">
        <v>60</v>
      </c>
      <c r="R392" s="92" t="s">
        <v>104</v>
      </c>
      <c r="S392" s="92" t="s">
        <v>111</v>
      </c>
      <c r="T392" s="277">
        <v>0</v>
      </c>
      <c r="U392" s="278"/>
      <c r="V392" s="32"/>
      <c r="W392" s="46">
        <v>42</v>
      </c>
      <c r="X392" s="91" t="s">
        <v>159</v>
      </c>
      <c r="Y392" s="92">
        <v>0</v>
      </c>
      <c r="Z392" s="92">
        <v>0</v>
      </c>
      <c r="AA392" s="277">
        <v>0</v>
      </c>
      <c r="AB392" s="278"/>
    </row>
    <row r="393" spans="2:28">
      <c r="B393" s="46">
        <v>42.25</v>
      </c>
      <c r="C393" s="91" t="s">
        <v>60</v>
      </c>
      <c r="D393" s="92" t="s">
        <v>106</v>
      </c>
      <c r="E393" s="92" t="s">
        <v>115</v>
      </c>
      <c r="F393" s="277">
        <v>0</v>
      </c>
      <c r="G393" s="278"/>
      <c r="H393" s="32"/>
      <c r="I393" s="46">
        <v>42.25</v>
      </c>
      <c r="J393" s="91" t="s">
        <v>60</v>
      </c>
      <c r="K393" s="92" t="s">
        <v>106</v>
      </c>
      <c r="L393" s="92" t="s">
        <v>115</v>
      </c>
      <c r="M393" s="277">
        <v>0</v>
      </c>
      <c r="N393" s="278"/>
      <c r="O393" s="32"/>
      <c r="P393" s="46">
        <v>42.25</v>
      </c>
      <c r="Q393" s="91" t="s">
        <v>63</v>
      </c>
      <c r="R393" s="92">
        <v>0</v>
      </c>
      <c r="S393" s="92">
        <v>0</v>
      </c>
      <c r="T393" s="277">
        <v>0</v>
      </c>
      <c r="U393" s="278"/>
      <c r="V393" s="32"/>
      <c r="W393" s="46">
        <v>42.25</v>
      </c>
      <c r="X393" s="91" t="s">
        <v>60</v>
      </c>
      <c r="Y393" s="92" t="s">
        <v>106</v>
      </c>
      <c r="Z393" s="92" t="s">
        <v>115</v>
      </c>
      <c r="AA393" s="277">
        <v>0</v>
      </c>
      <c r="AB393" s="278"/>
    </row>
    <row r="394" spans="2:28">
      <c r="B394" s="46">
        <v>42.5</v>
      </c>
      <c r="C394" s="91" t="s">
        <v>60</v>
      </c>
      <c r="D394" s="92" t="s">
        <v>106</v>
      </c>
      <c r="E394" s="92" t="s">
        <v>115</v>
      </c>
      <c r="F394" s="277">
        <v>0</v>
      </c>
      <c r="G394" s="278"/>
      <c r="H394" s="32"/>
      <c r="I394" s="46">
        <v>42.5</v>
      </c>
      <c r="J394" s="91" t="s">
        <v>60</v>
      </c>
      <c r="K394" s="92" t="s">
        <v>107</v>
      </c>
      <c r="L394" s="92" t="s">
        <v>181</v>
      </c>
      <c r="M394" s="277">
        <v>0</v>
      </c>
      <c r="N394" s="278"/>
      <c r="O394" s="32"/>
      <c r="P394" s="46">
        <v>42.5</v>
      </c>
      <c r="Q394" s="91" t="s">
        <v>63</v>
      </c>
      <c r="R394" s="92">
        <v>0</v>
      </c>
      <c r="S394" s="92">
        <v>0</v>
      </c>
      <c r="T394" s="277">
        <v>0</v>
      </c>
      <c r="U394" s="278"/>
      <c r="V394" s="32"/>
      <c r="W394" s="46">
        <v>42.5</v>
      </c>
      <c r="X394" s="91" t="s">
        <v>60</v>
      </c>
      <c r="Y394" s="92" t="s">
        <v>106</v>
      </c>
      <c r="Z394" s="92" t="s">
        <v>115</v>
      </c>
      <c r="AA394" s="277">
        <v>0</v>
      </c>
      <c r="AB394" s="278"/>
    </row>
    <row r="395" spans="2:28">
      <c r="B395" s="46">
        <v>42.75</v>
      </c>
      <c r="C395" s="91" t="s">
        <v>60</v>
      </c>
      <c r="D395" s="92" t="s">
        <v>106</v>
      </c>
      <c r="E395" s="92" t="s">
        <v>163</v>
      </c>
      <c r="F395" s="277">
        <v>0</v>
      </c>
      <c r="G395" s="278"/>
      <c r="H395" s="32"/>
      <c r="I395" s="46">
        <v>42.75</v>
      </c>
      <c r="J395" s="91" t="s">
        <v>60</v>
      </c>
      <c r="K395" s="92" t="s">
        <v>107</v>
      </c>
      <c r="L395" s="92" t="s">
        <v>164</v>
      </c>
      <c r="M395" s="277">
        <v>0</v>
      </c>
      <c r="N395" s="278"/>
      <c r="O395" s="32"/>
      <c r="P395" s="46">
        <v>42.75</v>
      </c>
      <c r="Q395" s="91" t="s">
        <v>60</v>
      </c>
      <c r="R395" s="92" t="s">
        <v>106</v>
      </c>
      <c r="S395" s="92" t="s">
        <v>115</v>
      </c>
      <c r="T395" s="277">
        <v>0</v>
      </c>
      <c r="U395" s="278"/>
      <c r="V395" s="32"/>
      <c r="W395" s="46">
        <v>42.75</v>
      </c>
      <c r="X395" s="91" t="s">
        <v>60</v>
      </c>
      <c r="Y395" s="92" t="s">
        <v>106</v>
      </c>
      <c r="Z395" s="92" t="s">
        <v>115</v>
      </c>
      <c r="AA395" s="277">
        <v>0</v>
      </c>
      <c r="AB395" s="278"/>
    </row>
    <row r="396" spans="2:28">
      <c r="B396" s="46">
        <v>43</v>
      </c>
      <c r="C396" s="91" t="s">
        <v>63</v>
      </c>
      <c r="D396" s="92">
        <v>0</v>
      </c>
      <c r="E396" s="92">
        <v>0</v>
      </c>
      <c r="F396" s="277">
        <v>0</v>
      </c>
      <c r="G396" s="278"/>
      <c r="H396" s="32"/>
      <c r="I396" s="46">
        <v>43</v>
      </c>
      <c r="J396" s="91" t="s">
        <v>60</v>
      </c>
      <c r="K396" s="92" t="s">
        <v>106</v>
      </c>
      <c r="L396" s="92" t="s">
        <v>115</v>
      </c>
      <c r="M396" s="277">
        <v>0</v>
      </c>
      <c r="N396" s="278"/>
      <c r="O396" s="32"/>
      <c r="P396" s="46">
        <v>43</v>
      </c>
      <c r="Q396" s="91" t="s">
        <v>60</v>
      </c>
      <c r="R396" s="92" t="s">
        <v>106</v>
      </c>
      <c r="S396" s="92" t="s">
        <v>115</v>
      </c>
      <c r="T396" s="277">
        <v>0</v>
      </c>
      <c r="U396" s="278"/>
      <c r="V396" s="32"/>
      <c r="W396" s="46">
        <v>43</v>
      </c>
      <c r="X396" s="91" t="s">
        <v>60</v>
      </c>
      <c r="Y396" s="92" t="s">
        <v>106</v>
      </c>
      <c r="Z396" s="92" t="s">
        <v>115</v>
      </c>
      <c r="AA396" s="277">
        <v>0</v>
      </c>
      <c r="AB396" s="278"/>
    </row>
    <row r="397" spans="2:28">
      <c r="B397" s="46">
        <v>43.25</v>
      </c>
      <c r="C397" s="91" t="s">
        <v>60</v>
      </c>
      <c r="D397" s="92" t="s">
        <v>104</v>
      </c>
      <c r="E397" s="92" t="s">
        <v>119</v>
      </c>
      <c r="F397" s="277">
        <v>0</v>
      </c>
      <c r="G397" s="278"/>
      <c r="H397" s="32"/>
      <c r="I397" s="46">
        <v>43.25</v>
      </c>
      <c r="J397" s="91" t="s">
        <v>60</v>
      </c>
      <c r="K397" s="92" t="s">
        <v>106</v>
      </c>
      <c r="L397" s="92" t="s">
        <v>115</v>
      </c>
      <c r="M397" s="277">
        <v>0</v>
      </c>
      <c r="N397" s="278"/>
      <c r="O397" s="32"/>
      <c r="P397" s="46">
        <v>43.25</v>
      </c>
      <c r="Q397" s="91" t="s">
        <v>60</v>
      </c>
      <c r="R397" s="92" t="s">
        <v>106</v>
      </c>
      <c r="S397" s="92" t="s">
        <v>115</v>
      </c>
      <c r="T397" s="277">
        <v>0</v>
      </c>
      <c r="U397" s="278"/>
      <c r="V397" s="32"/>
      <c r="W397" s="46">
        <v>43.25</v>
      </c>
      <c r="X397" s="91" t="s">
        <v>60</v>
      </c>
      <c r="Y397" s="92" t="s">
        <v>106</v>
      </c>
      <c r="Z397" s="92" t="s">
        <v>115</v>
      </c>
      <c r="AA397" s="277">
        <v>0</v>
      </c>
      <c r="AB397" s="278"/>
    </row>
    <row r="398" spans="2:28">
      <c r="B398" s="46">
        <v>43.5</v>
      </c>
      <c r="C398" s="91" t="s">
        <v>74</v>
      </c>
      <c r="D398" s="92">
        <v>0</v>
      </c>
      <c r="E398" s="92">
        <v>0</v>
      </c>
      <c r="F398" s="277">
        <v>0</v>
      </c>
      <c r="G398" s="278"/>
      <c r="H398" s="32"/>
      <c r="I398" s="46">
        <v>43.5</v>
      </c>
      <c r="J398" s="91" t="s">
        <v>60</v>
      </c>
      <c r="K398" s="92" t="s">
        <v>106</v>
      </c>
      <c r="L398" s="92" t="s">
        <v>115</v>
      </c>
      <c r="M398" s="277">
        <v>0</v>
      </c>
      <c r="N398" s="278"/>
      <c r="O398" s="32"/>
      <c r="P398" s="46">
        <v>43.5</v>
      </c>
      <c r="Q398" s="91" t="s">
        <v>60</v>
      </c>
      <c r="R398" s="92" t="s">
        <v>106</v>
      </c>
      <c r="S398" s="92" t="s">
        <v>115</v>
      </c>
      <c r="T398" s="277">
        <v>0</v>
      </c>
      <c r="U398" s="278"/>
      <c r="V398" s="32"/>
      <c r="W398" s="46">
        <v>43.5</v>
      </c>
      <c r="X398" s="91" t="s">
        <v>60</v>
      </c>
      <c r="Y398" s="92" t="s">
        <v>104</v>
      </c>
      <c r="Z398" s="92" t="s">
        <v>111</v>
      </c>
      <c r="AA398" s="277">
        <v>0</v>
      </c>
      <c r="AB398" s="278"/>
    </row>
    <row r="399" spans="2:28">
      <c r="B399" s="46">
        <v>43.75</v>
      </c>
      <c r="C399" s="91" t="s">
        <v>60</v>
      </c>
      <c r="D399" s="92" t="s">
        <v>106</v>
      </c>
      <c r="E399" s="92" t="s">
        <v>163</v>
      </c>
      <c r="F399" s="277">
        <v>0</v>
      </c>
      <c r="G399" s="278"/>
      <c r="H399" s="32"/>
      <c r="I399" s="46">
        <v>43.75</v>
      </c>
      <c r="J399" s="91" t="s">
        <v>60</v>
      </c>
      <c r="K399" s="92" t="s">
        <v>106</v>
      </c>
      <c r="L399" s="92" t="s">
        <v>115</v>
      </c>
      <c r="M399" s="277">
        <v>0</v>
      </c>
      <c r="N399" s="278"/>
      <c r="O399" s="32"/>
      <c r="P399" s="46">
        <v>43.75</v>
      </c>
      <c r="Q399" s="91" t="s">
        <v>60</v>
      </c>
      <c r="R399" s="92" t="s">
        <v>106</v>
      </c>
      <c r="S399" s="92" t="s">
        <v>115</v>
      </c>
      <c r="T399" s="277">
        <v>0</v>
      </c>
      <c r="U399" s="278"/>
      <c r="V399" s="32"/>
      <c r="W399" s="46">
        <v>43.75</v>
      </c>
      <c r="X399" s="91" t="s">
        <v>66</v>
      </c>
      <c r="Y399" s="92">
        <v>0</v>
      </c>
      <c r="Z399" s="92">
        <v>0</v>
      </c>
      <c r="AA399" s="277">
        <v>0</v>
      </c>
      <c r="AB399" s="278"/>
    </row>
    <row r="400" spans="2:28">
      <c r="B400" s="46">
        <v>44</v>
      </c>
      <c r="C400" s="91" t="s">
        <v>60</v>
      </c>
      <c r="D400" s="92" t="s">
        <v>106</v>
      </c>
      <c r="E400" s="92" t="s">
        <v>163</v>
      </c>
      <c r="F400" s="277">
        <v>0</v>
      </c>
      <c r="G400" s="278"/>
      <c r="H400" s="32"/>
      <c r="I400" s="46">
        <v>44</v>
      </c>
      <c r="J400" s="91" t="s">
        <v>77</v>
      </c>
      <c r="K400" s="92">
        <v>0</v>
      </c>
      <c r="L400" s="92">
        <v>0</v>
      </c>
      <c r="M400" s="277" t="s">
        <v>234</v>
      </c>
      <c r="N400" s="278"/>
      <c r="O400" s="32"/>
      <c r="P400" s="46">
        <v>44</v>
      </c>
      <c r="Q400" s="91" t="s">
        <v>60</v>
      </c>
      <c r="R400" s="92" t="s">
        <v>106</v>
      </c>
      <c r="S400" s="92" t="s">
        <v>115</v>
      </c>
      <c r="T400" s="277">
        <v>0</v>
      </c>
      <c r="U400" s="278"/>
      <c r="V400" s="32"/>
      <c r="W400" s="46">
        <v>44</v>
      </c>
      <c r="X400" s="91" t="s">
        <v>60</v>
      </c>
      <c r="Y400" s="92" t="s">
        <v>104</v>
      </c>
      <c r="Z400" s="92" t="s">
        <v>111</v>
      </c>
      <c r="AA400" s="277">
        <v>0</v>
      </c>
      <c r="AB400" s="278"/>
    </row>
    <row r="401" spans="2:28">
      <c r="B401" s="46">
        <v>44.25</v>
      </c>
      <c r="C401" s="91" t="s">
        <v>60</v>
      </c>
      <c r="D401" s="92" t="s">
        <v>106</v>
      </c>
      <c r="E401" s="92" t="s">
        <v>115</v>
      </c>
      <c r="F401" s="277">
        <v>0</v>
      </c>
      <c r="G401" s="278"/>
      <c r="H401" s="32"/>
      <c r="I401" s="46">
        <v>44.25</v>
      </c>
      <c r="J401" s="91" t="s">
        <v>60</v>
      </c>
      <c r="K401" s="92" t="s">
        <v>106</v>
      </c>
      <c r="L401" s="92" t="s">
        <v>115</v>
      </c>
      <c r="M401" s="277">
        <v>0</v>
      </c>
      <c r="N401" s="278"/>
      <c r="O401" s="32"/>
      <c r="P401" s="46">
        <v>44.25</v>
      </c>
      <c r="Q401" s="91" t="s">
        <v>60</v>
      </c>
      <c r="R401" s="92" t="s">
        <v>106</v>
      </c>
      <c r="S401" s="92" t="s">
        <v>115</v>
      </c>
      <c r="T401" s="277">
        <v>0</v>
      </c>
      <c r="U401" s="278"/>
      <c r="V401" s="32"/>
      <c r="W401" s="46">
        <v>44.25</v>
      </c>
      <c r="X401" s="91" t="s">
        <v>60</v>
      </c>
      <c r="Y401" s="92" t="s">
        <v>104</v>
      </c>
      <c r="Z401" s="92" t="s">
        <v>111</v>
      </c>
      <c r="AA401" s="277">
        <v>0</v>
      </c>
      <c r="AB401" s="278"/>
    </row>
    <row r="402" spans="2:28">
      <c r="B402" s="46">
        <v>44.5</v>
      </c>
      <c r="C402" s="91" t="s">
        <v>60</v>
      </c>
      <c r="D402" s="92" t="s">
        <v>106</v>
      </c>
      <c r="E402" s="92" t="s">
        <v>115</v>
      </c>
      <c r="F402" s="277">
        <v>0</v>
      </c>
      <c r="G402" s="278"/>
      <c r="H402" s="32"/>
      <c r="I402" s="46">
        <v>44.5</v>
      </c>
      <c r="J402" s="91" t="s">
        <v>60</v>
      </c>
      <c r="K402" s="92" t="s">
        <v>106</v>
      </c>
      <c r="L402" s="92" t="s">
        <v>115</v>
      </c>
      <c r="M402" s="277">
        <v>0</v>
      </c>
      <c r="N402" s="278"/>
      <c r="O402" s="32"/>
      <c r="P402" s="46">
        <v>44.5</v>
      </c>
      <c r="Q402" s="91" t="s">
        <v>60</v>
      </c>
      <c r="R402" s="92" t="s">
        <v>106</v>
      </c>
      <c r="S402" s="92" t="s">
        <v>115</v>
      </c>
      <c r="T402" s="277">
        <v>0</v>
      </c>
      <c r="U402" s="278"/>
      <c r="V402" s="32"/>
      <c r="W402" s="46">
        <v>44.5</v>
      </c>
      <c r="X402" s="91" t="s">
        <v>158</v>
      </c>
      <c r="Y402" s="92">
        <v>0</v>
      </c>
      <c r="Z402" s="92">
        <v>0</v>
      </c>
      <c r="AA402" s="277">
        <v>0</v>
      </c>
      <c r="AB402" s="278"/>
    </row>
    <row r="403" spans="2:28">
      <c r="B403" s="46">
        <v>44.75</v>
      </c>
      <c r="C403" s="91" t="s">
        <v>60</v>
      </c>
      <c r="D403" s="92" t="s">
        <v>106</v>
      </c>
      <c r="E403" s="92" t="s">
        <v>115</v>
      </c>
      <c r="F403" s="277">
        <v>0</v>
      </c>
      <c r="G403" s="278"/>
      <c r="H403" s="32"/>
      <c r="I403" s="46">
        <v>44.75</v>
      </c>
      <c r="J403" s="91" t="s">
        <v>60</v>
      </c>
      <c r="K403" s="92" t="s">
        <v>106</v>
      </c>
      <c r="L403" s="92" t="s">
        <v>115</v>
      </c>
      <c r="M403" s="277">
        <v>0</v>
      </c>
      <c r="N403" s="278"/>
      <c r="O403" s="32"/>
      <c r="P403" s="46">
        <v>44.75</v>
      </c>
      <c r="Q403" s="91" t="s">
        <v>60</v>
      </c>
      <c r="R403" s="92" t="s">
        <v>106</v>
      </c>
      <c r="S403" s="92" t="s">
        <v>115</v>
      </c>
      <c r="T403" s="277">
        <v>0</v>
      </c>
      <c r="U403" s="278"/>
      <c r="V403" s="32"/>
      <c r="W403" s="46">
        <v>44.75</v>
      </c>
      <c r="X403" s="91" t="s">
        <v>60</v>
      </c>
      <c r="Y403" s="92" t="s">
        <v>106</v>
      </c>
      <c r="Z403" s="92" t="s">
        <v>115</v>
      </c>
      <c r="AA403" s="277">
        <v>0</v>
      </c>
      <c r="AB403" s="278"/>
    </row>
    <row r="404" spans="2:28">
      <c r="B404" s="46">
        <v>45</v>
      </c>
      <c r="C404" s="91" t="s">
        <v>60</v>
      </c>
      <c r="D404" s="92" t="s">
        <v>106</v>
      </c>
      <c r="E404" s="92" t="s">
        <v>115</v>
      </c>
      <c r="F404" s="277">
        <v>0</v>
      </c>
      <c r="G404" s="278"/>
      <c r="H404" s="32"/>
      <c r="I404" s="46">
        <v>45</v>
      </c>
      <c r="J404" s="91" t="s">
        <v>60</v>
      </c>
      <c r="K404" s="92" t="s">
        <v>106</v>
      </c>
      <c r="L404" s="92" t="s">
        <v>115</v>
      </c>
      <c r="M404" s="277">
        <v>0</v>
      </c>
      <c r="N404" s="278"/>
      <c r="O404" s="32"/>
      <c r="P404" s="46">
        <v>45</v>
      </c>
      <c r="Q404" s="91" t="s">
        <v>60</v>
      </c>
      <c r="R404" s="92" t="s">
        <v>106</v>
      </c>
      <c r="S404" s="92" t="s">
        <v>115</v>
      </c>
      <c r="T404" s="277">
        <v>0</v>
      </c>
      <c r="U404" s="278"/>
      <c r="V404" s="32"/>
      <c r="W404" s="46">
        <v>45</v>
      </c>
      <c r="X404" s="91" t="s">
        <v>60</v>
      </c>
      <c r="Y404" s="92" t="s">
        <v>106</v>
      </c>
      <c r="Z404" s="92" t="s">
        <v>115</v>
      </c>
      <c r="AA404" s="277">
        <v>0</v>
      </c>
      <c r="AB404" s="278"/>
    </row>
    <row r="405" spans="2:28">
      <c r="B405" s="46">
        <v>45.25</v>
      </c>
      <c r="C405" s="91" t="s">
        <v>60</v>
      </c>
      <c r="D405" s="92" t="s">
        <v>106</v>
      </c>
      <c r="E405" s="92" t="s">
        <v>115</v>
      </c>
      <c r="F405" s="277">
        <v>0</v>
      </c>
      <c r="G405" s="278"/>
      <c r="H405" s="32"/>
      <c r="I405" s="46">
        <v>45.25</v>
      </c>
      <c r="J405" s="91" t="s">
        <v>60</v>
      </c>
      <c r="K405" s="92" t="s">
        <v>106</v>
      </c>
      <c r="L405" s="92" t="s">
        <v>115</v>
      </c>
      <c r="M405" s="277">
        <v>0</v>
      </c>
      <c r="N405" s="278"/>
      <c r="O405" s="32"/>
      <c r="P405" s="46">
        <v>45.25</v>
      </c>
      <c r="Q405" s="91" t="s">
        <v>60</v>
      </c>
      <c r="R405" s="92" t="s">
        <v>106</v>
      </c>
      <c r="S405" s="92" t="s">
        <v>115</v>
      </c>
      <c r="T405" s="277">
        <v>0</v>
      </c>
      <c r="U405" s="278"/>
      <c r="V405" s="32"/>
      <c r="W405" s="46">
        <v>45.25</v>
      </c>
      <c r="X405" s="91" t="s">
        <v>60</v>
      </c>
      <c r="Y405" s="92" t="s">
        <v>106</v>
      </c>
      <c r="Z405" s="92" t="s">
        <v>115</v>
      </c>
      <c r="AA405" s="277">
        <v>0</v>
      </c>
      <c r="AB405" s="278"/>
    </row>
    <row r="406" spans="2:28">
      <c r="B406" s="46">
        <v>45.5</v>
      </c>
      <c r="C406" s="91" t="s">
        <v>60</v>
      </c>
      <c r="D406" s="92" t="s">
        <v>106</v>
      </c>
      <c r="E406" s="92" t="s">
        <v>115</v>
      </c>
      <c r="F406" s="277">
        <v>0</v>
      </c>
      <c r="G406" s="278"/>
      <c r="H406" s="32"/>
      <c r="I406" s="46">
        <v>45.5</v>
      </c>
      <c r="J406" s="91" t="s">
        <v>60</v>
      </c>
      <c r="K406" s="92" t="s">
        <v>106</v>
      </c>
      <c r="L406" s="92" t="s">
        <v>115</v>
      </c>
      <c r="M406" s="277">
        <v>0</v>
      </c>
      <c r="N406" s="278"/>
      <c r="O406" s="32"/>
      <c r="P406" s="46">
        <v>45.5</v>
      </c>
      <c r="Q406" s="91" t="s">
        <v>60</v>
      </c>
      <c r="R406" s="92" t="s">
        <v>106</v>
      </c>
      <c r="S406" s="92" t="s">
        <v>167</v>
      </c>
      <c r="T406" s="277">
        <v>0</v>
      </c>
      <c r="U406" s="278"/>
      <c r="V406" s="32"/>
      <c r="W406" s="46">
        <v>45.5</v>
      </c>
      <c r="X406" s="91" t="s">
        <v>158</v>
      </c>
      <c r="Y406" s="92">
        <v>0</v>
      </c>
      <c r="Z406" s="92">
        <v>0</v>
      </c>
      <c r="AA406" s="277">
        <v>0</v>
      </c>
      <c r="AB406" s="278"/>
    </row>
    <row r="407" spans="2:28">
      <c r="B407" s="46">
        <v>45.75</v>
      </c>
      <c r="C407" s="91" t="s">
        <v>66</v>
      </c>
      <c r="D407" s="92">
        <v>0</v>
      </c>
      <c r="E407" s="92">
        <v>0</v>
      </c>
      <c r="F407" s="277">
        <v>0</v>
      </c>
      <c r="G407" s="278"/>
      <c r="H407" s="32"/>
      <c r="I407" s="46">
        <v>45.75</v>
      </c>
      <c r="J407" s="91" t="s">
        <v>60</v>
      </c>
      <c r="K407" s="92" t="s">
        <v>178</v>
      </c>
      <c r="L407" s="92" t="s">
        <v>115</v>
      </c>
      <c r="M407" s="277">
        <v>0</v>
      </c>
      <c r="N407" s="278"/>
      <c r="O407" s="32"/>
      <c r="P407" s="46">
        <v>45.75</v>
      </c>
      <c r="Q407" s="91" t="s">
        <v>60</v>
      </c>
      <c r="R407" s="92" t="s">
        <v>106</v>
      </c>
      <c r="S407" s="92" t="s">
        <v>163</v>
      </c>
      <c r="T407" s="277">
        <v>0</v>
      </c>
      <c r="U407" s="278"/>
      <c r="V407" s="32"/>
      <c r="W407" s="46">
        <v>45.75</v>
      </c>
      <c r="X407" s="91" t="s">
        <v>159</v>
      </c>
      <c r="Y407" s="92">
        <v>0</v>
      </c>
      <c r="Z407" s="92">
        <v>0</v>
      </c>
      <c r="AA407" s="277">
        <v>0</v>
      </c>
      <c r="AB407" s="278"/>
    </row>
    <row r="408" spans="2:28">
      <c r="B408" s="46">
        <v>46</v>
      </c>
      <c r="C408" s="91" t="s">
        <v>60</v>
      </c>
      <c r="D408" s="92" t="s">
        <v>106</v>
      </c>
      <c r="E408" s="92" t="s">
        <v>115</v>
      </c>
      <c r="F408" s="277">
        <v>0</v>
      </c>
      <c r="G408" s="278"/>
      <c r="H408" s="32"/>
      <c r="I408" s="46">
        <v>46</v>
      </c>
      <c r="J408" s="91" t="s">
        <v>60</v>
      </c>
      <c r="K408" s="92" t="s">
        <v>178</v>
      </c>
      <c r="L408" s="92" t="s">
        <v>115</v>
      </c>
      <c r="M408" s="277">
        <v>0</v>
      </c>
      <c r="N408" s="278"/>
      <c r="O408" s="32"/>
      <c r="P408" s="46">
        <v>46</v>
      </c>
      <c r="Q408" s="91" t="s">
        <v>60</v>
      </c>
      <c r="R408" s="92" t="s">
        <v>104</v>
      </c>
      <c r="S408" s="92" t="s">
        <v>119</v>
      </c>
      <c r="T408" s="277">
        <v>0</v>
      </c>
      <c r="U408" s="278"/>
      <c r="V408" s="32"/>
      <c r="W408" s="46">
        <v>46</v>
      </c>
      <c r="X408" s="91" t="s">
        <v>60</v>
      </c>
      <c r="Y408" s="92" t="s">
        <v>107</v>
      </c>
      <c r="Z408" s="92" t="s">
        <v>164</v>
      </c>
      <c r="AA408" s="277">
        <v>0</v>
      </c>
      <c r="AB408" s="278"/>
    </row>
    <row r="409" spans="2:28">
      <c r="B409" s="46">
        <v>46.25</v>
      </c>
      <c r="C409" s="91" t="s">
        <v>60</v>
      </c>
      <c r="D409" s="92" t="s">
        <v>107</v>
      </c>
      <c r="E409" s="92" t="s">
        <v>108</v>
      </c>
      <c r="F409" s="277">
        <v>0</v>
      </c>
      <c r="G409" s="278"/>
      <c r="H409" s="32"/>
      <c r="I409" s="46">
        <v>46.25</v>
      </c>
      <c r="J409" s="91" t="s">
        <v>60</v>
      </c>
      <c r="K409" s="92" t="s">
        <v>106</v>
      </c>
      <c r="L409" s="92" t="s">
        <v>115</v>
      </c>
      <c r="M409" s="277">
        <v>0</v>
      </c>
      <c r="N409" s="278"/>
      <c r="O409" s="32"/>
      <c r="P409" s="46">
        <v>46.25</v>
      </c>
      <c r="Q409" s="91" t="s">
        <v>158</v>
      </c>
      <c r="R409" s="92">
        <v>0</v>
      </c>
      <c r="S409" s="92">
        <v>0</v>
      </c>
      <c r="T409" s="277">
        <v>0</v>
      </c>
      <c r="U409" s="278"/>
      <c r="V409" s="32"/>
      <c r="W409" s="46">
        <v>46.25</v>
      </c>
      <c r="X409" s="91" t="s">
        <v>158</v>
      </c>
      <c r="Y409" s="92">
        <v>0</v>
      </c>
      <c r="Z409" s="92">
        <v>0</v>
      </c>
      <c r="AA409" s="277">
        <v>0</v>
      </c>
      <c r="AB409" s="278"/>
    </row>
    <row r="410" spans="2:28">
      <c r="B410" s="46">
        <v>46.5</v>
      </c>
      <c r="C410" s="91" t="s">
        <v>159</v>
      </c>
      <c r="D410" s="92">
        <v>0</v>
      </c>
      <c r="E410" s="92">
        <v>0</v>
      </c>
      <c r="F410" s="277">
        <v>0</v>
      </c>
      <c r="G410" s="278"/>
      <c r="H410" s="32"/>
      <c r="I410" s="46">
        <v>46.5</v>
      </c>
      <c r="J410" s="91" t="s">
        <v>60</v>
      </c>
      <c r="K410" s="92" t="s">
        <v>104</v>
      </c>
      <c r="L410" s="92" t="s">
        <v>168</v>
      </c>
      <c r="M410" s="277">
        <v>0</v>
      </c>
      <c r="N410" s="278"/>
      <c r="O410" s="32"/>
      <c r="P410" s="46">
        <v>46.5</v>
      </c>
      <c r="Q410" s="91" t="s">
        <v>158</v>
      </c>
      <c r="R410" s="92">
        <v>0</v>
      </c>
      <c r="S410" s="92">
        <v>0</v>
      </c>
      <c r="T410" s="277">
        <v>0</v>
      </c>
      <c r="U410" s="278"/>
      <c r="V410" s="32"/>
      <c r="W410" s="46">
        <v>46.5</v>
      </c>
      <c r="X410" s="91" t="s">
        <v>60</v>
      </c>
      <c r="Y410" s="92" t="s">
        <v>106</v>
      </c>
      <c r="Z410" s="92" t="s">
        <v>115</v>
      </c>
      <c r="AA410" s="277">
        <v>0</v>
      </c>
      <c r="AB410" s="278"/>
    </row>
    <row r="411" spans="2:28">
      <c r="B411" s="46">
        <v>46.75</v>
      </c>
      <c r="C411" s="91" t="s">
        <v>158</v>
      </c>
      <c r="D411" s="92">
        <v>0</v>
      </c>
      <c r="E411" s="92">
        <v>0</v>
      </c>
      <c r="F411" s="277">
        <v>0</v>
      </c>
      <c r="G411" s="278"/>
      <c r="H411" s="32"/>
      <c r="I411" s="46">
        <v>46.75</v>
      </c>
      <c r="J411" s="91" t="s">
        <v>60</v>
      </c>
      <c r="K411" s="92" t="s">
        <v>104</v>
      </c>
      <c r="L411" s="92" t="s">
        <v>168</v>
      </c>
      <c r="M411" s="277">
        <v>0</v>
      </c>
      <c r="N411" s="278"/>
      <c r="O411" s="32"/>
      <c r="P411" s="46">
        <v>46.75</v>
      </c>
      <c r="Q411" s="91" t="s">
        <v>63</v>
      </c>
      <c r="R411" s="92">
        <v>0</v>
      </c>
      <c r="S411" s="92">
        <v>0</v>
      </c>
      <c r="T411" s="277">
        <v>0</v>
      </c>
      <c r="U411" s="278"/>
      <c r="V411" s="32"/>
      <c r="W411" s="46">
        <v>46.75</v>
      </c>
      <c r="X411" s="91" t="s">
        <v>60</v>
      </c>
      <c r="Y411" s="92" t="s">
        <v>106</v>
      </c>
      <c r="Z411" s="92" t="s">
        <v>115</v>
      </c>
      <c r="AA411" s="277">
        <v>0</v>
      </c>
      <c r="AB411" s="278"/>
    </row>
    <row r="412" spans="2:28">
      <c r="B412" s="46">
        <v>47</v>
      </c>
      <c r="C412" s="91" t="s">
        <v>158</v>
      </c>
      <c r="D412" s="92">
        <v>0</v>
      </c>
      <c r="E412" s="92">
        <v>0</v>
      </c>
      <c r="F412" s="277">
        <v>0</v>
      </c>
      <c r="G412" s="278"/>
      <c r="H412" s="32"/>
      <c r="I412" s="46">
        <v>47</v>
      </c>
      <c r="J412" s="91" t="s">
        <v>60</v>
      </c>
      <c r="K412" s="92" t="s">
        <v>106</v>
      </c>
      <c r="L412" s="92" t="s">
        <v>115</v>
      </c>
      <c r="M412" s="277">
        <v>0</v>
      </c>
      <c r="N412" s="278"/>
      <c r="O412" s="32"/>
      <c r="P412" s="46">
        <v>47</v>
      </c>
      <c r="Q412" s="91" t="s">
        <v>159</v>
      </c>
      <c r="R412" s="92">
        <v>0</v>
      </c>
      <c r="S412" s="92">
        <v>0</v>
      </c>
      <c r="T412" s="277">
        <v>0</v>
      </c>
      <c r="U412" s="278"/>
      <c r="V412" s="32"/>
      <c r="W412" s="46">
        <v>47</v>
      </c>
      <c r="X412" s="91" t="s">
        <v>158</v>
      </c>
      <c r="Y412" s="92">
        <v>0</v>
      </c>
      <c r="Z412" s="92">
        <v>0</v>
      </c>
      <c r="AA412" s="277">
        <v>0</v>
      </c>
      <c r="AB412" s="278"/>
    </row>
    <row r="413" spans="2:28">
      <c r="B413" s="46">
        <v>47.25</v>
      </c>
      <c r="C413" s="91" t="s">
        <v>158</v>
      </c>
      <c r="D413" s="92">
        <v>0</v>
      </c>
      <c r="E413" s="92">
        <v>0</v>
      </c>
      <c r="F413" s="277">
        <v>0</v>
      </c>
      <c r="G413" s="278"/>
      <c r="H413" s="32"/>
      <c r="I413" s="46">
        <v>47.25</v>
      </c>
      <c r="J413" s="91" t="s">
        <v>60</v>
      </c>
      <c r="K413" s="92" t="s">
        <v>174</v>
      </c>
      <c r="L413" s="92" t="s">
        <v>230</v>
      </c>
      <c r="M413" s="277">
        <v>0</v>
      </c>
      <c r="N413" s="278"/>
      <c r="O413" s="32"/>
      <c r="P413" s="46">
        <v>47.25</v>
      </c>
      <c r="Q413" s="91" t="s">
        <v>60</v>
      </c>
      <c r="R413" s="92" t="s">
        <v>107</v>
      </c>
      <c r="S413" s="92" t="s">
        <v>108</v>
      </c>
      <c r="T413" s="277">
        <v>0</v>
      </c>
      <c r="U413" s="278"/>
      <c r="V413" s="32"/>
      <c r="W413" s="46">
        <v>47.25</v>
      </c>
      <c r="X413" s="91" t="s">
        <v>60</v>
      </c>
      <c r="Y413" s="92" t="s">
        <v>106</v>
      </c>
      <c r="Z413" s="92" t="s">
        <v>115</v>
      </c>
      <c r="AA413" s="277">
        <v>0</v>
      </c>
      <c r="AB413" s="278"/>
    </row>
    <row r="414" spans="2:28">
      <c r="B414" s="46">
        <v>47.5</v>
      </c>
      <c r="C414" s="91" t="s">
        <v>158</v>
      </c>
      <c r="D414" s="92">
        <v>0</v>
      </c>
      <c r="E414" s="92">
        <v>0</v>
      </c>
      <c r="F414" s="277">
        <v>0</v>
      </c>
      <c r="G414" s="278"/>
      <c r="H414" s="32"/>
      <c r="I414" s="46">
        <v>47.5</v>
      </c>
      <c r="J414" s="91" t="s">
        <v>60</v>
      </c>
      <c r="K414" s="92" t="s">
        <v>174</v>
      </c>
      <c r="L414" s="92" t="s">
        <v>230</v>
      </c>
      <c r="M414" s="277">
        <v>0</v>
      </c>
      <c r="N414" s="278"/>
      <c r="O414" s="32"/>
      <c r="P414" s="46">
        <v>47.5</v>
      </c>
      <c r="Q414" s="91" t="s">
        <v>60</v>
      </c>
      <c r="R414" s="92" t="s">
        <v>107</v>
      </c>
      <c r="S414" s="92" t="s">
        <v>108</v>
      </c>
      <c r="T414" s="277">
        <v>0</v>
      </c>
      <c r="U414" s="278"/>
      <c r="V414" s="32"/>
      <c r="W414" s="46">
        <v>47.5</v>
      </c>
      <c r="X414" s="91" t="s">
        <v>158</v>
      </c>
      <c r="Y414" s="92">
        <v>0</v>
      </c>
      <c r="Z414" s="92">
        <v>0</v>
      </c>
      <c r="AA414" s="277">
        <v>0</v>
      </c>
      <c r="AB414" s="278"/>
    </row>
    <row r="415" spans="2:28">
      <c r="B415" s="46">
        <v>47.75</v>
      </c>
      <c r="C415" s="91" t="s">
        <v>158</v>
      </c>
      <c r="D415" s="92">
        <v>0</v>
      </c>
      <c r="E415" s="92">
        <v>0</v>
      </c>
      <c r="F415" s="277">
        <v>0</v>
      </c>
      <c r="G415" s="278"/>
      <c r="H415" s="32"/>
      <c r="I415" s="46">
        <v>47.75</v>
      </c>
      <c r="J415" s="91" t="s">
        <v>60</v>
      </c>
      <c r="K415" s="92" t="s">
        <v>150</v>
      </c>
      <c r="L415" s="92" t="s">
        <v>103</v>
      </c>
      <c r="M415" s="277">
        <v>0</v>
      </c>
      <c r="N415" s="278"/>
      <c r="O415" s="32"/>
      <c r="P415" s="46">
        <v>47.75</v>
      </c>
      <c r="Q415" s="91" t="s">
        <v>60</v>
      </c>
      <c r="R415" s="92" t="s">
        <v>104</v>
      </c>
      <c r="S415" s="92" t="s">
        <v>119</v>
      </c>
      <c r="T415" s="277">
        <v>0</v>
      </c>
      <c r="U415" s="278"/>
      <c r="V415" s="32"/>
      <c r="W415" s="46">
        <v>47.75</v>
      </c>
      <c r="X415" s="91" t="s">
        <v>158</v>
      </c>
      <c r="Y415" s="92">
        <v>0</v>
      </c>
      <c r="Z415" s="92">
        <v>0</v>
      </c>
      <c r="AA415" s="277">
        <v>0</v>
      </c>
      <c r="AB415" s="278"/>
    </row>
    <row r="416" spans="2:28">
      <c r="B416" s="46">
        <v>48</v>
      </c>
      <c r="C416" s="91" t="s">
        <v>60</v>
      </c>
      <c r="D416" s="92" t="s">
        <v>106</v>
      </c>
      <c r="E416" s="92" t="s">
        <v>115</v>
      </c>
      <c r="F416" s="277">
        <v>0</v>
      </c>
      <c r="G416" s="278"/>
      <c r="H416" s="32"/>
      <c r="I416" s="46">
        <v>48</v>
      </c>
      <c r="J416" s="91" t="s">
        <v>60</v>
      </c>
      <c r="K416" s="92" t="s">
        <v>106</v>
      </c>
      <c r="L416" s="92" t="s">
        <v>115</v>
      </c>
      <c r="M416" s="277">
        <v>0</v>
      </c>
      <c r="N416" s="278"/>
      <c r="O416" s="32"/>
      <c r="P416" s="46">
        <v>48</v>
      </c>
      <c r="Q416" s="91" t="s">
        <v>159</v>
      </c>
      <c r="R416" s="92">
        <v>0</v>
      </c>
      <c r="S416" s="92">
        <v>0</v>
      </c>
      <c r="T416" s="277">
        <v>0</v>
      </c>
      <c r="U416" s="278"/>
      <c r="V416" s="32"/>
      <c r="W416" s="46">
        <v>48</v>
      </c>
      <c r="X416" s="91" t="s">
        <v>158</v>
      </c>
      <c r="Y416" s="92">
        <v>0</v>
      </c>
      <c r="Z416" s="92">
        <v>0</v>
      </c>
      <c r="AA416" s="277">
        <v>0</v>
      </c>
      <c r="AB416" s="278"/>
    </row>
    <row r="417" spans="2:28">
      <c r="B417" s="46">
        <v>48.25</v>
      </c>
      <c r="C417" s="91" t="s">
        <v>158</v>
      </c>
      <c r="D417" s="92">
        <v>0</v>
      </c>
      <c r="E417" s="92">
        <v>0</v>
      </c>
      <c r="F417" s="277">
        <v>0</v>
      </c>
      <c r="G417" s="278"/>
      <c r="H417" s="32"/>
      <c r="I417" s="46">
        <v>48.25</v>
      </c>
      <c r="J417" s="91" t="s">
        <v>60</v>
      </c>
      <c r="K417" s="92" t="s">
        <v>106</v>
      </c>
      <c r="L417" s="92" t="s">
        <v>115</v>
      </c>
      <c r="M417" s="277">
        <v>0</v>
      </c>
      <c r="N417" s="278"/>
      <c r="O417" s="32"/>
      <c r="P417" s="46">
        <v>48.25</v>
      </c>
      <c r="Q417" s="91" t="s">
        <v>60</v>
      </c>
      <c r="R417" s="92" t="s">
        <v>107</v>
      </c>
      <c r="S417" s="92" t="s">
        <v>108</v>
      </c>
      <c r="T417" s="277">
        <v>0</v>
      </c>
      <c r="U417" s="278"/>
      <c r="V417" s="32"/>
      <c r="W417" s="46">
        <v>48.25</v>
      </c>
      <c r="X417" s="91" t="s">
        <v>60</v>
      </c>
      <c r="Y417" s="92" t="s">
        <v>106</v>
      </c>
      <c r="Z417" s="92" t="s">
        <v>115</v>
      </c>
      <c r="AA417" s="277">
        <v>0</v>
      </c>
      <c r="AB417" s="278"/>
    </row>
    <row r="418" spans="2:28">
      <c r="B418" s="46">
        <v>48.5</v>
      </c>
      <c r="C418" s="91" t="s">
        <v>158</v>
      </c>
      <c r="D418" s="92">
        <v>0</v>
      </c>
      <c r="E418" s="92">
        <v>0</v>
      </c>
      <c r="F418" s="277">
        <v>0</v>
      </c>
      <c r="G418" s="278"/>
      <c r="H418" s="32"/>
      <c r="I418" s="46">
        <v>48.5</v>
      </c>
      <c r="J418" s="91" t="s">
        <v>60</v>
      </c>
      <c r="K418" s="92" t="s">
        <v>106</v>
      </c>
      <c r="L418" s="92" t="s">
        <v>115</v>
      </c>
      <c r="M418" s="277">
        <v>0</v>
      </c>
      <c r="N418" s="278"/>
      <c r="O418" s="32"/>
      <c r="P418" s="46">
        <v>48.5</v>
      </c>
      <c r="Q418" s="91" t="s">
        <v>60</v>
      </c>
      <c r="R418" s="92" t="s">
        <v>106</v>
      </c>
      <c r="S418" s="92" t="s">
        <v>167</v>
      </c>
      <c r="T418" s="277">
        <v>0</v>
      </c>
      <c r="U418" s="278"/>
      <c r="V418" s="32"/>
      <c r="W418" s="46">
        <v>48.5</v>
      </c>
      <c r="X418" s="91" t="s">
        <v>60</v>
      </c>
      <c r="Y418" s="92" t="s">
        <v>107</v>
      </c>
      <c r="Z418" s="92" t="s">
        <v>164</v>
      </c>
      <c r="AA418" s="277">
        <v>0</v>
      </c>
      <c r="AB418" s="278"/>
    </row>
    <row r="419" spans="2:28">
      <c r="B419" s="46">
        <v>48.75</v>
      </c>
      <c r="C419" s="91" t="s">
        <v>159</v>
      </c>
      <c r="D419" s="92">
        <v>0</v>
      </c>
      <c r="E419" s="92">
        <v>0</v>
      </c>
      <c r="F419" s="277">
        <v>0</v>
      </c>
      <c r="G419" s="278"/>
      <c r="H419" s="32"/>
      <c r="I419" s="46">
        <v>48.75</v>
      </c>
      <c r="J419" s="91" t="s">
        <v>60</v>
      </c>
      <c r="K419" s="92" t="s">
        <v>106</v>
      </c>
      <c r="L419" s="92" t="s">
        <v>115</v>
      </c>
      <c r="M419" s="277">
        <v>0</v>
      </c>
      <c r="N419" s="278"/>
      <c r="O419" s="32"/>
      <c r="P419" s="46">
        <v>48.75</v>
      </c>
      <c r="Q419" s="91" t="s">
        <v>60</v>
      </c>
      <c r="R419" s="92" t="s">
        <v>106</v>
      </c>
      <c r="S419" s="92" t="s">
        <v>167</v>
      </c>
      <c r="T419" s="277">
        <v>0</v>
      </c>
      <c r="U419" s="278"/>
      <c r="V419" s="32"/>
      <c r="W419" s="46">
        <v>48.75</v>
      </c>
      <c r="X419" s="91" t="s">
        <v>60</v>
      </c>
      <c r="Y419" s="92" t="s">
        <v>106</v>
      </c>
      <c r="Z419" s="92" t="s">
        <v>115</v>
      </c>
      <c r="AA419" s="277">
        <v>0</v>
      </c>
      <c r="AB419" s="278"/>
    </row>
    <row r="420" spans="2:28">
      <c r="B420" s="46">
        <v>49</v>
      </c>
      <c r="C420" s="91" t="s">
        <v>158</v>
      </c>
      <c r="D420" s="92">
        <v>0</v>
      </c>
      <c r="E420" s="92">
        <v>0</v>
      </c>
      <c r="F420" s="277">
        <v>0</v>
      </c>
      <c r="G420" s="278"/>
      <c r="H420" s="32"/>
      <c r="I420" s="46">
        <v>49</v>
      </c>
      <c r="J420" s="91" t="s">
        <v>60</v>
      </c>
      <c r="K420" s="92" t="s">
        <v>106</v>
      </c>
      <c r="L420" s="92" t="s">
        <v>115</v>
      </c>
      <c r="M420" s="277">
        <v>0</v>
      </c>
      <c r="N420" s="278"/>
      <c r="O420" s="32"/>
      <c r="P420" s="46">
        <v>49</v>
      </c>
      <c r="Q420" s="91" t="s">
        <v>60</v>
      </c>
      <c r="R420" s="92" t="s">
        <v>107</v>
      </c>
      <c r="S420" s="92" t="s">
        <v>108</v>
      </c>
      <c r="T420" s="277">
        <v>0</v>
      </c>
      <c r="U420" s="278"/>
      <c r="V420" s="32"/>
      <c r="W420" s="46">
        <v>49</v>
      </c>
      <c r="X420" s="91" t="s">
        <v>60</v>
      </c>
      <c r="Y420" s="92" t="s">
        <v>106</v>
      </c>
      <c r="Z420" s="92" t="s">
        <v>115</v>
      </c>
      <c r="AA420" s="277">
        <v>0</v>
      </c>
      <c r="AB420" s="278"/>
    </row>
    <row r="421" spans="2:28">
      <c r="B421" s="46">
        <v>49.25</v>
      </c>
      <c r="C421" s="91" t="s">
        <v>158</v>
      </c>
      <c r="D421" s="92">
        <v>0</v>
      </c>
      <c r="E421" s="92">
        <v>0</v>
      </c>
      <c r="F421" s="277">
        <v>0</v>
      </c>
      <c r="G421" s="278"/>
      <c r="H421" s="32"/>
      <c r="I421" s="46">
        <v>49.25</v>
      </c>
      <c r="J421" s="91" t="s">
        <v>60</v>
      </c>
      <c r="K421" s="92" t="s">
        <v>106</v>
      </c>
      <c r="L421" s="92" t="s">
        <v>115</v>
      </c>
      <c r="M421" s="277">
        <v>0</v>
      </c>
      <c r="N421" s="278"/>
      <c r="O421" s="32"/>
      <c r="P421" s="46">
        <v>49.25</v>
      </c>
      <c r="Q421" s="91" t="s">
        <v>71</v>
      </c>
      <c r="R421" s="92">
        <v>0</v>
      </c>
      <c r="S421" s="92">
        <v>0</v>
      </c>
      <c r="T421" s="277">
        <v>0</v>
      </c>
      <c r="U421" s="278"/>
      <c r="V421" s="32"/>
      <c r="W421" s="46">
        <v>49.25</v>
      </c>
      <c r="X421" s="91" t="s">
        <v>60</v>
      </c>
      <c r="Y421" s="92" t="s">
        <v>106</v>
      </c>
      <c r="Z421" s="92" t="s">
        <v>103</v>
      </c>
      <c r="AA421" s="277">
        <v>0</v>
      </c>
      <c r="AB421" s="278"/>
    </row>
    <row r="422" spans="2:28">
      <c r="B422" s="46">
        <v>49.5</v>
      </c>
      <c r="C422" s="91" t="s">
        <v>159</v>
      </c>
      <c r="D422" s="92">
        <v>0</v>
      </c>
      <c r="E422" s="92">
        <v>0</v>
      </c>
      <c r="F422" s="277">
        <v>0</v>
      </c>
      <c r="G422" s="278"/>
      <c r="H422" s="32"/>
      <c r="I422" s="46">
        <v>49.5</v>
      </c>
      <c r="J422" s="91" t="s">
        <v>60</v>
      </c>
      <c r="K422" s="92" t="s">
        <v>106</v>
      </c>
      <c r="L422" s="92" t="s">
        <v>115</v>
      </c>
      <c r="M422" s="277">
        <v>0</v>
      </c>
      <c r="N422" s="278"/>
      <c r="O422" s="32"/>
      <c r="P422" s="46">
        <v>49.5</v>
      </c>
      <c r="Q422" s="91" t="s">
        <v>60</v>
      </c>
      <c r="R422" s="92" t="s">
        <v>107</v>
      </c>
      <c r="S422" s="92" t="s">
        <v>108</v>
      </c>
      <c r="T422" s="277">
        <v>0</v>
      </c>
      <c r="U422" s="278"/>
      <c r="V422" s="32"/>
      <c r="W422" s="46">
        <v>49.5</v>
      </c>
      <c r="X422" s="91" t="s">
        <v>60</v>
      </c>
      <c r="Y422" s="92" t="s">
        <v>106</v>
      </c>
      <c r="Z422" s="92" t="s">
        <v>115</v>
      </c>
      <c r="AA422" s="277">
        <v>0</v>
      </c>
      <c r="AB422" s="278"/>
    </row>
    <row r="423" spans="2:28">
      <c r="B423" s="46">
        <v>49.75</v>
      </c>
      <c r="C423" s="91" t="s">
        <v>159</v>
      </c>
      <c r="D423" s="92">
        <v>0</v>
      </c>
      <c r="E423" s="92">
        <v>0</v>
      </c>
      <c r="F423" s="277">
        <v>0</v>
      </c>
      <c r="G423" s="278"/>
      <c r="H423" s="32"/>
      <c r="I423" s="46">
        <v>49.75</v>
      </c>
      <c r="J423" s="91" t="s">
        <v>60</v>
      </c>
      <c r="K423" s="92" t="s">
        <v>106</v>
      </c>
      <c r="L423" s="92" t="s">
        <v>115</v>
      </c>
      <c r="M423" s="277">
        <v>0</v>
      </c>
      <c r="N423" s="278"/>
      <c r="O423" s="32"/>
      <c r="P423" s="46">
        <v>49.75</v>
      </c>
      <c r="Q423" s="91" t="s">
        <v>159</v>
      </c>
      <c r="R423" s="92">
        <v>0</v>
      </c>
      <c r="S423" s="92">
        <v>0</v>
      </c>
      <c r="T423" s="277">
        <v>0</v>
      </c>
      <c r="U423" s="278"/>
      <c r="V423" s="32"/>
      <c r="W423" s="46">
        <v>49.75</v>
      </c>
      <c r="X423" s="91" t="s">
        <v>60</v>
      </c>
      <c r="Y423" s="92" t="s">
        <v>106</v>
      </c>
      <c r="Z423" s="92" t="s">
        <v>115</v>
      </c>
      <c r="AA423" s="277">
        <v>0</v>
      </c>
      <c r="AB423" s="278"/>
    </row>
    <row r="424" spans="2:28" ht="16" thickBot="1">
      <c r="B424" s="47">
        <v>50</v>
      </c>
      <c r="C424" s="93" t="s">
        <v>159</v>
      </c>
      <c r="D424" s="94">
        <v>0</v>
      </c>
      <c r="E424" s="94">
        <v>0</v>
      </c>
      <c r="F424" s="275">
        <v>0</v>
      </c>
      <c r="G424" s="276"/>
      <c r="H424" s="32"/>
      <c r="I424" s="47">
        <v>50</v>
      </c>
      <c r="J424" s="93" t="s">
        <v>60</v>
      </c>
      <c r="K424" s="94" t="s">
        <v>106</v>
      </c>
      <c r="L424" s="94" t="s">
        <v>115</v>
      </c>
      <c r="M424" s="275">
        <v>0</v>
      </c>
      <c r="N424" s="276"/>
      <c r="O424" s="32"/>
      <c r="P424" s="47">
        <v>50</v>
      </c>
      <c r="Q424" s="93" t="s">
        <v>60</v>
      </c>
      <c r="R424" s="94" t="s">
        <v>106</v>
      </c>
      <c r="S424" s="94" t="s">
        <v>167</v>
      </c>
      <c r="T424" s="275">
        <v>0</v>
      </c>
      <c r="U424" s="276"/>
      <c r="V424" s="32"/>
      <c r="W424" s="47">
        <v>50</v>
      </c>
      <c r="X424" s="93" t="s">
        <v>60</v>
      </c>
      <c r="Y424" s="94" t="s">
        <v>106</v>
      </c>
      <c r="Z424" s="94" t="s">
        <v>115</v>
      </c>
      <c r="AA424" s="275">
        <v>0</v>
      </c>
      <c r="AB424" s="276"/>
    </row>
    <row r="425" spans="2:28">
      <c r="C425">
        <v>0</v>
      </c>
    </row>
    <row r="426" spans="2:28">
      <c r="C426">
        <v>0</v>
      </c>
    </row>
    <row r="427" spans="2:28" ht="16" thickBot="1">
      <c r="C427">
        <v>0</v>
      </c>
    </row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8" t="s">
        <v>81</v>
      </c>
      <c r="C431" s="96" t="s">
        <v>157</v>
      </c>
      <c r="D431" s="30" t="s">
        <v>82</v>
      </c>
      <c r="E431" s="31"/>
      <c r="F431" s="30" t="s">
        <v>83</v>
      </c>
      <c r="G431" s="29"/>
      <c r="H431" s="32"/>
      <c r="I431" s="28" t="s">
        <v>81</v>
      </c>
      <c r="J431" s="96" t="s">
        <v>157</v>
      </c>
      <c r="K431" s="30" t="s">
        <v>82</v>
      </c>
      <c r="L431" s="31"/>
      <c r="M431" s="30" t="s">
        <v>83</v>
      </c>
      <c r="N431" s="29"/>
      <c r="O431" s="32"/>
      <c r="P431" s="28" t="s">
        <v>81</v>
      </c>
      <c r="Q431" s="96" t="s">
        <v>157</v>
      </c>
      <c r="R431" s="30" t="s">
        <v>82</v>
      </c>
      <c r="S431" s="31"/>
      <c r="T431" s="30" t="s">
        <v>83</v>
      </c>
      <c r="U431" s="29"/>
      <c r="V431" s="32"/>
      <c r="W431" s="28" t="s">
        <v>81</v>
      </c>
      <c r="X431" s="96" t="s">
        <v>157</v>
      </c>
      <c r="Y431" s="30" t="s">
        <v>82</v>
      </c>
      <c r="Z431" s="31"/>
      <c r="AA431" s="30" t="s">
        <v>83</v>
      </c>
      <c r="AB431" s="29"/>
    </row>
    <row r="432" spans="2:28" ht="19" thickBot="1">
      <c r="B432" s="28" t="s">
        <v>85</v>
      </c>
      <c r="C432" s="33">
        <v>0</v>
      </c>
      <c r="D432" s="301" t="s">
        <v>87</v>
      </c>
      <c r="E432" s="302"/>
      <c r="F432" s="28" t="s">
        <v>88</v>
      </c>
      <c r="G432" s="29"/>
      <c r="H432" s="32"/>
      <c r="I432" s="28" t="s">
        <v>85</v>
      </c>
      <c r="J432" s="33"/>
      <c r="K432" s="301" t="s">
        <v>152</v>
      </c>
      <c r="L432" s="302"/>
      <c r="M432" s="28" t="s">
        <v>88</v>
      </c>
      <c r="N432" s="29"/>
      <c r="O432" s="32"/>
      <c r="P432" s="28" t="s">
        <v>85</v>
      </c>
      <c r="Q432" s="33"/>
      <c r="R432" s="301" t="s">
        <v>153</v>
      </c>
      <c r="S432" s="302"/>
      <c r="T432" s="28" t="s">
        <v>88</v>
      </c>
      <c r="U432" s="29"/>
      <c r="V432" s="32"/>
      <c r="W432" s="28" t="s">
        <v>85</v>
      </c>
      <c r="X432" s="33"/>
      <c r="Y432" s="301" t="s">
        <v>154</v>
      </c>
      <c r="Z432" s="302"/>
      <c r="AA432" s="28" t="s">
        <v>88</v>
      </c>
      <c r="AB432" s="29"/>
    </row>
    <row r="433" spans="2:28" ht="16" thickBot="1">
      <c r="B433" s="34" t="s">
        <v>90</v>
      </c>
      <c r="C433" s="287">
        <v>0</v>
      </c>
      <c r="D433" s="288"/>
      <c r="E433" s="288"/>
      <c r="F433" s="288"/>
      <c r="G433" s="289"/>
      <c r="H433" s="32"/>
      <c r="I433" s="34" t="s">
        <v>90</v>
      </c>
      <c r="J433" s="287"/>
      <c r="K433" s="288"/>
      <c r="L433" s="288"/>
      <c r="M433" s="288"/>
      <c r="N433" s="289"/>
      <c r="O433" s="32"/>
      <c r="P433" s="34" t="s">
        <v>90</v>
      </c>
      <c r="Q433" s="287"/>
      <c r="R433" s="288"/>
      <c r="S433" s="288"/>
      <c r="T433" s="288"/>
      <c r="U433" s="289"/>
      <c r="V433" s="32"/>
      <c r="W433" s="34" t="s">
        <v>90</v>
      </c>
      <c r="X433" s="287"/>
      <c r="Y433" s="288"/>
      <c r="Z433" s="288"/>
      <c r="AA433" s="288"/>
      <c r="AB433" s="289"/>
    </row>
    <row r="434" spans="2:28" ht="16" customHeight="1" thickBot="1">
      <c r="B434" s="89" t="s">
        <v>91</v>
      </c>
      <c r="C434" s="35" t="s">
        <v>92</v>
      </c>
      <c r="D434" s="36" t="s">
        <v>93</v>
      </c>
      <c r="E434" s="37" t="s">
        <v>94</v>
      </c>
      <c r="F434" s="290" t="s">
        <v>95</v>
      </c>
      <c r="G434" s="291"/>
      <c r="H434" s="32"/>
      <c r="I434" s="89" t="s">
        <v>91</v>
      </c>
      <c r="J434" s="35" t="s">
        <v>92</v>
      </c>
      <c r="K434" s="36" t="s">
        <v>93</v>
      </c>
      <c r="L434" s="37" t="s">
        <v>94</v>
      </c>
      <c r="M434" s="290" t="s">
        <v>95</v>
      </c>
      <c r="N434" s="291"/>
      <c r="O434" s="32"/>
      <c r="P434" s="89" t="s">
        <v>91</v>
      </c>
      <c r="Q434" s="35" t="s">
        <v>92</v>
      </c>
      <c r="R434" s="36" t="s">
        <v>93</v>
      </c>
      <c r="S434" s="37" t="s">
        <v>94</v>
      </c>
      <c r="T434" s="290" t="s">
        <v>95</v>
      </c>
      <c r="U434" s="291"/>
      <c r="V434" s="32"/>
      <c r="W434" s="89" t="s">
        <v>91</v>
      </c>
      <c r="X434" s="35" t="s">
        <v>92</v>
      </c>
      <c r="Y434" s="36" t="s">
        <v>93</v>
      </c>
      <c r="Z434" s="37" t="s">
        <v>94</v>
      </c>
      <c r="AA434" s="290" t="s">
        <v>95</v>
      </c>
      <c r="AB434" s="291"/>
    </row>
    <row r="435" spans="2:28">
      <c r="B435" s="45">
        <v>0</v>
      </c>
      <c r="C435" s="48" t="s">
        <v>60</v>
      </c>
      <c r="D435" s="90" t="s">
        <v>106</v>
      </c>
      <c r="E435" s="90" t="s">
        <v>103</v>
      </c>
      <c r="F435" s="285">
        <v>0</v>
      </c>
      <c r="G435" s="286"/>
      <c r="H435" s="32"/>
      <c r="I435" s="45">
        <v>0</v>
      </c>
      <c r="J435" s="48" t="s">
        <v>60</v>
      </c>
      <c r="K435" s="90" t="s">
        <v>106</v>
      </c>
      <c r="L435" s="90" t="s">
        <v>115</v>
      </c>
      <c r="M435" s="285">
        <v>0</v>
      </c>
      <c r="N435" s="286"/>
      <c r="O435" s="32"/>
      <c r="P435" s="45">
        <v>0</v>
      </c>
      <c r="Q435" s="48" t="s">
        <v>60</v>
      </c>
      <c r="R435" s="90" t="s">
        <v>106</v>
      </c>
      <c r="S435" s="90" t="s">
        <v>115</v>
      </c>
      <c r="T435" s="285">
        <v>0</v>
      </c>
      <c r="U435" s="286"/>
      <c r="V435" s="32"/>
      <c r="W435" s="45">
        <v>0</v>
      </c>
      <c r="X435" s="48" t="s">
        <v>60</v>
      </c>
      <c r="Y435" s="90" t="s">
        <v>106</v>
      </c>
      <c r="Z435" s="90" t="s">
        <v>163</v>
      </c>
      <c r="AA435" s="285">
        <v>0</v>
      </c>
      <c r="AB435" s="286"/>
    </row>
    <row r="436" spans="2:28">
      <c r="B436" s="46">
        <v>0.25</v>
      </c>
      <c r="C436" s="91" t="s">
        <v>158</v>
      </c>
      <c r="D436" s="92">
        <v>0</v>
      </c>
      <c r="E436" s="92">
        <v>0</v>
      </c>
      <c r="F436" s="277">
        <v>0</v>
      </c>
      <c r="G436" s="278"/>
      <c r="H436" s="32"/>
      <c r="I436" s="46">
        <v>0.25</v>
      </c>
      <c r="J436" s="91" t="s">
        <v>60</v>
      </c>
      <c r="K436" s="92" t="s">
        <v>106</v>
      </c>
      <c r="L436" s="92" t="s">
        <v>115</v>
      </c>
      <c r="M436" s="277">
        <v>0</v>
      </c>
      <c r="N436" s="278"/>
      <c r="O436" s="32"/>
      <c r="P436" s="46">
        <v>0.25</v>
      </c>
      <c r="Q436" s="91" t="s">
        <v>60</v>
      </c>
      <c r="R436" s="92" t="s">
        <v>113</v>
      </c>
      <c r="S436" s="92" t="s">
        <v>114</v>
      </c>
      <c r="T436" s="277">
        <v>0</v>
      </c>
      <c r="U436" s="278"/>
      <c r="V436" s="32"/>
      <c r="W436" s="46">
        <v>0.25</v>
      </c>
      <c r="X436" s="91" t="s">
        <v>60</v>
      </c>
      <c r="Y436" s="92" t="s">
        <v>106</v>
      </c>
      <c r="Z436" s="92" t="s">
        <v>163</v>
      </c>
      <c r="AA436" s="277">
        <v>0</v>
      </c>
      <c r="AB436" s="278"/>
    </row>
    <row r="437" spans="2:28">
      <c r="B437" s="46">
        <v>0.5</v>
      </c>
      <c r="C437" s="91" t="s">
        <v>71</v>
      </c>
      <c r="D437" s="92">
        <v>0</v>
      </c>
      <c r="E437" s="92">
        <v>0</v>
      </c>
      <c r="F437" s="277">
        <v>0</v>
      </c>
      <c r="G437" s="278"/>
      <c r="H437" s="32"/>
      <c r="I437" s="46">
        <v>0.5</v>
      </c>
      <c r="J437" s="91" t="s">
        <v>60</v>
      </c>
      <c r="K437" s="92" t="s">
        <v>106</v>
      </c>
      <c r="L437" s="92" t="s">
        <v>115</v>
      </c>
      <c r="M437" s="277">
        <v>0</v>
      </c>
      <c r="N437" s="278"/>
      <c r="O437" s="32"/>
      <c r="P437" s="46">
        <v>0.5</v>
      </c>
      <c r="Q437" s="91" t="s">
        <v>60</v>
      </c>
      <c r="R437" s="92" t="s">
        <v>113</v>
      </c>
      <c r="S437" s="92" t="s">
        <v>114</v>
      </c>
      <c r="T437" s="277">
        <v>0</v>
      </c>
      <c r="U437" s="278"/>
      <c r="V437" s="32"/>
      <c r="W437" s="46">
        <v>0.5</v>
      </c>
      <c r="X437" s="91" t="s">
        <v>60</v>
      </c>
      <c r="Y437" s="92" t="s">
        <v>106</v>
      </c>
      <c r="Z437" s="92" t="s">
        <v>163</v>
      </c>
      <c r="AA437" s="277">
        <v>0</v>
      </c>
      <c r="AB437" s="278"/>
    </row>
    <row r="438" spans="2:28">
      <c r="B438" s="46">
        <v>0.75</v>
      </c>
      <c r="C438" s="91" t="s">
        <v>71</v>
      </c>
      <c r="D438" s="92">
        <v>0</v>
      </c>
      <c r="E438" s="92">
        <v>0</v>
      </c>
      <c r="F438" s="277">
        <v>0</v>
      </c>
      <c r="G438" s="278"/>
      <c r="H438" s="32"/>
      <c r="I438" s="46">
        <v>0.75</v>
      </c>
      <c r="J438" s="91" t="s">
        <v>60</v>
      </c>
      <c r="K438" s="92" t="s">
        <v>106</v>
      </c>
      <c r="L438" s="92" t="s">
        <v>115</v>
      </c>
      <c r="M438" s="277">
        <v>0</v>
      </c>
      <c r="N438" s="278"/>
      <c r="O438" s="32"/>
      <c r="P438" s="46">
        <v>0.75</v>
      </c>
      <c r="Q438" s="91" t="s">
        <v>60</v>
      </c>
      <c r="R438" s="92" t="s">
        <v>107</v>
      </c>
      <c r="S438" s="92" t="s">
        <v>121</v>
      </c>
      <c r="T438" s="277">
        <v>0</v>
      </c>
      <c r="U438" s="278"/>
      <c r="V438" s="32"/>
      <c r="W438" s="46">
        <v>0.75</v>
      </c>
      <c r="X438" s="91" t="s">
        <v>60</v>
      </c>
      <c r="Y438" s="92" t="s">
        <v>106</v>
      </c>
      <c r="Z438" s="92" t="s">
        <v>115</v>
      </c>
      <c r="AA438" s="277">
        <v>0</v>
      </c>
      <c r="AB438" s="278"/>
    </row>
    <row r="439" spans="2:28">
      <c r="B439" s="46">
        <v>1</v>
      </c>
      <c r="C439" s="91" t="s">
        <v>158</v>
      </c>
      <c r="D439" s="92">
        <v>0</v>
      </c>
      <c r="E439" s="92">
        <v>0</v>
      </c>
      <c r="F439" s="277">
        <v>0</v>
      </c>
      <c r="G439" s="278"/>
      <c r="H439" s="32"/>
      <c r="I439" s="46">
        <v>1</v>
      </c>
      <c r="J439" s="91" t="s">
        <v>60</v>
      </c>
      <c r="K439" s="92" t="s">
        <v>106</v>
      </c>
      <c r="L439" s="92" t="s">
        <v>115</v>
      </c>
      <c r="M439" s="277">
        <v>0</v>
      </c>
      <c r="N439" s="278"/>
      <c r="O439" s="32"/>
      <c r="P439" s="46">
        <v>1</v>
      </c>
      <c r="Q439" s="91" t="s">
        <v>60</v>
      </c>
      <c r="R439" s="92" t="s">
        <v>107</v>
      </c>
      <c r="S439" s="92" t="s">
        <v>121</v>
      </c>
      <c r="T439" s="277">
        <v>0</v>
      </c>
      <c r="U439" s="278"/>
      <c r="V439" s="32"/>
      <c r="W439" s="46">
        <v>1</v>
      </c>
      <c r="X439" s="91" t="s">
        <v>60</v>
      </c>
      <c r="Y439" s="92" t="s">
        <v>106</v>
      </c>
      <c r="Z439" s="92" t="s">
        <v>115</v>
      </c>
      <c r="AA439" s="277">
        <v>0</v>
      </c>
      <c r="AB439" s="278"/>
    </row>
    <row r="440" spans="2:28">
      <c r="B440" s="46">
        <v>1.25</v>
      </c>
      <c r="C440" s="91" t="s">
        <v>60</v>
      </c>
      <c r="D440" s="92" t="s">
        <v>106</v>
      </c>
      <c r="E440" s="92" t="s">
        <v>115</v>
      </c>
      <c r="F440" s="277">
        <v>0</v>
      </c>
      <c r="G440" s="278"/>
      <c r="H440" s="32"/>
      <c r="I440" s="46">
        <v>1.25</v>
      </c>
      <c r="J440" s="91" t="s">
        <v>60</v>
      </c>
      <c r="K440" s="92" t="s">
        <v>106</v>
      </c>
      <c r="L440" s="92" t="s">
        <v>115</v>
      </c>
      <c r="M440" s="277">
        <v>0</v>
      </c>
      <c r="N440" s="278"/>
      <c r="O440" s="32"/>
      <c r="P440" s="46">
        <v>1.25</v>
      </c>
      <c r="Q440" s="91" t="s">
        <v>60</v>
      </c>
      <c r="R440" s="92" t="s">
        <v>106</v>
      </c>
      <c r="S440" s="92" t="s">
        <v>103</v>
      </c>
      <c r="T440" s="277">
        <v>0</v>
      </c>
      <c r="U440" s="278"/>
      <c r="V440" s="32"/>
      <c r="W440" s="46">
        <v>1.25</v>
      </c>
      <c r="X440" s="91" t="s">
        <v>60</v>
      </c>
      <c r="Y440" s="92" t="s">
        <v>106</v>
      </c>
      <c r="Z440" s="92" t="s">
        <v>115</v>
      </c>
      <c r="AA440" s="277">
        <v>0</v>
      </c>
      <c r="AB440" s="278"/>
    </row>
    <row r="441" spans="2:28">
      <c r="B441" s="46">
        <v>1.5</v>
      </c>
      <c r="C441" s="91" t="s">
        <v>60</v>
      </c>
      <c r="D441" s="92" t="s">
        <v>106</v>
      </c>
      <c r="E441" s="92" t="s">
        <v>115</v>
      </c>
      <c r="F441" s="277">
        <v>0</v>
      </c>
      <c r="G441" s="278"/>
      <c r="H441" s="32"/>
      <c r="I441" s="46">
        <v>1.5</v>
      </c>
      <c r="J441" s="91" t="s">
        <v>60</v>
      </c>
      <c r="K441" s="92" t="s">
        <v>106</v>
      </c>
      <c r="L441" s="92" t="s">
        <v>163</v>
      </c>
      <c r="M441" s="277">
        <v>0</v>
      </c>
      <c r="N441" s="278"/>
      <c r="O441" s="32"/>
      <c r="P441" s="46">
        <v>1.5</v>
      </c>
      <c r="Q441" s="91" t="s">
        <v>60</v>
      </c>
      <c r="R441" s="92" t="s">
        <v>106</v>
      </c>
      <c r="S441" s="92" t="s">
        <v>163</v>
      </c>
      <c r="T441" s="277">
        <v>0</v>
      </c>
      <c r="U441" s="278"/>
      <c r="V441" s="32"/>
      <c r="W441" s="46">
        <v>1.5</v>
      </c>
      <c r="X441" s="91" t="s">
        <v>60</v>
      </c>
      <c r="Y441" s="92" t="s">
        <v>106</v>
      </c>
      <c r="Z441" s="92" t="s">
        <v>115</v>
      </c>
      <c r="AA441" s="277">
        <v>0</v>
      </c>
      <c r="AB441" s="278"/>
    </row>
    <row r="442" spans="2:28">
      <c r="B442" s="46">
        <v>1.75</v>
      </c>
      <c r="C442" s="91" t="s">
        <v>60</v>
      </c>
      <c r="D442" s="92" t="s">
        <v>113</v>
      </c>
      <c r="E442" s="92" t="s">
        <v>169</v>
      </c>
      <c r="F442" s="277">
        <v>0</v>
      </c>
      <c r="G442" s="278"/>
      <c r="H442" s="32"/>
      <c r="I442" s="46">
        <v>1.75</v>
      </c>
      <c r="J442" s="91" t="s">
        <v>60</v>
      </c>
      <c r="K442" s="92" t="s">
        <v>106</v>
      </c>
      <c r="L442" s="92" t="s">
        <v>109</v>
      </c>
      <c r="M442" s="277">
        <v>0</v>
      </c>
      <c r="N442" s="278"/>
      <c r="O442" s="32"/>
      <c r="P442" s="46">
        <v>1.75</v>
      </c>
      <c r="Q442" s="91" t="s">
        <v>60</v>
      </c>
      <c r="R442" s="92" t="s">
        <v>106</v>
      </c>
      <c r="S442" s="92" t="s">
        <v>163</v>
      </c>
      <c r="T442" s="277">
        <v>0</v>
      </c>
      <c r="U442" s="278"/>
      <c r="V442" s="32"/>
      <c r="W442" s="46">
        <v>1.75</v>
      </c>
      <c r="X442" s="91" t="s">
        <v>63</v>
      </c>
      <c r="Y442" s="92">
        <v>0</v>
      </c>
      <c r="Z442" s="92">
        <v>0</v>
      </c>
      <c r="AA442" s="277">
        <v>0</v>
      </c>
      <c r="AB442" s="278"/>
    </row>
    <row r="443" spans="2:28">
      <c r="B443" s="46">
        <v>2</v>
      </c>
      <c r="C443" s="91" t="s">
        <v>60</v>
      </c>
      <c r="D443" s="92" t="s">
        <v>113</v>
      </c>
      <c r="E443" s="92" t="s">
        <v>169</v>
      </c>
      <c r="F443" s="277">
        <v>0</v>
      </c>
      <c r="G443" s="278"/>
      <c r="H443" s="32"/>
      <c r="I443" s="46">
        <v>2</v>
      </c>
      <c r="J443" s="91" t="s">
        <v>60</v>
      </c>
      <c r="K443" s="92" t="s">
        <v>113</v>
      </c>
      <c r="L443" s="92" t="s">
        <v>169</v>
      </c>
      <c r="M443" s="277">
        <v>0</v>
      </c>
      <c r="N443" s="278"/>
      <c r="O443" s="32"/>
      <c r="P443" s="46">
        <v>2</v>
      </c>
      <c r="Q443" s="91" t="s">
        <v>66</v>
      </c>
      <c r="R443" s="92">
        <v>0</v>
      </c>
      <c r="S443" s="92">
        <v>0</v>
      </c>
      <c r="T443" s="277">
        <v>0</v>
      </c>
      <c r="U443" s="278"/>
      <c r="V443" s="32"/>
      <c r="W443" s="46">
        <v>2</v>
      </c>
      <c r="X443" s="91" t="s">
        <v>60</v>
      </c>
      <c r="Y443" s="92" t="s">
        <v>106</v>
      </c>
      <c r="Z443" s="92" t="s">
        <v>115</v>
      </c>
      <c r="AA443" s="277">
        <v>0</v>
      </c>
      <c r="AB443" s="278"/>
    </row>
    <row r="444" spans="2:28">
      <c r="B444" s="46">
        <v>2.25</v>
      </c>
      <c r="C444" s="91" t="s">
        <v>71</v>
      </c>
      <c r="D444" s="92">
        <v>0</v>
      </c>
      <c r="E444" s="92">
        <v>0</v>
      </c>
      <c r="F444" s="277">
        <v>0</v>
      </c>
      <c r="G444" s="278"/>
      <c r="H444" s="32"/>
      <c r="I444" s="46">
        <v>2.25</v>
      </c>
      <c r="J444" s="91" t="s">
        <v>60</v>
      </c>
      <c r="K444" s="92" t="s">
        <v>107</v>
      </c>
      <c r="L444" s="92" t="s">
        <v>108</v>
      </c>
      <c r="M444" s="277">
        <v>0</v>
      </c>
      <c r="N444" s="278"/>
      <c r="O444" s="32"/>
      <c r="P444" s="46">
        <v>2.25</v>
      </c>
      <c r="Q444" s="91" t="s">
        <v>60</v>
      </c>
      <c r="R444" s="92" t="s">
        <v>107</v>
      </c>
      <c r="S444" s="92" t="s">
        <v>108</v>
      </c>
      <c r="T444" s="277">
        <v>0</v>
      </c>
      <c r="U444" s="278"/>
      <c r="V444" s="32"/>
      <c r="W444" s="46">
        <v>2.25</v>
      </c>
      <c r="X444" s="91" t="s">
        <v>60</v>
      </c>
      <c r="Y444" s="92" t="s">
        <v>106</v>
      </c>
      <c r="Z444" s="92" t="s">
        <v>115</v>
      </c>
      <c r="AA444" s="277">
        <v>0</v>
      </c>
      <c r="AB444" s="278"/>
    </row>
    <row r="445" spans="2:28">
      <c r="B445" s="46">
        <v>2.5</v>
      </c>
      <c r="C445" s="91" t="s">
        <v>71</v>
      </c>
      <c r="D445" s="92">
        <v>0</v>
      </c>
      <c r="E445" s="92">
        <v>0</v>
      </c>
      <c r="F445" s="277">
        <v>0</v>
      </c>
      <c r="G445" s="278"/>
      <c r="H445" s="32"/>
      <c r="I445" s="46">
        <v>2.5</v>
      </c>
      <c r="J445" s="91" t="s">
        <v>60</v>
      </c>
      <c r="K445" s="92" t="s">
        <v>106</v>
      </c>
      <c r="L445" s="92" t="s">
        <v>163</v>
      </c>
      <c r="M445" s="277">
        <v>0</v>
      </c>
      <c r="N445" s="278"/>
      <c r="O445" s="32"/>
      <c r="P445" s="46">
        <v>2.5</v>
      </c>
      <c r="Q445" s="91" t="s">
        <v>60</v>
      </c>
      <c r="R445" s="92" t="s">
        <v>106</v>
      </c>
      <c r="S445" s="92" t="s">
        <v>115</v>
      </c>
      <c r="T445" s="277">
        <v>0</v>
      </c>
      <c r="U445" s="278"/>
      <c r="V445" s="32"/>
      <c r="W445" s="46">
        <v>2.5</v>
      </c>
      <c r="X445" s="91" t="s">
        <v>159</v>
      </c>
      <c r="Y445" s="92">
        <v>0</v>
      </c>
      <c r="Z445" s="92">
        <v>0</v>
      </c>
      <c r="AA445" s="277">
        <v>0</v>
      </c>
      <c r="AB445" s="278"/>
    </row>
    <row r="446" spans="2:28">
      <c r="B446" s="46">
        <v>2.75</v>
      </c>
      <c r="C446" s="91" t="s">
        <v>69</v>
      </c>
      <c r="D446" s="92">
        <v>0</v>
      </c>
      <c r="E446" s="92">
        <v>0</v>
      </c>
      <c r="F446" s="277">
        <v>0</v>
      </c>
      <c r="G446" s="278"/>
      <c r="H446" s="32"/>
      <c r="I446" s="46">
        <v>2.75</v>
      </c>
      <c r="J446" s="91" t="s">
        <v>60</v>
      </c>
      <c r="K446" s="92" t="s">
        <v>113</v>
      </c>
      <c r="L446" s="92" t="s">
        <v>118</v>
      </c>
      <c r="M446" s="277">
        <v>0</v>
      </c>
      <c r="N446" s="278"/>
      <c r="O446" s="32"/>
      <c r="P446" s="46">
        <v>2.75</v>
      </c>
      <c r="Q446" s="91" t="s">
        <v>60</v>
      </c>
      <c r="R446" s="92" t="s">
        <v>106</v>
      </c>
      <c r="S446" s="92" t="s">
        <v>115</v>
      </c>
      <c r="T446" s="277">
        <v>0</v>
      </c>
      <c r="U446" s="278"/>
      <c r="V446" s="32"/>
      <c r="W446" s="46">
        <v>2.75</v>
      </c>
      <c r="X446" s="91" t="s">
        <v>60</v>
      </c>
      <c r="Y446" s="92" t="s">
        <v>106</v>
      </c>
      <c r="Z446" s="92" t="s">
        <v>115</v>
      </c>
      <c r="AA446" s="277">
        <v>0</v>
      </c>
      <c r="AB446" s="278"/>
    </row>
    <row r="447" spans="2:28">
      <c r="B447" s="46">
        <v>3</v>
      </c>
      <c r="C447" s="91" t="s">
        <v>69</v>
      </c>
      <c r="D447" s="92">
        <v>0</v>
      </c>
      <c r="E447" s="92">
        <v>0</v>
      </c>
      <c r="F447" s="277">
        <v>0</v>
      </c>
      <c r="G447" s="278"/>
      <c r="H447" s="32"/>
      <c r="I447" s="46">
        <v>3</v>
      </c>
      <c r="J447" s="91" t="s">
        <v>60</v>
      </c>
      <c r="K447" s="92" t="s">
        <v>113</v>
      </c>
      <c r="L447" s="92" t="s">
        <v>118</v>
      </c>
      <c r="M447" s="277">
        <v>0</v>
      </c>
      <c r="N447" s="278"/>
      <c r="O447" s="32"/>
      <c r="P447" s="46">
        <v>3</v>
      </c>
      <c r="Q447" s="91" t="s">
        <v>60</v>
      </c>
      <c r="R447" s="92" t="s">
        <v>106</v>
      </c>
      <c r="S447" s="92" t="s">
        <v>115</v>
      </c>
      <c r="T447" s="277">
        <v>0</v>
      </c>
      <c r="U447" s="278"/>
      <c r="V447" s="32"/>
      <c r="W447" s="46">
        <v>3</v>
      </c>
      <c r="X447" s="91" t="s">
        <v>60</v>
      </c>
      <c r="Y447" s="92" t="s">
        <v>106</v>
      </c>
      <c r="Z447" s="92" t="s">
        <v>115</v>
      </c>
      <c r="AA447" s="277">
        <v>0</v>
      </c>
      <c r="AB447" s="278"/>
    </row>
    <row r="448" spans="2:28">
      <c r="B448" s="46">
        <v>3.25</v>
      </c>
      <c r="C448" s="91" t="s">
        <v>60</v>
      </c>
      <c r="D448" s="92" t="s">
        <v>113</v>
      </c>
      <c r="E448" s="92" t="s">
        <v>170</v>
      </c>
      <c r="F448" s="277">
        <v>0</v>
      </c>
      <c r="G448" s="278"/>
      <c r="H448" s="32"/>
      <c r="I448" s="46">
        <v>3.25</v>
      </c>
      <c r="J448" s="91" t="s">
        <v>60</v>
      </c>
      <c r="K448" s="92" t="s">
        <v>113</v>
      </c>
      <c r="L448" s="92" t="s">
        <v>118</v>
      </c>
      <c r="M448" s="277">
        <v>0</v>
      </c>
      <c r="N448" s="278"/>
      <c r="O448" s="32"/>
      <c r="P448" s="46">
        <v>3.25</v>
      </c>
      <c r="Q448" s="91" t="s">
        <v>60</v>
      </c>
      <c r="R448" s="92" t="s">
        <v>106</v>
      </c>
      <c r="S448" s="92" t="s">
        <v>115</v>
      </c>
      <c r="T448" s="277">
        <v>0</v>
      </c>
      <c r="U448" s="278"/>
      <c r="V448" s="32"/>
      <c r="W448" s="46">
        <v>3.25</v>
      </c>
      <c r="X448" s="91" t="s">
        <v>60</v>
      </c>
      <c r="Y448" s="92" t="s">
        <v>106</v>
      </c>
      <c r="Z448" s="92" t="s">
        <v>115</v>
      </c>
      <c r="AA448" s="277">
        <v>0</v>
      </c>
      <c r="AB448" s="278"/>
    </row>
    <row r="449" spans="2:28">
      <c r="B449" s="46">
        <v>3.5</v>
      </c>
      <c r="C449" s="91" t="s">
        <v>60</v>
      </c>
      <c r="D449" s="92" t="s">
        <v>113</v>
      </c>
      <c r="E449" s="92" t="s">
        <v>170</v>
      </c>
      <c r="F449" s="277">
        <v>0</v>
      </c>
      <c r="G449" s="278"/>
      <c r="H449" s="32"/>
      <c r="I449" s="46">
        <v>3.5</v>
      </c>
      <c r="J449" s="91" t="s">
        <v>60</v>
      </c>
      <c r="K449" s="92" t="s">
        <v>113</v>
      </c>
      <c r="L449" s="92" t="s">
        <v>118</v>
      </c>
      <c r="M449" s="277">
        <v>0</v>
      </c>
      <c r="N449" s="278"/>
      <c r="O449" s="32"/>
      <c r="P449" s="46">
        <v>3.5</v>
      </c>
      <c r="Q449" s="91" t="s">
        <v>60</v>
      </c>
      <c r="R449" s="92" t="s">
        <v>106</v>
      </c>
      <c r="S449" s="92" t="s">
        <v>115</v>
      </c>
      <c r="T449" s="277">
        <v>0</v>
      </c>
      <c r="U449" s="278"/>
      <c r="V449" s="32"/>
      <c r="W449" s="46">
        <v>3.5</v>
      </c>
      <c r="X449" s="91" t="s">
        <v>71</v>
      </c>
      <c r="Y449" s="92">
        <v>0</v>
      </c>
      <c r="Z449" s="92">
        <v>0</v>
      </c>
      <c r="AA449" s="277">
        <v>0</v>
      </c>
      <c r="AB449" s="278"/>
    </row>
    <row r="450" spans="2:28">
      <c r="B450" s="46">
        <v>3.75</v>
      </c>
      <c r="C450" s="91" t="s">
        <v>60</v>
      </c>
      <c r="D450" s="92" t="s">
        <v>113</v>
      </c>
      <c r="E450" s="92" t="s">
        <v>170</v>
      </c>
      <c r="F450" s="277">
        <v>0</v>
      </c>
      <c r="G450" s="278"/>
      <c r="H450" s="32"/>
      <c r="I450" s="46">
        <v>3.75</v>
      </c>
      <c r="J450" s="91" t="s">
        <v>60</v>
      </c>
      <c r="K450" s="92" t="s">
        <v>113</v>
      </c>
      <c r="L450" s="92" t="s">
        <v>118</v>
      </c>
      <c r="M450" s="277">
        <v>0</v>
      </c>
      <c r="N450" s="278"/>
      <c r="O450" s="32"/>
      <c r="P450" s="46">
        <v>3.75</v>
      </c>
      <c r="Q450" s="91" t="s">
        <v>60</v>
      </c>
      <c r="R450" s="92" t="s">
        <v>106</v>
      </c>
      <c r="S450" s="92" t="s">
        <v>115</v>
      </c>
      <c r="T450" s="277">
        <v>0</v>
      </c>
      <c r="U450" s="278"/>
      <c r="V450" s="32"/>
      <c r="W450" s="46">
        <v>3.75</v>
      </c>
      <c r="X450" s="91" t="s">
        <v>71</v>
      </c>
      <c r="Y450" s="92">
        <v>0</v>
      </c>
      <c r="Z450" s="92">
        <v>0</v>
      </c>
      <c r="AA450" s="277">
        <v>0</v>
      </c>
      <c r="AB450" s="278"/>
    </row>
    <row r="451" spans="2:28">
      <c r="B451" s="46">
        <v>4</v>
      </c>
      <c r="C451" s="91" t="s">
        <v>60</v>
      </c>
      <c r="D451" s="92" t="s">
        <v>113</v>
      </c>
      <c r="E451" s="92" t="s">
        <v>170</v>
      </c>
      <c r="F451" s="277">
        <v>0</v>
      </c>
      <c r="G451" s="278"/>
      <c r="H451" s="32"/>
      <c r="I451" s="46">
        <v>4</v>
      </c>
      <c r="J451" s="91" t="s">
        <v>60</v>
      </c>
      <c r="K451" s="92" t="s">
        <v>113</v>
      </c>
      <c r="L451" s="92" t="s">
        <v>118</v>
      </c>
      <c r="M451" s="277">
        <v>0</v>
      </c>
      <c r="N451" s="278"/>
      <c r="O451" s="32"/>
      <c r="P451" s="46">
        <v>4</v>
      </c>
      <c r="Q451" s="91" t="s">
        <v>60</v>
      </c>
      <c r="R451" s="92" t="s">
        <v>106</v>
      </c>
      <c r="S451" s="92" t="s">
        <v>115</v>
      </c>
      <c r="T451" s="277">
        <v>0</v>
      </c>
      <c r="U451" s="278"/>
      <c r="V451" s="32"/>
      <c r="W451" s="46">
        <v>4</v>
      </c>
      <c r="X451" s="91" t="s">
        <v>69</v>
      </c>
      <c r="Y451" s="92">
        <v>0</v>
      </c>
      <c r="Z451" s="92">
        <v>0</v>
      </c>
      <c r="AA451" s="277">
        <v>0</v>
      </c>
      <c r="AB451" s="278"/>
    </row>
    <row r="452" spans="2:28">
      <c r="B452" s="46">
        <v>4.25</v>
      </c>
      <c r="C452" s="91" t="s">
        <v>60</v>
      </c>
      <c r="D452" s="92" t="s">
        <v>113</v>
      </c>
      <c r="E452" s="92" t="s">
        <v>170</v>
      </c>
      <c r="F452" s="277">
        <v>0</v>
      </c>
      <c r="G452" s="278"/>
      <c r="H452" s="32"/>
      <c r="I452" s="46">
        <v>4.25</v>
      </c>
      <c r="J452" s="91" t="s">
        <v>60</v>
      </c>
      <c r="K452" s="92" t="s">
        <v>113</v>
      </c>
      <c r="L452" s="92" t="s">
        <v>118</v>
      </c>
      <c r="M452" s="277">
        <v>0</v>
      </c>
      <c r="N452" s="278"/>
      <c r="O452" s="32"/>
      <c r="P452" s="46">
        <v>4.25</v>
      </c>
      <c r="Q452" s="91" t="s">
        <v>60</v>
      </c>
      <c r="R452" s="92" t="s">
        <v>106</v>
      </c>
      <c r="S452" s="92" t="s">
        <v>115</v>
      </c>
      <c r="T452" s="277">
        <v>0</v>
      </c>
      <c r="U452" s="278"/>
      <c r="V452" s="32"/>
      <c r="W452" s="46">
        <v>4.25</v>
      </c>
      <c r="X452" s="91" t="s">
        <v>71</v>
      </c>
      <c r="Y452" s="92">
        <v>0</v>
      </c>
      <c r="Z452" s="92">
        <v>0</v>
      </c>
      <c r="AA452" s="277">
        <v>0</v>
      </c>
      <c r="AB452" s="278"/>
    </row>
    <row r="453" spans="2:28">
      <c r="B453" s="46">
        <v>4.5</v>
      </c>
      <c r="C453" s="91" t="s">
        <v>60</v>
      </c>
      <c r="D453" s="92" t="s">
        <v>113</v>
      </c>
      <c r="E453" s="92" t="s">
        <v>170</v>
      </c>
      <c r="F453" s="277">
        <v>0</v>
      </c>
      <c r="G453" s="278"/>
      <c r="H453" s="32"/>
      <c r="I453" s="46">
        <v>4.5</v>
      </c>
      <c r="J453" s="91" t="s">
        <v>60</v>
      </c>
      <c r="K453" s="92" t="s">
        <v>113</v>
      </c>
      <c r="L453" s="92" t="s">
        <v>118</v>
      </c>
      <c r="M453" s="277">
        <v>0</v>
      </c>
      <c r="N453" s="278"/>
      <c r="O453" s="32"/>
      <c r="P453" s="46">
        <v>4.5</v>
      </c>
      <c r="Q453" s="91" t="s">
        <v>60</v>
      </c>
      <c r="R453" s="92" t="s">
        <v>106</v>
      </c>
      <c r="S453" s="92" t="s">
        <v>115</v>
      </c>
      <c r="T453" s="277">
        <v>0</v>
      </c>
      <c r="U453" s="278"/>
      <c r="V453" s="32"/>
      <c r="W453" s="46">
        <v>4.5</v>
      </c>
      <c r="X453" s="91" t="s">
        <v>71</v>
      </c>
      <c r="Y453" s="92">
        <v>0</v>
      </c>
      <c r="Z453" s="92">
        <v>0</v>
      </c>
      <c r="AA453" s="277">
        <v>0</v>
      </c>
      <c r="AB453" s="278"/>
    </row>
    <row r="454" spans="2:28">
      <c r="B454" s="46">
        <v>4.75</v>
      </c>
      <c r="C454" s="91" t="s">
        <v>60</v>
      </c>
      <c r="D454" s="92" t="s">
        <v>113</v>
      </c>
      <c r="E454" s="92" t="s">
        <v>170</v>
      </c>
      <c r="F454" s="277">
        <v>0</v>
      </c>
      <c r="G454" s="278"/>
      <c r="H454" s="32"/>
      <c r="I454" s="46">
        <v>4.75</v>
      </c>
      <c r="J454" s="91" t="s">
        <v>60</v>
      </c>
      <c r="K454" s="92" t="s">
        <v>113</v>
      </c>
      <c r="L454" s="92" t="s">
        <v>118</v>
      </c>
      <c r="M454" s="277">
        <v>0</v>
      </c>
      <c r="N454" s="278"/>
      <c r="O454" s="32"/>
      <c r="P454" s="46">
        <v>4.75</v>
      </c>
      <c r="Q454" s="91" t="s">
        <v>60</v>
      </c>
      <c r="R454" s="92" t="s">
        <v>106</v>
      </c>
      <c r="S454" s="92" t="s">
        <v>115</v>
      </c>
      <c r="T454" s="277">
        <v>0</v>
      </c>
      <c r="U454" s="278"/>
      <c r="V454" s="32"/>
      <c r="W454" s="46">
        <v>4.75</v>
      </c>
      <c r="X454" s="91" t="s">
        <v>71</v>
      </c>
      <c r="Y454" s="92">
        <v>0</v>
      </c>
      <c r="Z454" s="92">
        <v>0</v>
      </c>
      <c r="AA454" s="277">
        <v>0</v>
      </c>
      <c r="AB454" s="278"/>
    </row>
    <row r="455" spans="2:28">
      <c r="B455" s="46">
        <v>5</v>
      </c>
      <c r="C455" s="91" t="s">
        <v>60</v>
      </c>
      <c r="D455" s="92" t="s">
        <v>113</v>
      </c>
      <c r="E455" s="92" t="s">
        <v>170</v>
      </c>
      <c r="F455" s="277">
        <v>0</v>
      </c>
      <c r="G455" s="278"/>
      <c r="H455" s="32"/>
      <c r="I455" s="46">
        <v>5</v>
      </c>
      <c r="J455" s="91" t="s">
        <v>60</v>
      </c>
      <c r="K455" s="92" t="s">
        <v>113</v>
      </c>
      <c r="L455" s="92" t="s">
        <v>118</v>
      </c>
      <c r="M455" s="277">
        <v>0</v>
      </c>
      <c r="N455" s="278"/>
      <c r="O455" s="32"/>
      <c r="P455" s="46">
        <v>5</v>
      </c>
      <c r="Q455" s="91" t="s">
        <v>60</v>
      </c>
      <c r="R455" s="92" t="s">
        <v>106</v>
      </c>
      <c r="S455" s="92" t="s">
        <v>115</v>
      </c>
      <c r="T455" s="277">
        <v>0</v>
      </c>
      <c r="U455" s="278"/>
      <c r="V455" s="32"/>
      <c r="W455" s="46">
        <v>5</v>
      </c>
      <c r="X455" s="91" t="s">
        <v>71</v>
      </c>
      <c r="Y455" s="92">
        <v>0</v>
      </c>
      <c r="Z455" s="92">
        <v>0</v>
      </c>
      <c r="AA455" s="277">
        <v>0</v>
      </c>
      <c r="AB455" s="278"/>
    </row>
    <row r="456" spans="2:28">
      <c r="B456" s="46">
        <v>5.25</v>
      </c>
      <c r="C456" s="91" t="s">
        <v>60</v>
      </c>
      <c r="D456" s="92" t="s">
        <v>113</v>
      </c>
      <c r="E456" s="92" t="s">
        <v>170</v>
      </c>
      <c r="F456" s="277">
        <v>0</v>
      </c>
      <c r="G456" s="278"/>
      <c r="H456" s="32"/>
      <c r="I456" s="46">
        <v>5.25</v>
      </c>
      <c r="J456" s="91" t="s">
        <v>60</v>
      </c>
      <c r="K456" s="92" t="s">
        <v>113</v>
      </c>
      <c r="L456" s="92" t="s">
        <v>118</v>
      </c>
      <c r="M456" s="277">
        <v>0</v>
      </c>
      <c r="N456" s="278"/>
      <c r="O456" s="32"/>
      <c r="P456" s="46">
        <v>5.25</v>
      </c>
      <c r="Q456" s="91" t="s">
        <v>60</v>
      </c>
      <c r="R456" s="92" t="s">
        <v>106</v>
      </c>
      <c r="S456" s="92" t="s">
        <v>115</v>
      </c>
      <c r="T456" s="277">
        <v>0</v>
      </c>
      <c r="U456" s="278"/>
      <c r="V456" s="32"/>
      <c r="W456" s="46">
        <v>5.25</v>
      </c>
      <c r="X456" s="91" t="s">
        <v>71</v>
      </c>
      <c r="Y456" s="92">
        <v>0</v>
      </c>
      <c r="Z456" s="92">
        <v>0</v>
      </c>
      <c r="AA456" s="277">
        <v>0</v>
      </c>
      <c r="AB456" s="278"/>
    </row>
    <row r="457" spans="2:28">
      <c r="B457" s="46">
        <v>5.5</v>
      </c>
      <c r="C457" s="91" t="s">
        <v>60</v>
      </c>
      <c r="D457" s="92" t="s">
        <v>113</v>
      </c>
      <c r="E457" s="92" t="s">
        <v>170</v>
      </c>
      <c r="F457" s="277">
        <v>0</v>
      </c>
      <c r="G457" s="278"/>
      <c r="H457" s="32"/>
      <c r="I457" s="46">
        <v>5.5</v>
      </c>
      <c r="J457" s="91" t="s">
        <v>60</v>
      </c>
      <c r="K457" s="92" t="s">
        <v>113</v>
      </c>
      <c r="L457" s="92" t="s">
        <v>118</v>
      </c>
      <c r="M457" s="277">
        <v>0</v>
      </c>
      <c r="N457" s="278"/>
      <c r="O457" s="32"/>
      <c r="P457" s="46">
        <v>5.5</v>
      </c>
      <c r="Q457" s="91" t="s">
        <v>60</v>
      </c>
      <c r="R457" s="92" t="s">
        <v>106</v>
      </c>
      <c r="S457" s="92" t="s">
        <v>115</v>
      </c>
      <c r="T457" s="277">
        <v>0</v>
      </c>
      <c r="U457" s="278"/>
      <c r="V457" s="32"/>
      <c r="W457" s="46">
        <v>5.5</v>
      </c>
      <c r="X457" s="91" t="s">
        <v>60</v>
      </c>
      <c r="Y457" s="92" t="s">
        <v>107</v>
      </c>
      <c r="Z457" s="92" t="s">
        <v>164</v>
      </c>
      <c r="AA457" s="277">
        <v>0</v>
      </c>
      <c r="AB457" s="278"/>
    </row>
    <row r="458" spans="2:28">
      <c r="B458" s="46">
        <v>5.75</v>
      </c>
      <c r="C458" s="91" t="s">
        <v>60</v>
      </c>
      <c r="D458" s="92" t="s">
        <v>113</v>
      </c>
      <c r="E458" s="92" t="s">
        <v>170</v>
      </c>
      <c r="F458" s="277">
        <v>0</v>
      </c>
      <c r="G458" s="278"/>
      <c r="H458" s="32"/>
      <c r="I458" s="46">
        <v>5.75</v>
      </c>
      <c r="J458" s="91" t="s">
        <v>60</v>
      </c>
      <c r="K458" s="92" t="s">
        <v>113</v>
      </c>
      <c r="L458" s="92" t="s">
        <v>118</v>
      </c>
      <c r="M458" s="277">
        <v>0</v>
      </c>
      <c r="N458" s="278"/>
      <c r="O458" s="32"/>
      <c r="P458" s="46">
        <v>5.75</v>
      </c>
      <c r="Q458" s="91" t="s">
        <v>60</v>
      </c>
      <c r="R458" s="92" t="s">
        <v>106</v>
      </c>
      <c r="S458" s="92" t="s">
        <v>115</v>
      </c>
      <c r="T458" s="277">
        <v>0</v>
      </c>
      <c r="U458" s="278"/>
      <c r="V458" s="32"/>
      <c r="W458" s="46">
        <v>5.75</v>
      </c>
      <c r="X458" s="91" t="s">
        <v>71</v>
      </c>
      <c r="Y458" s="92">
        <v>0</v>
      </c>
      <c r="Z458" s="92">
        <v>0</v>
      </c>
      <c r="AA458" s="277">
        <v>0</v>
      </c>
      <c r="AB458" s="278"/>
    </row>
    <row r="459" spans="2:28">
      <c r="B459" s="46">
        <v>6</v>
      </c>
      <c r="C459" s="91" t="s">
        <v>71</v>
      </c>
      <c r="D459" s="92">
        <v>0</v>
      </c>
      <c r="E459" s="92">
        <v>0</v>
      </c>
      <c r="F459" s="277">
        <v>0</v>
      </c>
      <c r="G459" s="278"/>
      <c r="H459" s="32"/>
      <c r="I459" s="46">
        <v>6</v>
      </c>
      <c r="J459" s="91" t="s">
        <v>60</v>
      </c>
      <c r="K459" s="92" t="s">
        <v>113</v>
      </c>
      <c r="L459" s="92" t="s">
        <v>118</v>
      </c>
      <c r="M459" s="277">
        <v>0</v>
      </c>
      <c r="N459" s="278"/>
      <c r="O459" s="32"/>
      <c r="P459" s="46">
        <v>6</v>
      </c>
      <c r="Q459" s="91" t="s">
        <v>60</v>
      </c>
      <c r="R459" s="92" t="s">
        <v>106</v>
      </c>
      <c r="S459" s="92" t="s">
        <v>115</v>
      </c>
      <c r="T459" s="277">
        <v>0</v>
      </c>
      <c r="U459" s="278"/>
      <c r="V459" s="32"/>
      <c r="W459" s="46">
        <v>6</v>
      </c>
      <c r="X459" s="91" t="s">
        <v>71</v>
      </c>
      <c r="Y459" s="92">
        <v>0</v>
      </c>
      <c r="Z459" s="92">
        <v>0</v>
      </c>
      <c r="AA459" s="277">
        <v>0</v>
      </c>
      <c r="AB459" s="278"/>
    </row>
    <row r="460" spans="2:28">
      <c r="B460" s="46">
        <v>6.25</v>
      </c>
      <c r="C460" s="91" t="s">
        <v>71</v>
      </c>
      <c r="D460" s="92">
        <v>0</v>
      </c>
      <c r="E460" s="92">
        <v>0</v>
      </c>
      <c r="F460" s="277">
        <v>0</v>
      </c>
      <c r="G460" s="278"/>
      <c r="H460" s="32"/>
      <c r="I460" s="46">
        <v>6.25</v>
      </c>
      <c r="J460" s="91" t="s">
        <v>60</v>
      </c>
      <c r="K460" s="92" t="s">
        <v>113</v>
      </c>
      <c r="L460" s="92" t="s">
        <v>118</v>
      </c>
      <c r="M460" s="277">
        <v>0</v>
      </c>
      <c r="N460" s="278"/>
      <c r="O460" s="32"/>
      <c r="P460" s="46">
        <v>6.25</v>
      </c>
      <c r="Q460" s="91" t="s">
        <v>158</v>
      </c>
      <c r="R460" s="92">
        <v>0</v>
      </c>
      <c r="S460" s="92">
        <v>0</v>
      </c>
      <c r="T460" s="277">
        <v>0</v>
      </c>
      <c r="U460" s="278"/>
      <c r="V460" s="32"/>
      <c r="W460" s="46">
        <v>6.25</v>
      </c>
      <c r="X460" s="91" t="s">
        <v>71</v>
      </c>
      <c r="Y460" s="92">
        <v>0</v>
      </c>
      <c r="Z460" s="92">
        <v>0</v>
      </c>
      <c r="AA460" s="277">
        <v>0</v>
      </c>
      <c r="AB460" s="278"/>
    </row>
    <row r="461" spans="2:28">
      <c r="B461" s="46">
        <v>6.5</v>
      </c>
      <c r="C461" s="91" t="s">
        <v>159</v>
      </c>
      <c r="D461" s="92">
        <v>0</v>
      </c>
      <c r="E461" s="92">
        <v>0</v>
      </c>
      <c r="F461" s="277">
        <v>0</v>
      </c>
      <c r="G461" s="278"/>
      <c r="H461" s="32"/>
      <c r="I461" s="46">
        <v>6.5</v>
      </c>
      <c r="J461" s="91" t="s">
        <v>60</v>
      </c>
      <c r="K461" s="92" t="s">
        <v>113</v>
      </c>
      <c r="L461" s="92" t="s">
        <v>118</v>
      </c>
      <c r="M461" s="277">
        <v>0</v>
      </c>
      <c r="N461" s="278"/>
      <c r="O461" s="32"/>
      <c r="P461" s="46">
        <v>6.5</v>
      </c>
      <c r="Q461" s="91" t="s">
        <v>158</v>
      </c>
      <c r="R461" s="92">
        <v>0</v>
      </c>
      <c r="S461" s="92">
        <v>0</v>
      </c>
      <c r="T461" s="277">
        <v>0</v>
      </c>
      <c r="U461" s="278"/>
      <c r="V461" s="32"/>
      <c r="W461" s="46">
        <v>6.5</v>
      </c>
      <c r="X461" s="91" t="s">
        <v>60</v>
      </c>
      <c r="Y461" s="92" t="s">
        <v>106</v>
      </c>
      <c r="Z461" s="92" t="s">
        <v>115</v>
      </c>
      <c r="AA461" s="277">
        <v>0</v>
      </c>
      <c r="AB461" s="278"/>
    </row>
    <row r="462" spans="2:28">
      <c r="B462" s="46">
        <v>6.75</v>
      </c>
      <c r="C462" s="91" t="s">
        <v>63</v>
      </c>
      <c r="D462" s="92">
        <v>0</v>
      </c>
      <c r="E462" s="92">
        <v>0</v>
      </c>
      <c r="F462" s="277">
        <v>0</v>
      </c>
      <c r="G462" s="278"/>
      <c r="H462" s="32"/>
      <c r="I462" s="46">
        <v>6.75</v>
      </c>
      <c r="J462" s="91" t="s">
        <v>60</v>
      </c>
      <c r="K462" s="92" t="s">
        <v>113</v>
      </c>
      <c r="L462" s="92" t="s">
        <v>118</v>
      </c>
      <c r="M462" s="277">
        <v>0</v>
      </c>
      <c r="N462" s="278"/>
      <c r="O462" s="32"/>
      <c r="P462" s="46">
        <v>6.75</v>
      </c>
      <c r="Q462" s="91" t="s">
        <v>159</v>
      </c>
      <c r="R462" s="92">
        <v>0</v>
      </c>
      <c r="S462" s="92">
        <v>0</v>
      </c>
      <c r="T462" s="277">
        <v>0</v>
      </c>
      <c r="U462" s="278"/>
      <c r="V462" s="32"/>
      <c r="W462" s="46">
        <v>6.75</v>
      </c>
      <c r="X462" s="91" t="s">
        <v>63</v>
      </c>
      <c r="Y462" s="92">
        <v>0</v>
      </c>
      <c r="Z462" s="92">
        <v>0</v>
      </c>
      <c r="AA462" s="277">
        <v>0</v>
      </c>
      <c r="AB462" s="278"/>
    </row>
    <row r="463" spans="2:28">
      <c r="B463" s="46">
        <v>7</v>
      </c>
      <c r="C463" s="91" t="s">
        <v>60</v>
      </c>
      <c r="D463" s="92" t="s">
        <v>107</v>
      </c>
      <c r="E463" s="92" t="s">
        <v>164</v>
      </c>
      <c r="F463" s="277">
        <v>0</v>
      </c>
      <c r="G463" s="278"/>
      <c r="H463" s="32"/>
      <c r="I463" s="46">
        <v>7</v>
      </c>
      <c r="J463" s="91" t="s">
        <v>60</v>
      </c>
      <c r="K463" s="92" t="s">
        <v>113</v>
      </c>
      <c r="L463" s="92" t="s">
        <v>118</v>
      </c>
      <c r="M463" s="277">
        <v>0</v>
      </c>
      <c r="N463" s="278"/>
      <c r="O463" s="32"/>
      <c r="P463" s="46">
        <v>7</v>
      </c>
      <c r="Q463" s="91" t="s">
        <v>60</v>
      </c>
      <c r="R463" s="92" t="s">
        <v>104</v>
      </c>
      <c r="S463" s="92" t="s">
        <v>119</v>
      </c>
      <c r="T463" s="277">
        <v>0</v>
      </c>
      <c r="U463" s="278"/>
      <c r="V463" s="32"/>
      <c r="W463" s="46">
        <v>7</v>
      </c>
      <c r="X463" s="91" t="s">
        <v>63</v>
      </c>
      <c r="Y463" s="92">
        <v>0</v>
      </c>
      <c r="Z463" s="92">
        <v>0</v>
      </c>
      <c r="AA463" s="277">
        <v>0</v>
      </c>
      <c r="AB463" s="278"/>
    </row>
    <row r="464" spans="2:28">
      <c r="B464" s="46">
        <v>7.25</v>
      </c>
      <c r="C464" s="91" t="s">
        <v>60</v>
      </c>
      <c r="D464" s="92" t="s">
        <v>106</v>
      </c>
      <c r="E464" s="92" t="s">
        <v>163</v>
      </c>
      <c r="F464" s="277">
        <v>0</v>
      </c>
      <c r="G464" s="278"/>
      <c r="H464" s="32"/>
      <c r="I464" s="46">
        <v>7.25</v>
      </c>
      <c r="J464" s="91" t="s">
        <v>158</v>
      </c>
      <c r="K464" s="92">
        <v>0</v>
      </c>
      <c r="L464" s="92">
        <v>0</v>
      </c>
      <c r="M464" s="277">
        <v>0</v>
      </c>
      <c r="N464" s="278"/>
      <c r="O464" s="32"/>
      <c r="P464" s="46">
        <v>7.25</v>
      </c>
      <c r="Q464" s="91" t="s">
        <v>60</v>
      </c>
      <c r="R464" s="92" t="s">
        <v>106</v>
      </c>
      <c r="S464" s="92" t="s">
        <v>115</v>
      </c>
      <c r="T464" s="277">
        <v>0</v>
      </c>
      <c r="U464" s="278"/>
      <c r="V464" s="32"/>
      <c r="W464" s="46">
        <v>7.25</v>
      </c>
      <c r="X464" s="91" t="s">
        <v>159</v>
      </c>
      <c r="Y464" s="92">
        <v>0</v>
      </c>
      <c r="Z464" s="92">
        <v>0</v>
      </c>
      <c r="AA464" s="277">
        <v>0</v>
      </c>
      <c r="AB464" s="278"/>
    </row>
    <row r="465" spans="2:28">
      <c r="B465" s="46">
        <v>7.5</v>
      </c>
      <c r="C465" s="91" t="s">
        <v>71</v>
      </c>
      <c r="D465" s="92">
        <v>0</v>
      </c>
      <c r="E465" s="92">
        <v>0</v>
      </c>
      <c r="F465" s="277">
        <v>0</v>
      </c>
      <c r="G465" s="278"/>
      <c r="H465" s="32"/>
      <c r="I465" s="46">
        <v>7.5</v>
      </c>
      <c r="J465" s="91" t="s">
        <v>71</v>
      </c>
      <c r="K465" s="92">
        <v>0</v>
      </c>
      <c r="L465" s="92">
        <v>0</v>
      </c>
      <c r="M465" s="277">
        <v>0</v>
      </c>
      <c r="N465" s="278"/>
      <c r="O465" s="32"/>
      <c r="P465" s="46">
        <v>7.5</v>
      </c>
      <c r="Q465" s="91" t="s">
        <v>60</v>
      </c>
      <c r="R465" s="92" t="s">
        <v>106</v>
      </c>
      <c r="S465" s="92" t="s">
        <v>115</v>
      </c>
      <c r="T465" s="277">
        <v>0</v>
      </c>
      <c r="U465" s="278"/>
      <c r="V465" s="32"/>
      <c r="W465" s="46">
        <v>7.5</v>
      </c>
      <c r="X465" s="91" t="s">
        <v>159</v>
      </c>
      <c r="Y465" s="92">
        <v>0</v>
      </c>
      <c r="Z465" s="92">
        <v>0</v>
      </c>
      <c r="AA465" s="277">
        <v>0</v>
      </c>
      <c r="AB465" s="278"/>
    </row>
    <row r="466" spans="2:28">
      <c r="B466" s="46">
        <v>7.75</v>
      </c>
      <c r="C466" s="91" t="s">
        <v>60</v>
      </c>
      <c r="D466" s="92" t="s">
        <v>106</v>
      </c>
      <c r="E466" s="92" t="s">
        <v>115</v>
      </c>
      <c r="F466" s="277">
        <v>0</v>
      </c>
      <c r="G466" s="278"/>
      <c r="H466" s="32"/>
      <c r="I466" s="46">
        <v>7.75</v>
      </c>
      <c r="J466" s="91" t="s">
        <v>158</v>
      </c>
      <c r="K466" s="92">
        <v>0</v>
      </c>
      <c r="L466" s="92">
        <v>0</v>
      </c>
      <c r="M466" s="277">
        <v>0</v>
      </c>
      <c r="N466" s="278"/>
      <c r="O466" s="32"/>
      <c r="P466" s="46">
        <v>7.75</v>
      </c>
      <c r="Q466" s="91" t="s">
        <v>60</v>
      </c>
      <c r="R466" s="92" t="s">
        <v>106</v>
      </c>
      <c r="S466" s="92" t="s">
        <v>115</v>
      </c>
      <c r="T466" s="277">
        <v>0</v>
      </c>
      <c r="U466" s="278"/>
      <c r="V466" s="32"/>
      <c r="W466" s="46">
        <v>7.75</v>
      </c>
      <c r="X466" s="91" t="s">
        <v>60</v>
      </c>
      <c r="Y466" s="92" t="s">
        <v>107</v>
      </c>
      <c r="Z466" s="92" t="s">
        <v>108</v>
      </c>
      <c r="AA466" s="277">
        <v>0</v>
      </c>
      <c r="AB466" s="278"/>
    </row>
    <row r="467" spans="2:28">
      <c r="B467" s="46">
        <v>8</v>
      </c>
      <c r="C467" s="91" t="s">
        <v>60</v>
      </c>
      <c r="D467" s="92" t="s">
        <v>104</v>
      </c>
      <c r="E467" s="92" t="s">
        <v>110</v>
      </c>
      <c r="F467" s="277">
        <v>0</v>
      </c>
      <c r="G467" s="278"/>
      <c r="H467" s="32"/>
      <c r="I467" s="46">
        <v>8</v>
      </c>
      <c r="J467" s="91" t="s">
        <v>60</v>
      </c>
      <c r="K467" s="92" t="s">
        <v>106</v>
      </c>
      <c r="L467" s="92" t="s">
        <v>103</v>
      </c>
      <c r="M467" s="277">
        <v>0</v>
      </c>
      <c r="N467" s="278"/>
      <c r="O467" s="32"/>
      <c r="P467" s="46">
        <v>8</v>
      </c>
      <c r="Q467" s="91" t="s">
        <v>60</v>
      </c>
      <c r="R467" s="92" t="s">
        <v>106</v>
      </c>
      <c r="S467" s="92" t="s">
        <v>115</v>
      </c>
      <c r="T467" s="277">
        <v>0</v>
      </c>
      <c r="U467" s="278"/>
      <c r="V467" s="32"/>
      <c r="W467" s="46">
        <v>8</v>
      </c>
      <c r="X467" s="91" t="s">
        <v>71</v>
      </c>
      <c r="Y467" s="92">
        <v>0</v>
      </c>
      <c r="Z467" s="92">
        <v>0</v>
      </c>
      <c r="AA467" s="277">
        <v>0</v>
      </c>
      <c r="AB467" s="278"/>
    </row>
    <row r="468" spans="2:28">
      <c r="B468" s="46">
        <v>8.25</v>
      </c>
      <c r="C468" s="91" t="s">
        <v>60</v>
      </c>
      <c r="D468" s="92" t="s">
        <v>104</v>
      </c>
      <c r="E468" s="92" t="s">
        <v>110</v>
      </c>
      <c r="F468" s="277">
        <v>0</v>
      </c>
      <c r="G468" s="278"/>
      <c r="H468" s="32"/>
      <c r="I468" s="46">
        <v>8.25</v>
      </c>
      <c r="J468" s="91" t="s">
        <v>60</v>
      </c>
      <c r="K468" s="92" t="s">
        <v>106</v>
      </c>
      <c r="L468" s="92" t="s">
        <v>103</v>
      </c>
      <c r="M468" s="277">
        <v>0</v>
      </c>
      <c r="N468" s="278"/>
      <c r="O468" s="32"/>
      <c r="P468" s="46">
        <v>8.25</v>
      </c>
      <c r="Q468" s="91" t="s">
        <v>60</v>
      </c>
      <c r="R468" s="92" t="s">
        <v>106</v>
      </c>
      <c r="S468" s="92" t="s">
        <v>115</v>
      </c>
      <c r="T468" s="277">
        <v>0</v>
      </c>
      <c r="U468" s="278"/>
      <c r="V468" s="32"/>
      <c r="W468" s="46">
        <v>8.25</v>
      </c>
      <c r="X468" s="91" t="s">
        <v>158</v>
      </c>
      <c r="Y468" s="92">
        <v>0</v>
      </c>
      <c r="Z468" s="92">
        <v>0</v>
      </c>
      <c r="AA468" s="277">
        <v>0</v>
      </c>
      <c r="AB468" s="278"/>
    </row>
    <row r="469" spans="2:28">
      <c r="B469" s="46">
        <v>8.5</v>
      </c>
      <c r="C469" s="91" t="s">
        <v>60</v>
      </c>
      <c r="D469" s="92" t="s">
        <v>107</v>
      </c>
      <c r="E469" s="92" t="s">
        <v>108</v>
      </c>
      <c r="F469" s="277">
        <v>0</v>
      </c>
      <c r="G469" s="278"/>
      <c r="H469" s="32"/>
      <c r="I469" s="46">
        <v>8.5</v>
      </c>
      <c r="J469" s="91" t="s">
        <v>60</v>
      </c>
      <c r="K469" s="92" t="s">
        <v>106</v>
      </c>
      <c r="L469" s="92" t="s">
        <v>103</v>
      </c>
      <c r="M469" s="277">
        <v>0</v>
      </c>
      <c r="N469" s="278"/>
      <c r="O469" s="32"/>
      <c r="P469" s="46">
        <v>8.5</v>
      </c>
      <c r="Q469" s="91" t="s">
        <v>60</v>
      </c>
      <c r="R469" s="92" t="s">
        <v>106</v>
      </c>
      <c r="S469" s="92" t="s">
        <v>115</v>
      </c>
      <c r="T469" s="277">
        <v>0</v>
      </c>
      <c r="U469" s="278"/>
      <c r="V469" s="32"/>
      <c r="W469" s="46">
        <v>8.5</v>
      </c>
      <c r="X469" s="91" t="s">
        <v>60</v>
      </c>
      <c r="Y469" s="92" t="s">
        <v>106</v>
      </c>
      <c r="Z469" s="92" t="s">
        <v>115</v>
      </c>
      <c r="AA469" s="277">
        <v>0</v>
      </c>
      <c r="AB469" s="278"/>
    </row>
    <row r="470" spans="2:28">
      <c r="B470" s="46">
        <v>8.75</v>
      </c>
      <c r="C470" s="91" t="s">
        <v>158</v>
      </c>
      <c r="D470" s="92">
        <v>0</v>
      </c>
      <c r="E470" s="92">
        <v>0</v>
      </c>
      <c r="F470" s="277">
        <v>0</v>
      </c>
      <c r="G470" s="278"/>
      <c r="H470" s="32"/>
      <c r="I470" s="46">
        <v>8.75</v>
      </c>
      <c r="J470" s="91" t="s">
        <v>60</v>
      </c>
      <c r="K470" s="92" t="s">
        <v>106</v>
      </c>
      <c r="L470" s="92" t="s">
        <v>115</v>
      </c>
      <c r="M470" s="277">
        <v>0</v>
      </c>
      <c r="N470" s="278"/>
      <c r="O470" s="32"/>
      <c r="P470" s="46">
        <v>8.75</v>
      </c>
      <c r="Q470" s="91" t="s">
        <v>159</v>
      </c>
      <c r="R470" s="92">
        <v>0</v>
      </c>
      <c r="S470" s="92">
        <v>0</v>
      </c>
      <c r="T470" s="277">
        <v>0</v>
      </c>
      <c r="U470" s="278"/>
      <c r="V470" s="32"/>
      <c r="W470" s="46">
        <v>8.75</v>
      </c>
      <c r="X470" s="91" t="s">
        <v>60</v>
      </c>
      <c r="Y470" s="92" t="s">
        <v>106</v>
      </c>
      <c r="Z470" s="92" t="s">
        <v>115</v>
      </c>
      <c r="AA470" s="277">
        <v>0</v>
      </c>
      <c r="AB470" s="278"/>
    </row>
    <row r="471" spans="2:28">
      <c r="B471" s="46">
        <v>9</v>
      </c>
      <c r="C471" s="91" t="s">
        <v>60</v>
      </c>
      <c r="D471" s="92" t="s">
        <v>104</v>
      </c>
      <c r="E471" s="92" t="s">
        <v>103</v>
      </c>
      <c r="F471" s="277">
        <v>0</v>
      </c>
      <c r="G471" s="278"/>
      <c r="H471" s="32"/>
      <c r="I471" s="46">
        <v>9</v>
      </c>
      <c r="J471" s="91" t="s">
        <v>60</v>
      </c>
      <c r="K471" s="92" t="s">
        <v>106</v>
      </c>
      <c r="L471" s="92" t="s">
        <v>167</v>
      </c>
      <c r="M471" s="277">
        <v>0</v>
      </c>
      <c r="N471" s="278"/>
      <c r="O471" s="32"/>
      <c r="P471" s="46">
        <v>9</v>
      </c>
      <c r="Q471" s="91" t="s">
        <v>60</v>
      </c>
      <c r="R471" s="92" t="s">
        <v>106</v>
      </c>
      <c r="S471" s="92" t="s">
        <v>167</v>
      </c>
      <c r="T471" s="277">
        <v>0</v>
      </c>
      <c r="U471" s="278"/>
      <c r="V471" s="32"/>
      <c r="W471" s="46">
        <v>9</v>
      </c>
      <c r="X471" s="91" t="s">
        <v>60</v>
      </c>
      <c r="Y471" s="92" t="s">
        <v>106</v>
      </c>
      <c r="Z471" s="92" t="s">
        <v>115</v>
      </c>
      <c r="AA471" s="277">
        <v>0</v>
      </c>
      <c r="AB471" s="278"/>
    </row>
    <row r="472" spans="2:28">
      <c r="B472" s="46">
        <v>9.25</v>
      </c>
      <c r="C472" s="91" t="s">
        <v>60</v>
      </c>
      <c r="D472" s="92" t="s">
        <v>104</v>
      </c>
      <c r="E472" s="92" t="s">
        <v>103</v>
      </c>
      <c r="F472" s="277">
        <v>0</v>
      </c>
      <c r="G472" s="278"/>
      <c r="H472" s="32"/>
      <c r="I472" s="46">
        <v>9.25</v>
      </c>
      <c r="J472" s="91" t="s">
        <v>158</v>
      </c>
      <c r="K472" s="92">
        <v>0</v>
      </c>
      <c r="L472" s="92">
        <v>0</v>
      </c>
      <c r="M472" s="277">
        <v>0</v>
      </c>
      <c r="N472" s="278"/>
      <c r="O472" s="32"/>
      <c r="P472" s="46">
        <v>9.25</v>
      </c>
      <c r="Q472" s="91" t="s">
        <v>60</v>
      </c>
      <c r="R472" s="92" t="s">
        <v>106</v>
      </c>
      <c r="S472" s="92" t="s">
        <v>115</v>
      </c>
      <c r="T472" s="277">
        <v>0</v>
      </c>
      <c r="U472" s="278"/>
      <c r="V472" s="32"/>
      <c r="W472" s="46">
        <v>9.25</v>
      </c>
      <c r="X472" s="91" t="s">
        <v>60</v>
      </c>
      <c r="Y472" s="92" t="s">
        <v>106</v>
      </c>
      <c r="Z472" s="92" t="s">
        <v>115</v>
      </c>
      <c r="AA472" s="277">
        <v>0</v>
      </c>
      <c r="AB472" s="278"/>
    </row>
    <row r="473" spans="2:28">
      <c r="B473" s="46">
        <v>9.5</v>
      </c>
      <c r="C473" s="91" t="s">
        <v>60</v>
      </c>
      <c r="D473" s="92" t="s">
        <v>150</v>
      </c>
      <c r="E473" s="92" t="s">
        <v>169</v>
      </c>
      <c r="F473" s="277">
        <v>0</v>
      </c>
      <c r="G473" s="278"/>
      <c r="H473" s="32"/>
      <c r="I473" s="46">
        <v>9.5</v>
      </c>
      <c r="J473" s="91" t="s">
        <v>60</v>
      </c>
      <c r="K473" s="92" t="s">
        <v>107</v>
      </c>
      <c r="L473" s="92" t="s">
        <v>121</v>
      </c>
      <c r="M473" s="277">
        <v>0</v>
      </c>
      <c r="N473" s="278"/>
      <c r="O473" s="32"/>
      <c r="P473" s="46">
        <v>9.5</v>
      </c>
      <c r="Q473" s="91" t="s">
        <v>159</v>
      </c>
      <c r="R473" s="92">
        <v>0</v>
      </c>
      <c r="S473" s="92">
        <v>0</v>
      </c>
      <c r="T473" s="277">
        <v>0</v>
      </c>
      <c r="U473" s="278"/>
      <c r="V473" s="32"/>
      <c r="W473" s="46">
        <v>9.5</v>
      </c>
      <c r="X473" s="91" t="s">
        <v>60</v>
      </c>
      <c r="Y473" s="92" t="s">
        <v>106</v>
      </c>
      <c r="Z473" s="92" t="s">
        <v>115</v>
      </c>
      <c r="AA473" s="277">
        <v>0</v>
      </c>
      <c r="AB473" s="278"/>
    </row>
    <row r="474" spans="2:28">
      <c r="B474" s="46">
        <v>9.75</v>
      </c>
      <c r="C474" s="91" t="s">
        <v>60</v>
      </c>
      <c r="D474" s="92" t="s">
        <v>106</v>
      </c>
      <c r="E474" s="92" t="s">
        <v>163</v>
      </c>
      <c r="F474" s="277">
        <v>0</v>
      </c>
      <c r="G474" s="278"/>
      <c r="H474" s="32"/>
      <c r="I474" s="46">
        <v>9.75</v>
      </c>
      <c r="J474" s="91" t="s">
        <v>60</v>
      </c>
      <c r="K474" s="92" t="s">
        <v>113</v>
      </c>
      <c r="L474" s="92" t="s">
        <v>202</v>
      </c>
      <c r="M474" s="277">
        <v>0</v>
      </c>
      <c r="N474" s="278"/>
      <c r="O474" s="32"/>
      <c r="P474" s="46">
        <v>9.75</v>
      </c>
      <c r="Q474" s="91" t="s">
        <v>60</v>
      </c>
      <c r="R474" s="92" t="s">
        <v>106</v>
      </c>
      <c r="S474" s="92" t="s">
        <v>115</v>
      </c>
      <c r="T474" s="277">
        <v>0</v>
      </c>
      <c r="U474" s="278"/>
      <c r="V474" s="32"/>
      <c r="W474" s="46">
        <v>9.75</v>
      </c>
      <c r="X474" s="91" t="s">
        <v>60</v>
      </c>
      <c r="Y474" s="92" t="s">
        <v>106</v>
      </c>
      <c r="Z474" s="92" t="s">
        <v>115</v>
      </c>
      <c r="AA474" s="277">
        <v>0</v>
      </c>
      <c r="AB474" s="278"/>
    </row>
    <row r="475" spans="2:28">
      <c r="B475" s="46">
        <v>10</v>
      </c>
      <c r="C475" s="91" t="s">
        <v>60</v>
      </c>
      <c r="D475" s="92" t="s">
        <v>106</v>
      </c>
      <c r="E475" s="92" t="s">
        <v>115</v>
      </c>
      <c r="F475" s="277">
        <v>0</v>
      </c>
      <c r="G475" s="278"/>
      <c r="H475" s="32"/>
      <c r="I475" s="46">
        <v>10</v>
      </c>
      <c r="J475" s="91" t="s">
        <v>60</v>
      </c>
      <c r="K475" s="92" t="s">
        <v>113</v>
      </c>
      <c r="L475" s="92" t="s">
        <v>202</v>
      </c>
      <c r="M475" s="277">
        <v>0</v>
      </c>
      <c r="N475" s="278"/>
      <c r="O475" s="32"/>
      <c r="P475" s="46">
        <v>10</v>
      </c>
      <c r="Q475" s="91" t="s">
        <v>60</v>
      </c>
      <c r="R475" s="92" t="s">
        <v>106</v>
      </c>
      <c r="S475" s="92" t="s">
        <v>115</v>
      </c>
      <c r="T475" s="277">
        <v>0</v>
      </c>
      <c r="U475" s="278"/>
      <c r="V475" s="32"/>
      <c r="W475" s="46">
        <v>10</v>
      </c>
      <c r="X475" s="91" t="s">
        <v>158</v>
      </c>
      <c r="Y475" s="92">
        <v>0</v>
      </c>
      <c r="Z475" s="92">
        <v>0</v>
      </c>
      <c r="AA475" s="277">
        <v>0</v>
      </c>
      <c r="AB475" s="278"/>
    </row>
    <row r="476" spans="2:28">
      <c r="B476" s="46">
        <v>10.25</v>
      </c>
      <c r="C476" s="91" t="s">
        <v>60</v>
      </c>
      <c r="D476" s="92" t="s">
        <v>106</v>
      </c>
      <c r="E476" s="92" t="s">
        <v>163</v>
      </c>
      <c r="F476" s="277">
        <v>0</v>
      </c>
      <c r="G476" s="278"/>
      <c r="H476" s="32"/>
      <c r="I476" s="46">
        <v>10.25</v>
      </c>
      <c r="J476" s="91" t="s">
        <v>60</v>
      </c>
      <c r="K476" s="92" t="s">
        <v>106</v>
      </c>
      <c r="L476" s="92" t="s">
        <v>163</v>
      </c>
      <c r="M476" s="277">
        <v>0</v>
      </c>
      <c r="N476" s="278"/>
      <c r="O476" s="32"/>
      <c r="P476" s="46">
        <v>10.25</v>
      </c>
      <c r="Q476" s="91" t="s">
        <v>60</v>
      </c>
      <c r="R476" s="92" t="s">
        <v>106</v>
      </c>
      <c r="S476" s="92" t="s">
        <v>115</v>
      </c>
      <c r="T476" s="277">
        <v>0</v>
      </c>
      <c r="U476" s="278"/>
      <c r="V476" s="32"/>
      <c r="W476" s="46">
        <v>10.25</v>
      </c>
      <c r="X476" s="91" t="s">
        <v>158</v>
      </c>
      <c r="Y476" s="92">
        <v>0</v>
      </c>
      <c r="Z476" s="92">
        <v>0</v>
      </c>
      <c r="AA476" s="277">
        <v>0</v>
      </c>
      <c r="AB476" s="278"/>
    </row>
    <row r="477" spans="2:28">
      <c r="B477" s="46">
        <v>10.5</v>
      </c>
      <c r="C477" s="91" t="s">
        <v>66</v>
      </c>
      <c r="D477" s="92">
        <v>0</v>
      </c>
      <c r="E477" s="92">
        <v>0</v>
      </c>
      <c r="F477" s="277">
        <v>0</v>
      </c>
      <c r="G477" s="278"/>
      <c r="H477" s="32"/>
      <c r="I477" s="46">
        <v>10.5</v>
      </c>
      <c r="J477" s="91" t="s">
        <v>60</v>
      </c>
      <c r="K477" s="92" t="s">
        <v>106</v>
      </c>
      <c r="L477" s="92" t="s">
        <v>163</v>
      </c>
      <c r="M477" s="277">
        <v>0</v>
      </c>
      <c r="N477" s="278"/>
      <c r="O477" s="32"/>
      <c r="P477" s="46">
        <v>10.5</v>
      </c>
      <c r="Q477" s="91" t="s">
        <v>60</v>
      </c>
      <c r="R477" s="92" t="s">
        <v>150</v>
      </c>
      <c r="S477" s="92" t="s">
        <v>122</v>
      </c>
      <c r="T477" s="277">
        <v>0</v>
      </c>
      <c r="U477" s="278"/>
      <c r="V477" s="32"/>
      <c r="W477" s="46">
        <v>10.5</v>
      </c>
      <c r="X477" s="91" t="s">
        <v>159</v>
      </c>
      <c r="Y477" s="92">
        <v>0</v>
      </c>
      <c r="Z477" s="92">
        <v>0</v>
      </c>
      <c r="AA477" s="277">
        <v>0</v>
      </c>
      <c r="AB477" s="278"/>
    </row>
    <row r="478" spans="2:28">
      <c r="B478" s="46">
        <v>10.75</v>
      </c>
      <c r="C478" s="91" t="s">
        <v>63</v>
      </c>
      <c r="D478" s="92">
        <v>0</v>
      </c>
      <c r="E478" s="92">
        <v>0</v>
      </c>
      <c r="F478" s="277">
        <v>0</v>
      </c>
      <c r="G478" s="278"/>
      <c r="H478" s="32"/>
      <c r="I478" s="46">
        <v>10.75</v>
      </c>
      <c r="J478" s="91" t="s">
        <v>63</v>
      </c>
      <c r="K478" s="92">
        <v>0</v>
      </c>
      <c r="L478" s="92">
        <v>0</v>
      </c>
      <c r="M478" s="277">
        <v>0</v>
      </c>
      <c r="N478" s="278"/>
      <c r="O478" s="32"/>
      <c r="P478" s="46">
        <v>10.75</v>
      </c>
      <c r="Q478" s="91" t="s">
        <v>159</v>
      </c>
      <c r="R478" s="92">
        <v>0</v>
      </c>
      <c r="S478" s="92">
        <v>0</v>
      </c>
      <c r="T478" s="277">
        <v>0</v>
      </c>
      <c r="U478" s="278"/>
      <c r="V478" s="32"/>
      <c r="W478" s="46">
        <v>10.75</v>
      </c>
      <c r="X478" s="91" t="s">
        <v>159</v>
      </c>
      <c r="Y478" s="92">
        <v>0</v>
      </c>
      <c r="Z478" s="92">
        <v>0</v>
      </c>
      <c r="AA478" s="277">
        <v>0</v>
      </c>
      <c r="AB478" s="278"/>
    </row>
    <row r="479" spans="2:28">
      <c r="B479" s="46">
        <v>11</v>
      </c>
      <c r="C479" s="91" t="s">
        <v>60</v>
      </c>
      <c r="D479" s="92" t="s">
        <v>106</v>
      </c>
      <c r="E479" s="92" t="s">
        <v>115</v>
      </c>
      <c r="F479" s="277">
        <v>0</v>
      </c>
      <c r="G479" s="278"/>
      <c r="H479" s="32"/>
      <c r="I479" s="46">
        <v>11</v>
      </c>
      <c r="J479" s="91" t="s">
        <v>71</v>
      </c>
      <c r="K479" s="92">
        <v>0</v>
      </c>
      <c r="L479" s="92">
        <v>0</v>
      </c>
      <c r="M479" s="277">
        <v>0</v>
      </c>
      <c r="N479" s="278"/>
      <c r="O479" s="32"/>
      <c r="P479" s="46">
        <v>11</v>
      </c>
      <c r="Q479" s="91" t="s">
        <v>60</v>
      </c>
      <c r="R479" s="92" t="s">
        <v>106</v>
      </c>
      <c r="S479" s="92" t="s">
        <v>115</v>
      </c>
      <c r="T479" s="277">
        <v>0</v>
      </c>
      <c r="U479" s="278"/>
      <c r="V479" s="32"/>
      <c r="W479" s="46">
        <v>11</v>
      </c>
      <c r="X479" s="91" t="s">
        <v>159</v>
      </c>
      <c r="Y479" s="92">
        <v>0</v>
      </c>
      <c r="Z479" s="92">
        <v>0</v>
      </c>
      <c r="AA479" s="277">
        <v>0</v>
      </c>
      <c r="AB479" s="278"/>
    </row>
    <row r="480" spans="2:28">
      <c r="B480" s="46">
        <v>11.25</v>
      </c>
      <c r="C480" s="91" t="s">
        <v>63</v>
      </c>
      <c r="D480" s="92">
        <v>0</v>
      </c>
      <c r="E480" s="92">
        <v>0</v>
      </c>
      <c r="F480" s="277">
        <v>0</v>
      </c>
      <c r="G480" s="278"/>
      <c r="H480" s="32"/>
      <c r="I480" s="46">
        <v>11.25</v>
      </c>
      <c r="J480" s="91" t="s">
        <v>60</v>
      </c>
      <c r="K480" s="92" t="s">
        <v>106</v>
      </c>
      <c r="L480" s="92" t="s">
        <v>163</v>
      </c>
      <c r="M480" s="277">
        <v>0</v>
      </c>
      <c r="N480" s="278"/>
      <c r="O480" s="32"/>
      <c r="P480" s="46">
        <v>11.25</v>
      </c>
      <c r="Q480" s="91" t="s">
        <v>60</v>
      </c>
      <c r="R480" s="92" t="s">
        <v>106</v>
      </c>
      <c r="S480" s="92" t="s">
        <v>115</v>
      </c>
      <c r="T480" s="277">
        <v>0</v>
      </c>
      <c r="U480" s="278"/>
      <c r="V480" s="32"/>
      <c r="W480" s="46">
        <v>11.25</v>
      </c>
      <c r="X480" s="91" t="s">
        <v>159</v>
      </c>
      <c r="Y480" s="92">
        <v>0</v>
      </c>
      <c r="Z480" s="92">
        <v>0</v>
      </c>
      <c r="AA480" s="277">
        <v>0</v>
      </c>
      <c r="AB480" s="278"/>
    </row>
    <row r="481" spans="2:28">
      <c r="B481" s="46">
        <v>11.5</v>
      </c>
      <c r="C481" s="91" t="s">
        <v>60</v>
      </c>
      <c r="D481" s="92" t="s">
        <v>106</v>
      </c>
      <c r="E481" s="92" t="s">
        <v>163</v>
      </c>
      <c r="F481" s="277">
        <v>0</v>
      </c>
      <c r="G481" s="278"/>
      <c r="H481" s="32"/>
      <c r="I481" s="46">
        <v>11.5</v>
      </c>
      <c r="J481" s="91" t="s">
        <v>60</v>
      </c>
      <c r="K481" s="92" t="s">
        <v>106</v>
      </c>
      <c r="L481" s="92" t="s">
        <v>163</v>
      </c>
      <c r="M481" s="277">
        <v>0</v>
      </c>
      <c r="N481" s="278"/>
      <c r="O481" s="32"/>
      <c r="P481" s="46">
        <v>11.5</v>
      </c>
      <c r="Q481" s="91" t="s">
        <v>60</v>
      </c>
      <c r="R481" s="92" t="s">
        <v>107</v>
      </c>
      <c r="S481" s="92" t="s">
        <v>108</v>
      </c>
      <c r="T481" s="277">
        <v>0</v>
      </c>
      <c r="U481" s="278"/>
      <c r="V481" s="32"/>
      <c r="W481" s="46">
        <v>11.5</v>
      </c>
      <c r="X481" s="91" t="s">
        <v>66</v>
      </c>
      <c r="Y481" s="92">
        <v>0</v>
      </c>
      <c r="Z481" s="92">
        <v>0</v>
      </c>
      <c r="AA481" s="277">
        <v>0</v>
      </c>
      <c r="AB481" s="278"/>
    </row>
    <row r="482" spans="2:28">
      <c r="B482" s="46">
        <v>11.75</v>
      </c>
      <c r="C482" s="91" t="s">
        <v>159</v>
      </c>
      <c r="D482" s="92">
        <v>0</v>
      </c>
      <c r="E482" s="92">
        <v>0</v>
      </c>
      <c r="F482" s="277">
        <v>0</v>
      </c>
      <c r="G482" s="278"/>
      <c r="H482" s="32"/>
      <c r="I482" s="46">
        <v>11.75</v>
      </c>
      <c r="J482" s="91" t="s">
        <v>158</v>
      </c>
      <c r="K482" s="92">
        <v>0</v>
      </c>
      <c r="L482" s="92">
        <v>0</v>
      </c>
      <c r="M482" s="277">
        <v>0</v>
      </c>
      <c r="N482" s="278"/>
      <c r="O482" s="32"/>
      <c r="P482" s="46">
        <v>11.75</v>
      </c>
      <c r="Q482" s="91" t="s">
        <v>60</v>
      </c>
      <c r="R482" s="92" t="s">
        <v>106</v>
      </c>
      <c r="S482" s="92" t="s">
        <v>115</v>
      </c>
      <c r="T482" s="277">
        <v>0</v>
      </c>
      <c r="U482" s="278"/>
      <c r="V482" s="32"/>
      <c r="W482" s="46">
        <v>11.75</v>
      </c>
      <c r="X482" s="91" t="s">
        <v>60</v>
      </c>
      <c r="Y482" s="92" t="s">
        <v>106</v>
      </c>
      <c r="Z482" s="92" t="s">
        <v>115</v>
      </c>
      <c r="AA482" s="277">
        <v>0</v>
      </c>
      <c r="AB482" s="278"/>
    </row>
    <row r="483" spans="2:28">
      <c r="B483" s="46">
        <v>12</v>
      </c>
      <c r="C483" s="91" t="s">
        <v>63</v>
      </c>
      <c r="D483" s="92">
        <v>0</v>
      </c>
      <c r="E483" s="92">
        <v>0</v>
      </c>
      <c r="F483" s="277">
        <v>0</v>
      </c>
      <c r="G483" s="278"/>
      <c r="H483" s="32"/>
      <c r="I483" s="46">
        <v>12</v>
      </c>
      <c r="J483" s="91" t="s">
        <v>60</v>
      </c>
      <c r="K483" s="92" t="s">
        <v>113</v>
      </c>
      <c r="L483" s="92" t="s">
        <v>170</v>
      </c>
      <c r="M483" s="277">
        <v>0</v>
      </c>
      <c r="N483" s="278"/>
      <c r="O483" s="32"/>
      <c r="P483" s="46">
        <v>12</v>
      </c>
      <c r="Q483" s="91" t="s">
        <v>60</v>
      </c>
      <c r="R483" s="92" t="s">
        <v>106</v>
      </c>
      <c r="S483" s="92" t="s">
        <v>115</v>
      </c>
      <c r="T483" s="277">
        <v>0</v>
      </c>
      <c r="U483" s="278"/>
      <c r="V483" s="32"/>
      <c r="W483" s="46">
        <v>12</v>
      </c>
      <c r="X483" s="91" t="s">
        <v>158</v>
      </c>
      <c r="Y483" s="92">
        <v>0</v>
      </c>
      <c r="Z483" s="92">
        <v>0</v>
      </c>
      <c r="AA483" s="277">
        <v>0</v>
      </c>
      <c r="AB483" s="278"/>
    </row>
    <row r="484" spans="2:28">
      <c r="B484" s="46">
        <v>12.25</v>
      </c>
      <c r="C484" s="91" t="s">
        <v>69</v>
      </c>
      <c r="D484" s="92">
        <v>0</v>
      </c>
      <c r="E484" s="92">
        <v>0</v>
      </c>
      <c r="F484" s="277">
        <v>0</v>
      </c>
      <c r="G484" s="278"/>
      <c r="H484" s="32"/>
      <c r="I484" s="46">
        <v>12.25</v>
      </c>
      <c r="J484" s="91" t="s">
        <v>60</v>
      </c>
      <c r="K484" s="92" t="s">
        <v>113</v>
      </c>
      <c r="L484" s="92" t="s">
        <v>170</v>
      </c>
      <c r="M484" s="277">
        <v>0</v>
      </c>
      <c r="N484" s="278"/>
      <c r="O484" s="32"/>
      <c r="P484" s="46">
        <v>12.25</v>
      </c>
      <c r="Q484" s="91" t="s">
        <v>60</v>
      </c>
      <c r="R484" s="92" t="s">
        <v>106</v>
      </c>
      <c r="S484" s="92" t="s">
        <v>115</v>
      </c>
      <c r="T484" s="277">
        <v>0</v>
      </c>
      <c r="U484" s="278"/>
      <c r="V484" s="32"/>
      <c r="W484" s="46">
        <v>12.25</v>
      </c>
      <c r="X484" s="91" t="s">
        <v>60</v>
      </c>
      <c r="Y484" s="92" t="s">
        <v>106</v>
      </c>
      <c r="Z484" s="92" t="s">
        <v>115</v>
      </c>
      <c r="AA484" s="277">
        <v>0</v>
      </c>
      <c r="AB484" s="278"/>
    </row>
    <row r="485" spans="2:28">
      <c r="B485" s="46">
        <v>12.5</v>
      </c>
      <c r="C485" s="91" t="s">
        <v>60</v>
      </c>
      <c r="D485" s="92" t="s">
        <v>106</v>
      </c>
      <c r="E485" s="92" t="s">
        <v>115</v>
      </c>
      <c r="F485" s="277">
        <v>0</v>
      </c>
      <c r="G485" s="278"/>
      <c r="H485" s="32"/>
      <c r="I485" s="46">
        <v>12.5</v>
      </c>
      <c r="J485" s="91" t="s">
        <v>158</v>
      </c>
      <c r="K485" s="92">
        <v>0</v>
      </c>
      <c r="L485" s="92">
        <v>0</v>
      </c>
      <c r="M485" s="277">
        <v>0</v>
      </c>
      <c r="N485" s="278"/>
      <c r="O485" s="32"/>
      <c r="P485" s="46">
        <v>12.5</v>
      </c>
      <c r="Q485" s="91" t="s">
        <v>60</v>
      </c>
      <c r="R485" s="92" t="s">
        <v>106</v>
      </c>
      <c r="S485" s="92" t="s">
        <v>115</v>
      </c>
      <c r="T485" s="277">
        <v>0</v>
      </c>
      <c r="U485" s="278"/>
      <c r="V485" s="32"/>
      <c r="W485" s="46">
        <v>12.5</v>
      </c>
      <c r="X485" s="91" t="s">
        <v>60</v>
      </c>
      <c r="Y485" s="92" t="s">
        <v>106</v>
      </c>
      <c r="Z485" s="92" t="s">
        <v>115</v>
      </c>
      <c r="AA485" s="277">
        <v>0</v>
      </c>
      <c r="AB485" s="278"/>
    </row>
    <row r="486" spans="2:28">
      <c r="B486" s="46">
        <v>12.75</v>
      </c>
      <c r="C486" s="91" t="s">
        <v>159</v>
      </c>
      <c r="D486" s="92">
        <v>0</v>
      </c>
      <c r="E486" s="92">
        <v>0</v>
      </c>
      <c r="F486" s="277">
        <v>0</v>
      </c>
      <c r="G486" s="278"/>
      <c r="H486" s="32"/>
      <c r="I486" s="46">
        <v>12.75</v>
      </c>
      <c r="J486" s="91" t="s">
        <v>69</v>
      </c>
      <c r="K486" s="92">
        <v>0</v>
      </c>
      <c r="L486" s="92">
        <v>0</v>
      </c>
      <c r="M486" s="277">
        <v>0</v>
      </c>
      <c r="N486" s="278"/>
      <c r="O486" s="32"/>
      <c r="P486" s="46">
        <v>12.75</v>
      </c>
      <c r="Q486" s="91" t="s">
        <v>60</v>
      </c>
      <c r="R486" s="92" t="s">
        <v>106</v>
      </c>
      <c r="S486" s="92" t="s">
        <v>115</v>
      </c>
      <c r="T486" s="277">
        <v>0</v>
      </c>
      <c r="U486" s="278"/>
      <c r="V486" s="32"/>
      <c r="W486" s="46">
        <v>12.75</v>
      </c>
      <c r="X486" s="91" t="s">
        <v>60</v>
      </c>
      <c r="Y486" s="92" t="s">
        <v>106</v>
      </c>
      <c r="Z486" s="92" t="s">
        <v>115</v>
      </c>
      <c r="AA486" s="277">
        <v>0</v>
      </c>
      <c r="AB486" s="278"/>
    </row>
    <row r="487" spans="2:28">
      <c r="B487" s="46">
        <v>13</v>
      </c>
      <c r="C487" s="91" t="s">
        <v>159</v>
      </c>
      <c r="D487" s="92">
        <v>0</v>
      </c>
      <c r="E487" s="92">
        <v>0</v>
      </c>
      <c r="F487" s="277">
        <v>0</v>
      </c>
      <c r="G487" s="278"/>
      <c r="H487" s="32"/>
      <c r="I487" s="46">
        <v>13</v>
      </c>
      <c r="J487" s="91" t="s">
        <v>60</v>
      </c>
      <c r="K487" s="92" t="s">
        <v>106</v>
      </c>
      <c r="L487" s="92" t="s">
        <v>115</v>
      </c>
      <c r="M487" s="277">
        <v>0</v>
      </c>
      <c r="N487" s="278"/>
      <c r="O487" s="32"/>
      <c r="P487" s="46">
        <v>13</v>
      </c>
      <c r="Q487" s="91" t="s">
        <v>63</v>
      </c>
      <c r="R487" s="92">
        <v>0</v>
      </c>
      <c r="S487" s="92">
        <v>0</v>
      </c>
      <c r="T487" s="277">
        <v>0</v>
      </c>
      <c r="U487" s="278"/>
      <c r="V487" s="32"/>
      <c r="W487" s="46">
        <v>13</v>
      </c>
      <c r="X487" s="91" t="s">
        <v>60</v>
      </c>
      <c r="Y487" s="92" t="s">
        <v>106</v>
      </c>
      <c r="Z487" s="92" t="s">
        <v>115</v>
      </c>
      <c r="AA487" s="277">
        <v>0</v>
      </c>
      <c r="AB487" s="278"/>
    </row>
    <row r="488" spans="2:28">
      <c r="B488" s="46">
        <v>13.25</v>
      </c>
      <c r="C488" s="91" t="s">
        <v>159</v>
      </c>
      <c r="D488" s="92">
        <v>0</v>
      </c>
      <c r="E488" s="92">
        <v>0</v>
      </c>
      <c r="F488" s="277">
        <v>0</v>
      </c>
      <c r="G488" s="278"/>
      <c r="H488" s="32"/>
      <c r="I488" s="46">
        <v>13.25</v>
      </c>
      <c r="J488" s="91" t="s">
        <v>60</v>
      </c>
      <c r="K488" s="92" t="s">
        <v>106</v>
      </c>
      <c r="L488" s="92" t="s">
        <v>115</v>
      </c>
      <c r="M488" s="277">
        <v>0</v>
      </c>
      <c r="N488" s="278"/>
      <c r="O488" s="32"/>
      <c r="P488" s="46">
        <v>13.25</v>
      </c>
      <c r="Q488" s="91" t="s">
        <v>60</v>
      </c>
      <c r="R488" s="92" t="s">
        <v>106</v>
      </c>
      <c r="S488" s="92" t="s">
        <v>115</v>
      </c>
      <c r="T488" s="277">
        <v>0</v>
      </c>
      <c r="U488" s="278"/>
      <c r="V488" s="32"/>
      <c r="W488" s="46">
        <v>13.25</v>
      </c>
      <c r="X488" s="91" t="s">
        <v>60</v>
      </c>
      <c r="Y488" s="92" t="s">
        <v>106</v>
      </c>
      <c r="Z488" s="92" t="s">
        <v>115</v>
      </c>
      <c r="AA488" s="277">
        <v>0</v>
      </c>
      <c r="AB488" s="278"/>
    </row>
    <row r="489" spans="2:28">
      <c r="B489" s="46">
        <v>13.5</v>
      </c>
      <c r="C489" s="91" t="s">
        <v>158</v>
      </c>
      <c r="D489" s="92">
        <v>0</v>
      </c>
      <c r="E489" s="92">
        <v>0</v>
      </c>
      <c r="F489" s="277">
        <v>0</v>
      </c>
      <c r="G489" s="278"/>
      <c r="H489" s="32"/>
      <c r="I489" s="46">
        <v>13.5</v>
      </c>
      <c r="J489" s="91" t="s">
        <v>159</v>
      </c>
      <c r="K489" s="92">
        <v>0</v>
      </c>
      <c r="L489" s="92">
        <v>0</v>
      </c>
      <c r="M489" s="277">
        <v>0</v>
      </c>
      <c r="N489" s="278"/>
      <c r="O489" s="32"/>
      <c r="P489" s="46">
        <v>13.5</v>
      </c>
      <c r="Q489" s="91" t="s">
        <v>60</v>
      </c>
      <c r="R489" s="92" t="s">
        <v>106</v>
      </c>
      <c r="S489" s="92" t="s">
        <v>115</v>
      </c>
      <c r="T489" s="277">
        <v>0</v>
      </c>
      <c r="U489" s="278"/>
      <c r="V489" s="32"/>
      <c r="W489" s="46">
        <v>13.5</v>
      </c>
      <c r="X489" s="91" t="s">
        <v>60</v>
      </c>
      <c r="Y489" s="92" t="s">
        <v>106</v>
      </c>
      <c r="Z489" s="92" t="s">
        <v>115</v>
      </c>
      <c r="AA489" s="277">
        <v>0</v>
      </c>
      <c r="AB489" s="278"/>
    </row>
    <row r="490" spans="2:28">
      <c r="B490" s="46">
        <v>13.75</v>
      </c>
      <c r="C490" s="91" t="s">
        <v>60</v>
      </c>
      <c r="D490" s="92" t="s">
        <v>106</v>
      </c>
      <c r="E490" s="92" t="s">
        <v>163</v>
      </c>
      <c r="F490" s="277">
        <v>0</v>
      </c>
      <c r="G490" s="278"/>
      <c r="H490" s="32"/>
      <c r="I490" s="46">
        <v>13.75</v>
      </c>
      <c r="J490" s="91" t="s">
        <v>159</v>
      </c>
      <c r="K490" s="92">
        <v>0</v>
      </c>
      <c r="L490" s="92">
        <v>0</v>
      </c>
      <c r="M490" s="277">
        <v>0</v>
      </c>
      <c r="N490" s="278"/>
      <c r="O490" s="32"/>
      <c r="P490" s="46">
        <v>13.75</v>
      </c>
      <c r="Q490" s="91" t="s">
        <v>60</v>
      </c>
      <c r="R490" s="92" t="s">
        <v>113</v>
      </c>
      <c r="S490" s="92" t="s">
        <v>202</v>
      </c>
      <c r="T490" s="277">
        <v>0</v>
      </c>
      <c r="U490" s="278"/>
      <c r="V490" s="32"/>
      <c r="W490" s="46">
        <v>13.75</v>
      </c>
      <c r="X490" s="91" t="s">
        <v>60</v>
      </c>
      <c r="Y490" s="92" t="s">
        <v>106</v>
      </c>
      <c r="Z490" s="92" t="s">
        <v>115</v>
      </c>
      <c r="AA490" s="277">
        <v>0</v>
      </c>
      <c r="AB490" s="278"/>
    </row>
    <row r="491" spans="2:28">
      <c r="B491" s="46">
        <v>14</v>
      </c>
      <c r="C491" s="91" t="s">
        <v>63</v>
      </c>
      <c r="D491" s="92">
        <v>0</v>
      </c>
      <c r="E491" s="92">
        <v>0</v>
      </c>
      <c r="F491" s="277">
        <v>0</v>
      </c>
      <c r="G491" s="278"/>
      <c r="H491" s="32"/>
      <c r="I491" s="46">
        <v>14</v>
      </c>
      <c r="J491" s="91" t="s">
        <v>158</v>
      </c>
      <c r="K491" s="92">
        <v>0</v>
      </c>
      <c r="L491" s="92">
        <v>0</v>
      </c>
      <c r="M491" s="277">
        <v>0</v>
      </c>
      <c r="N491" s="278"/>
      <c r="O491" s="32"/>
      <c r="P491" s="46">
        <v>14</v>
      </c>
      <c r="Q491" s="91" t="s">
        <v>60</v>
      </c>
      <c r="R491" s="92" t="s">
        <v>106</v>
      </c>
      <c r="S491" s="92" t="s">
        <v>115</v>
      </c>
      <c r="T491" s="277">
        <v>0</v>
      </c>
      <c r="U491" s="278"/>
      <c r="V491" s="32"/>
      <c r="W491" s="46">
        <v>14</v>
      </c>
      <c r="X491" s="91" t="s">
        <v>60</v>
      </c>
      <c r="Y491" s="92" t="s">
        <v>106</v>
      </c>
      <c r="Z491" s="92" t="s">
        <v>115</v>
      </c>
      <c r="AA491" s="277">
        <v>0</v>
      </c>
      <c r="AB491" s="278"/>
    </row>
    <row r="492" spans="2:28">
      <c r="B492" s="46">
        <v>14.25</v>
      </c>
      <c r="C492" s="91" t="s">
        <v>158</v>
      </c>
      <c r="D492" s="92">
        <v>0</v>
      </c>
      <c r="E492" s="92">
        <v>0</v>
      </c>
      <c r="F492" s="277">
        <v>0</v>
      </c>
      <c r="G492" s="278"/>
      <c r="H492" s="32"/>
      <c r="I492" s="46">
        <v>14.25</v>
      </c>
      <c r="J492" s="91" t="s">
        <v>60</v>
      </c>
      <c r="K492" s="92" t="s">
        <v>107</v>
      </c>
      <c r="L492" s="92" t="s">
        <v>108</v>
      </c>
      <c r="M492" s="277">
        <v>0</v>
      </c>
      <c r="N492" s="278"/>
      <c r="O492" s="32"/>
      <c r="P492" s="46">
        <v>14.25</v>
      </c>
      <c r="Q492" s="91" t="s">
        <v>60</v>
      </c>
      <c r="R492" s="92" t="s">
        <v>106</v>
      </c>
      <c r="S492" s="92" t="s">
        <v>115</v>
      </c>
      <c r="T492" s="277">
        <v>0</v>
      </c>
      <c r="U492" s="278"/>
      <c r="V492" s="32"/>
      <c r="W492" s="46">
        <v>14.25</v>
      </c>
      <c r="X492" s="91" t="s">
        <v>60</v>
      </c>
      <c r="Y492" s="92" t="s">
        <v>106</v>
      </c>
      <c r="Z492" s="92" t="s">
        <v>115</v>
      </c>
      <c r="AA492" s="277">
        <v>0</v>
      </c>
      <c r="AB492" s="278"/>
    </row>
    <row r="493" spans="2:28">
      <c r="B493" s="46">
        <v>14.5</v>
      </c>
      <c r="C493" s="91" t="s">
        <v>60</v>
      </c>
      <c r="D493" s="92" t="s">
        <v>106</v>
      </c>
      <c r="E493" s="92" t="s">
        <v>115</v>
      </c>
      <c r="F493" s="277">
        <v>0</v>
      </c>
      <c r="G493" s="278"/>
      <c r="H493" s="32"/>
      <c r="I493" s="46">
        <v>14.5</v>
      </c>
      <c r="J493" s="91" t="s">
        <v>60</v>
      </c>
      <c r="K493" s="92" t="s">
        <v>107</v>
      </c>
      <c r="L493" s="92" t="s">
        <v>121</v>
      </c>
      <c r="M493" s="277">
        <v>0</v>
      </c>
      <c r="N493" s="278"/>
      <c r="O493" s="32"/>
      <c r="P493" s="46">
        <v>14.5</v>
      </c>
      <c r="Q493" s="91" t="s">
        <v>60</v>
      </c>
      <c r="R493" s="92" t="s">
        <v>106</v>
      </c>
      <c r="S493" s="92" t="s">
        <v>115</v>
      </c>
      <c r="T493" s="277">
        <v>0</v>
      </c>
      <c r="U493" s="278"/>
      <c r="V493" s="32"/>
      <c r="W493" s="46">
        <v>14.5</v>
      </c>
      <c r="X493" s="91" t="s">
        <v>60</v>
      </c>
      <c r="Y493" s="92" t="s">
        <v>106</v>
      </c>
      <c r="Z493" s="92" t="s">
        <v>115</v>
      </c>
      <c r="AA493" s="277">
        <v>0</v>
      </c>
      <c r="AB493" s="278"/>
    </row>
    <row r="494" spans="2:28">
      <c r="B494" s="46">
        <v>14.75</v>
      </c>
      <c r="C494" s="91" t="s">
        <v>60</v>
      </c>
      <c r="D494" s="92" t="s">
        <v>106</v>
      </c>
      <c r="E494" s="92" t="s">
        <v>115</v>
      </c>
      <c r="F494" s="277">
        <v>0</v>
      </c>
      <c r="G494" s="278"/>
      <c r="H494" s="32"/>
      <c r="I494" s="46">
        <v>14.75</v>
      </c>
      <c r="J494" s="91" t="s">
        <v>159</v>
      </c>
      <c r="K494" s="92">
        <v>0</v>
      </c>
      <c r="L494" s="92">
        <v>0</v>
      </c>
      <c r="M494" s="277">
        <v>0</v>
      </c>
      <c r="N494" s="278"/>
      <c r="O494" s="32"/>
      <c r="P494" s="46">
        <v>14.75</v>
      </c>
      <c r="Q494" s="91" t="s">
        <v>60</v>
      </c>
      <c r="R494" s="92" t="s">
        <v>106</v>
      </c>
      <c r="S494" s="92" t="s">
        <v>115</v>
      </c>
      <c r="T494" s="277">
        <v>0</v>
      </c>
      <c r="U494" s="278"/>
      <c r="V494" s="32"/>
      <c r="W494" s="46">
        <v>14.75</v>
      </c>
      <c r="X494" s="91" t="s">
        <v>60</v>
      </c>
      <c r="Y494" s="92" t="s">
        <v>106</v>
      </c>
      <c r="Z494" s="92" t="s">
        <v>115</v>
      </c>
      <c r="AA494" s="277">
        <v>0</v>
      </c>
      <c r="AB494" s="278"/>
    </row>
    <row r="495" spans="2:28">
      <c r="B495" s="46">
        <v>15</v>
      </c>
      <c r="C495" s="91" t="s">
        <v>60</v>
      </c>
      <c r="D495" s="92" t="s">
        <v>106</v>
      </c>
      <c r="E495" s="92" t="s">
        <v>171</v>
      </c>
      <c r="F495" s="277">
        <v>0</v>
      </c>
      <c r="G495" s="278"/>
      <c r="H495" s="32"/>
      <c r="I495" s="46">
        <v>15</v>
      </c>
      <c r="J495" s="91" t="s">
        <v>60</v>
      </c>
      <c r="K495" s="92" t="s">
        <v>107</v>
      </c>
      <c r="L495" s="92" t="s">
        <v>108</v>
      </c>
      <c r="M495" s="277">
        <v>0</v>
      </c>
      <c r="N495" s="278"/>
      <c r="O495" s="32"/>
      <c r="P495" s="46">
        <v>15</v>
      </c>
      <c r="Q495" s="91" t="s">
        <v>60</v>
      </c>
      <c r="R495" s="92" t="s">
        <v>106</v>
      </c>
      <c r="S495" s="92" t="s">
        <v>115</v>
      </c>
      <c r="T495" s="277">
        <v>0</v>
      </c>
      <c r="U495" s="278"/>
      <c r="V495" s="32"/>
      <c r="W495" s="46">
        <v>15</v>
      </c>
      <c r="X495" s="91" t="s">
        <v>60</v>
      </c>
      <c r="Y495" s="92" t="s">
        <v>106</v>
      </c>
      <c r="Z495" s="92" t="s">
        <v>115</v>
      </c>
      <c r="AA495" s="277">
        <v>0</v>
      </c>
      <c r="AB495" s="278"/>
    </row>
    <row r="496" spans="2:28">
      <c r="B496" s="46">
        <v>15.25</v>
      </c>
      <c r="C496" s="91" t="s">
        <v>159</v>
      </c>
      <c r="D496" s="92">
        <v>0</v>
      </c>
      <c r="E496" s="92">
        <v>0</v>
      </c>
      <c r="F496" s="277">
        <v>0</v>
      </c>
      <c r="G496" s="278"/>
      <c r="H496" s="32"/>
      <c r="I496" s="46">
        <v>15.25</v>
      </c>
      <c r="J496" s="91" t="s">
        <v>60</v>
      </c>
      <c r="K496" s="92" t="s">
        <v>106</v>
      </c>
      <c r="L496" s="92" t="s">
        <v>115</v>
      </c>
      <c r="M496" s="277">
        <v>0</v>
      </c>
      <c r="N496" s="278"/>
      <c r="O496" s="32"/>
      <c r="P496" s="46">
        <v>15.25</v>
      </c>
      <c r="Q496" s="91" t="s">
        <v>60</v>
      </c>
      <c r="R496" s="92" t="s">
        <v>107</v>
      </c>
      <c r="S496" s="92" t="s">
        <v>164</v>
      </c>
      <c r="T496" s="277">
        <v>0</v>
      </c>
      <c r="U496" s="278"/>
      <c r="V496" s="32"/>
      <c r="W496" s="46">
        <v>15.25</v>
      </c>
      <c r="X496" s="91" t="s">
        <v>60</v>
      </c>
      <c r="Y496" s="92" t="s">
        <v>106</v>
      </c>
      <c r="Z496" s="92" t="s">
        <v>115</v>
      </c>
      <c r="AA496" s="277">
        <v>0</v>
      </c>
      <c r="AB496" s="278"/>
    </row>
    <row r="497" spans="2:28">
      <c r="B497" s="46">
        <v>15.5</v>
      </c>
      <c r="C497" s="91" t="s">
        <v>60</v>
      </c>
      <c r="D497" s="92" t="s">
        <v>106</v>
      </c>
      <c r="E497" s="92" t="s">
        <v>163</v>
      </c>
      <c r="F497" s="277">
        <v>0</v>
      </c>
      <c r="G497" s="278"/>
      <c r="H497" s="32"/>
      <c r="I497" s="46">
        <v>15.5</v>
      </c>
      <c r="J497" s="91" t="s">
        <v>60</v>
      </c>
      <c r="K497" s="92" t="s">
        <v>106</v>
      </c>
      <c r="L497" s="92" t="s">
        <v>115</v>
      </c>
      <c r="M497" s="277">
        <v>0</v>
      </c>
      <c r="N497" s="278"/>
      <c r="O497" s="32"/>
      <c r="P497" s="46">
        <v>15.5</v>
      </c>
      <c r="Q497" s="91" t="s">
        <v>63</v>
      </c>
      <c r="R497" s="92">
        <v>0</v>
      </c>
      <c r="S497" s="92">
        <v>0</v>
      </c>
      <c r="T497" s="277">
        <v>0</v>
      </c>
      <c r="U497" s="278"/>
      <c r="V497" s="32"/>
      <c r="W497" s="46">
        <v>15.5</v>
      </c>
      <c r="X497" s="91" t="s">
        <v>60</v>
      </c>
      <c r="Y497" s="92" t="s">
        <v>106</v>
      </c>
      <c r="Z497" s="92" t="s">
        <v>115</v>
      </c>
      <c r="AA497" s="277">
        <v>0</v>
      </c>
      <c r="AB497" s="278"/>
    </row>
    <row r="498" spans="2:28">
      <c r="B498" s="46">
        <v>15.75</v>
      </c>
      <c r="C498" s="91" t="s">
        <v>60</v>
      </c>
      <c r="D498" s="92" t="s">
        <v>104</v>
      </c>
      <c r="E498" s="92" t="s">
        <v>168</v>
      </c>
      <c r="F498" s="277">
        <v>0</v>
      </c>
      <c r="G498" s="278"/>
      <c r="H498" s="32"/>
      <c r="I498" s="46">
        <v>15.75</v>
      </c>
      <c r="J498" s="91" t="s">
        <v>60</v>
      </c>
      <c r="K498" s="92" t="s">
        <v>106</v>
      </c>
      <c r="L498" s="92" t="s">
        <v>115</v>
      </c>
      <c r="M498" s="277">
        <v>0</v>
      </c>
      <c r="N498" s="278"/>
      <c r="O498" s="32"/>
      <c r="P498" s="46">
        <v>15.75</v>
      </c>
      <c r="Q498" s="91" t="s">
        <v>60</v>
      </c>
      <c r="R498" s="92" t="s">
        <v>106</v>
      </c>
      <c r="S498" s="92" t="s">
        <v>115</v>
      </c>
      <c r="T498" s="277">
        <v>0</v>
      </c>
      <c r="U498" s="278"/>
      <c r="V498" s="32"/>
      <c r="W498" s="46">
        <v>15.75</v>
      </c>
      <c r="X498" s="91" t="s">
        <v>60</v>
      </c>
      <c r="Y498" s="92" t="s">
        <v>106</v>
      </c>
      <c r="Z498" s="92" t="s">
        <v>115</v>
      </c>
      <c r="AA498" s="277">
        <v>0</v>
      </c>
      <c r="AB498" s="278"/>
    </row>
    <row r="499" spans="2:28">
      <c r="B499" s="46">
        <v>16</v>
      </c>
      <c r="C499" s="91" t="s">
        <v>63</v>
      </c>
      <c r="D499" s="92">
        <v>0</v>
      </c>
      <c r="E499" s="92">
        <v>0</v>
      </c>
      <c r="F499" s="277">
        <v>0</v>
      </c>
      <c r="G499" s="278"/>
      <c r="H499" s="32"/>
      <c r="I499" s="46">
        <v>16</v>
      </c>
      <c r="J499" s="91" t="s">
        <v>60</v>
      </c>
      <c r="K499" s="92" t="s">
        <v>106</v>
      </c>
      <c r="L499" s="92" t="s">
        <v>115</v>
      </c>
      <c r="M499" s="277">
        <v>0</v>
      </c>
      <c r="N499" s="278"/>
      <c r="O499" s="32"/>
      <c r="P499" s="46">
        <v>16</v>
      </c>
      <c r="Q499" s="91" t="s">
        <v>60</v>
      </c>
      <c r="R499" s="92" t="s">
        <v>106</v>
      </c>
      <c r="S499" s="92" t="s">
        <v>115</v>
      </c>
      <c r="T499" s="277">
        <v>0</v>
      </c>
      <c r="U499" s="278"/>
      <c r="V499" s="32"/>
      <c r="W499" s="46">
        <v>16</v>
      </c>
      <c r="X499" s="91" t="s">
        <v>60</v>
      </c>
      <c r="Y499" s="92" t="s">
        <v>106</v>
      </c>
      <c r="Z499" s="92" t="s">
        <v>115</v>
      </c>
      <c r="AA499" s="277">
        <v>0</v>
      </c>
      <c r="AB499" s="278"/>
    </row>
    <row r="500" spans="2:28">
      <c r="B500" s="46">
        <v>16.25</v>
      </c>
      <c r="C500" s="91" t="s">
        <v>60</v>
      </c>
      <c r="D500" s="92" t="s">
        <v>107</v>
      </c>
      <c r="E500" s="92" t="s">
        <v>108</v>
      </c>
      <c r="F500" s="277">
        <v>0</v>
      </c>
      <c r="G500" s="278"/>
      <c r="H500" s="32"/>
      <c r="I500" s="46">
        <v>16.25</v>
      </c>
      <c r="J500" s="91" t="s">
        <v>60</v>
      </c>
      <c r="K500" s="92" t="s">
        <v>106</v>
      </c>
      <c r="L500" s="92" t="s">
        <v>163</v>
      </c>
      <c r="M500" s="277">
        <v>0</v>
      </c>
      <c r="N500" s="278"/>
      <c r="O500" s="32"/>
      <c r="P500" s="46">
        <v>16.25</v>
      </c>
      <c r="Q500" s="91" t="s">
        <v>60</v>
      </c>
      <c r="R500" s="92" t="s">
        <v>106</v>
      </c>
      <c r="S500" s="92" t="s">
        <v>115</v>
      </c>
      <c r="T500" s="277">
        <v>0</v>
      </c>
      <c r="U500" s="278"/>
      <c r="V500" s="32"/>
      <c r="W500" s="46">
        <v>16.25</v>
      </c>
      <c r="X500" s="91" t="s">
        <v>60</v>
      </c>
      <c r="Y500" s="92" t="s">
        <v>106</v>
      </c>
      <c r="Z500" s="92" t="s">
        <v>115</v>
      </c>
      <c r="AA500" s="277">
        <v>0</v>
      </c>
      <c r="AB500" s="278"/>
    </row>
    <row r="501" spans="2:28">
      <c r="B501" s="46">
        <v>16.5</v>
      </c>
      <c r="C501" s="91" t="s">
        <v>60</v>
      </c>
      <c r="D501" s="92" t="s">
        <v>106</v>
      </c>
      <c r="E501" s="92" t="s">
        <v>109</v>
      </c>
      <c r="F501" s="277">
        <v>0</v>
      </c>
      <c r="G501" s="278"/>
      <c r="H501" s="32"/>
      <c r="I501" s="46">
        <v>16.5</v>
      </c>
      <c r="J501" s="91" t="s">
        <v>60</v>
      </c>
      <c r="K501" s="92" t="s">
        <v>106</v>
      </c>
      <c r="L501" s="92" t="s">
        <v>163</v>
      </c>
      <c r="M501" s="277">
        <v>0</v>
      </c>
      <c r="N501" s="278"/>
      <c r="O501" s="32"/>
      <c r="P501" s="46">
        <v>16.5</v>
      </c>
      <c r="Q501" s="91" t="s">
        <v>60</v>
      </c>
      <c r="R501" s="92" t="s">
        <v>107</v>
      </c>
      <c r="S501" s="92" t="s">
        <v>121</v>
      </c>
      <c r="T501" s="277">
        <v>0</v>
      </c>
      <c r="U501" s="278"/>
      <c r="V501" s="32"/>
      <c r="W501" s="46">
        <v>16.5</v>
      </c>
      <c r="X501" s="91" t="s">
        <v>60</v>
      </c>
      <c r="Y501" s="92" t="s">
        <v>106</v>
      </c>
      <c r="Z501" s="92" t="s">
        <v>115</v>
      </c>
      <c r="AA501" s="277">
        <v>0</v>
      </c>
      <c r="AB501" s="278"/>
    </row>
    <row r="502" spans="2:28">
      <c r="B502" s="46">
        <v>16.75</v>
      </c>
      <c r="C502" s="91" t="s">
        <v>63</v>
      </c>
      <c r="D502" s="92">
        <v>0</v>
      </c>
      <c r="E502" s="92">
        <v>0</v>
      </c>
      <c r="F502" s="277">
        <v>0</v>
      </c>
      <c r="G502" s="278"/>
      <c r="H502" s="32"/>
      <c r="I502" s="46">
        <v>16.75</v>
      </c>
      <c r="J502" s="91" t="s">
        <v>60</v>
      </c>
      <c r="K502" s="92" t="s">
        <v>107</v>
      </c>
      <c r="L502" s="92" t="s">
        <v>108</v>
      </c>
      <c r="M502" s="277">
        <v>0</v>
      </c>
      <c r="N502" s="278"/>
      <c r="O502" s="32"/>
      <c r="P502" s="46">
        <v>16.75</v>
      </c>
      <c r="Q502" s="91" t="s">
        <v>60</v>
      </c>
      <c r="R502" s="92" t="s">
        <v>113</v>
      </c>
      <c r="S502" s="92" t="s">
        <v>193</v>
      </c>
      <c r="T502" s="277">
        <v>0</v>
      </c>
      <c r="U502" s="278"/>
      <c r="V502" s="32"/>
      <c r="W502" s="46">
        <v>16.75</v>
      </c>
      <c r="X502" s="91" t="s">
        <v>60</v>
      </c>
      <c r="Y502" s="92" t="s">
        <v>106</v>
      </c>
      <c r="Z502" s="92" t="s">
        <v>115</v>
      </c>
      <c r="AA502" s="277">
        <v>0</v>
      </c>
      <c r="AB502" s="278"/>
    </row>
    <row r="503" spans="2:28">
      <c r="B503" s="46">
        <v>17</v>
      </c>
      <c r="C503" s="91" t="s">
        <v>60</v>
      </c>
      <c r="D503" s="92" t="s">
        <v>106</v>
      </c>
      <c r="E503" s="92" t="s">
        <v>115</v>
      </c>
      <c r="F503" s="277">
        <v>0</v>
      </c>
      <c r="G503" s="278"/>
      <c r="H503" s="32"/>
      <c r="I503" s="46">
        <v>17</v>
      </c>
      <c r="J503" s="91" t="s">
        <v>60</v>
      </c>
      <c r="K503" s="92" t="s">
        <v>106</v>
      </c>
      <c r="L503" s="92" t="s">
        <v>115</v>
      </c>
      <c r="M503" s="277">
        <v>0</v>
      </c>
      <c r="N503" s="278"/>
      <c r="O503" s="32"/>
      <c r="P503" s="46">
        <v>17</v>
      </c>
      <c r="Q503" s="91" t="s">
        <v>159</v>
      </c>
      <c r="R503" s="92">
        <v>0</v>
      </c>
      <c r="S503" s="92">
        <v>0</v>
      </c>
      <c r="T503" s="277">
        <v>0</v>
      </c>
      <c r="U503" s="278"/>
      <c r="V503" s="32"/>
      <c r="W503" s="46">
        <v>17</v>
      </c>
      <c r="X503" s="91" t="s">
        <v>60</v>
      </c>
      <c r="Y503" s="92" t="s">
        <v>106</v>
      </c>
      <c r="Z503" s="92" t="s">
        <v>115</v>
      </c>
      <c r="AA503" s="277">
        <v>0</v>
      </c>
      <c r="AB503" s="278"/>
    </row>
    <row r="504" spans="2:28">
      <c r="B504" s="46">
        <v>17.25</v>
      </c>
      <c r="C504" s="91" t="s">
        <v>60</v>
      </c>
      <c r="D504" s="92" t="s">
        <v>106</v>
      </c>
      <c r="E504" s="92" t="s">
        <v>163</v>
      </c>
      <c r="F504" s="277">
        <v>0</v>
      </c>
      <c r="G504" s="278"/>
      <c r="H504" s="32"/>
      <c r="I504" s="46">
        <v>17.25</v>
      </c>
      <c r="J504" s="91" t="s">
        <v>60</v>
      </c>
      <c r="K504" s="92" t="s">
        <v>106</v>
      </c>
      <c r="L504" s="92" t="s">
        <v>163</v>
      </c>
      <c r="M504" s="277">
        <v>0</v>
      </c>
      <c r="N504" s="278"/>
      <c r="O504" s="32"/>
      <c r="P504" s="46">
        <v>17.25</v>
      </c>
      <c r="Q504" s="91" t="s">
        <v>60</v>
      </c>
      <c r="R504" s="92" t="s">
        <v>106</v>
      </c>
      <c r="S504" s="92" t="s">
        <v>115</v>
      </c>
      <c r="T504" s="277">
        <v>0</v>
      </c>
      <c r="U504" s="278"/>
      <c r="V504" s="32"/>
      <c r="W504" s="46">
        <v>17.25</v>
      </c>
      <c r="X504" s="91" t="s">
        <v>60</v>
      </c>
      <c r="Y504" s="92" t="s">
        <v>106</v>
      </c>
      <c r="Z504" s="92" t="s">
        <v>115</v>
      </c>
      <c r="AA504" s="277">
        <v>0</v>
      </c>
      <c r="AB504" s="278"/>
    </row>
    <row r="505" spans="2:28">
      <c r="B505" s="46">
        <v>17.5</v>
      </c>
      <c r="C505" s="91" t="s">
        <v>60</v>
      </c>
      <c r="D505" s="92" t="s">
        <v>106</v>
      </c>
      <c r="E505" s="92" t="s">
        <v>115</v>
      </c>
      <c r="F505" s="277">
        <v>0</v>
      </c>
      <c r="G505" s="278"/>
      <c r="H505" s="32"/>
      <c r="I505" s="46">
        <v>17.5</v>
      </c>
      <c r="J505" s="91" t="s">
        <v>60</v>
      </c>
      <c r="K505" s="92" t="s">
        <v>106</v>
      </c>
      <c r="L505" s="92" t="s">
        <v>115</v>
      </c>
      <c r="M505" s="277">
        <v>0</v>
      </c>
      <c r="N505" s="278"/>
      <c r="O505" s="32"/>
      <c r="P505" s="46">
        <v>17.5</v>
      </c>
      <c r="Q505" s="91" t="s">
        <v>60</v>
      </c>
      <c r="R505" s="92" t="s">
        <v>150</v>
      </c>
      <c r="S505" s="92" t="s">
        <v>233</v>
      </c>
      <c r="T505" s="277">
        <v>0</v>
      </c>
      <c r="U505" s="278"/>
      <c r="V505" s="32"/>
      <c r="W505" s="46">
        <v>17.5</v>
      </c>
      <c r="X505" s="91" t="s">
        <v>60</v>
      </c>
      <c r="Y505" s="92" t="s">
        <v>106</v>
      </c>
      <c r="Z505" s="92" t="s">
        <v>115</v>
      </c>
      <c r="AA505" s="277">
        <v>0</v>
      </c>
      <c r="AB505" s="278"/>
    </row>
    <row r="506" spans="2:28">
      <c r="B506" s="46">
        <v>17.75</v>
      </c>
      <c r="C506" s="91" t="s">
        <v>60</v>
      </c>
      <c r="D506" s="92" t="s">
        <v>106</v>
      </c>
      <c r="E506" s="92" t="s">
        <v>163</v>
      </c>
      <c r="F506" s="277">
        <v>0</v>
      </c>
      <c r="G506" s="278"/>
      <c r="H506" s="32"/>
      <c r="I506" s="46">
        <v>17.75</v>
      </c>
      <c r="J506" s="91" t="s">
        <v>63</v>
      </c>
      <c r="K506" s="92">
        <v>0</v>
      </c>
      <c r="L506" s="92">
        <v>0</v>
      </c>
      <c r="M506" s="277">
        <v>0</v>
      </c>
      <c r="N506" s="278"/>
      <c r="O506" s="32"/>
      <c r="P506" s="46">
        <v>17.75</v>
      </c>
      <c r="Q506" s="91" t="s">
        <v>60</v>
      </c>
      <c r="R506" s="92" t="s">
        <v>106</v>
      </c>
      <c r="S506" s="92" t="s">
        <v>115</v>
      </c>
      <c r="T506" s="277">
        <v>0</v>
      </c>
      <c r="U506" s="278"/>
      <c r="V506" s="32"/>
      <c r="W506" s="46">
        <v>17.75</v>
      </c>
      <c r="X506" s="91" t="s">
        <v>60</v>
      </c>
      <c r="Y506" s="92" t="s">
        <v>106</v>
      </c>
      <c r="Z506" s="92" t="s">
        <v>115</v>
      </c>
      <c r="AA506" s="277">
        <v>0</v>
      </c>
      <c r="AB506" s="278"/>
    </row>
    <row r="507" spans="2:28">
      <c r="B507" s="46">
        <v>18</v>
      </c>
      <c r="C507" s="91" t="s">
        <v>60</v>
      </c>
      <c r="D507" s="92" t="s">
        <v>106</v>
      </c>
      <c r="E507" s="92" t="s">
        <v>163</v>
      </c>
      <c r="F507" s="277">
        <v>0</v>
      </c>
      <c r="G507" s="278"/>
      <c r="H507" s="32"/>
      <c r="I507" s="46">
        <v>18</v>
      </c>
      <c r="J507" s="91" t="s">
        <v>60</v>
      </c>
      <c r="K507" s="92" t="s">
        <v>106</v>
      </c>
      <c r="L507" s="92" t="s">
        <v>115</v>
      </c>
      <c r="M507" s="277">
        <v>0</v>
      </c>
      <c r="N507" s="278"/>
      <c r="O507" s="32"/>
      <c r="P507" s="46">
        <v>18</v>
      </c>
      <c r="Q507" s="91" t="s">
        <v>60</v>
      </c>
      <c r="R507" s="92" t="s">
        <v>106</v>
      </c>
      <c r="S507" s="92" t="s">
        <v>115</v>
      </c>
      <c r="T507" s="277">
        <v>0</v>
      </c>
      <c r="U507" s="278"/>
      <c r="V507" s="32"/>
      <c r="W507" s="46">
        <v>18</v>
      </c>
      <c r="X507" s="91" t="s">
        <v>60</v>
      </c>
      <c r="Y507" s="92" t="s">
        <v>106</v>
      </c>
      <c r="Z507" s="92" t="s">
        <v>115</v>
      </c>
      <c r="AA507" s="277">
        <v>0</v>
      </c>
      <c r="AB507" s="278"/>
    </row>
    <row r="508" spans="2:28">
      <c r="B508" s="46">
        <v>18.25</v>
      </c>
      <c r="C508" s="91" t="s">
        <v>63</v>
      </c>
      <c r="D508" s="92">
        <v>0</v>
      </c>
      <c r="E508" s="92">
        <v>0</v>
      </c>
      <c r="F508" s="277">
        <v>0</v>
      </c>
      <c r="G508" s="278"/>
      <c r="H508" s="32"/>
      <c r="I508" s="46">
        <v>18.25</v>
      </c>
      <c r="J508" s="91" t="s">
        <v>60</v>
      </c>
      <c r="K508" s="92" t="s">
        <v>106</v>
      </c>
      <c r="L508" s="92" t="s">
        <v>115</v>
      </c>
      <c r="M508" s="277">
        <v>0</v>
      </c>
      <c r="N508" s="278"/>
      <c r="O508" s="32"/>
      <c r="P508" s="46">
        <v>18.25</v>
      </c>
      <c r="Q508" s="91" t="s">
        <v>60</v>
      </c>
      <c r="R508" s="92" t="s">
        <v>106</v>
      </c>
      <c r="S508" s="92" t="s">
        <v>115</v>
      </c>
      <c r="T508" s="277">
        <v>0</v>
      </c>
      <c r="U508" s="278"/>
      <c r="V508" s="32"/>
      <c r="W508" s="46">
        <v>18.25</v>
      </c>
      <c r="X508" s="91" t="s">
        <v>60</v>
      </c>
      <c r="Y508" s="92" t="s">
        <v>106</v>
      </c>
      <c r="Z508" s="92" t="s">
        <v>115</v>
      </c>
      <c r="AA508" s="277">
        <v>0</v>
      </c>
      <c r="AB508" s="278"/>
    </row>
    <row r="509" spans="2:28">
      <c r="B509" s="46">
        <v>18.5</v>
      </c>
      <c r="C509" s="91" t="s">
        <v>60</v>
      </c>
      <c r="D509" s="92" t="s">
        <v>106</v>
      </c>
      <c r="E509" s="92" t="s">
        <v>115</v>
      </c>
      <c r="F509" s="277">
        <v>0</v>
      </c>
      <c r="G509" s="278"/>
      <c r="H509" s="32"/>
      <c r="I509" s="46">
        <v>18.5</v>
      </c>
      <c r="J509" s="91" t="s">
        <v>60</v>
      </c>
      <c r="K509" s="92" t="s">
        <v>106</v>
      </c>
      <c r="L509" s="92" t="s">
        <v>115</v>
      </c>
      <c r="M509" s="277">
        <v>0</v>
      </c>
      <c r="N509" s="278"/>
      <c r="O509" s="32"/>
      <c r="P509" s="46">
        <v>18.5</v>
      </c>
      <c r="Q509" s="91" t="s">
        <v>60</v>
      </c>
      <c r="R509" s="92" t="s">
        <v>106</v>
      </c>
      <c r="S509" s="92" t="s">
        <v>115</v>
      </c>
      <c r="T509" s="277">
        <v>0</v>
      </c>
      <c r="U509" s="278"/>
      <c r="V509" s="32"/>
      <c r="W509" s="46">
        <v>18.5</v>
      </c>
      <c r="X509" s="91" t="s">
        <v>60</v>
      </c>
      <c r="Y509" s="92" t="s">
        <v>106</v>
      </c>
      <c r="Z509" s="92" t="s">
        <v>115</v>
      </c>
      <c r="AA509" s="277">
        <v>0</v>
      </c>
      <c r="AB509" s="278"/>
    </row>
    <row r="510" spans="2:28">
      <c r="B510" s="46">
        <v>18.75</v>
      </c>
      <c r="C510" s="91" t="s">
        <v>60</v>
      </c>
      <c r="D510" s="92" t="s">
        <v>106</v>
      </c>
      <c r="E510" s="92" t="s">
        <v>115</v>
      </c>
      <c r="F510" s="277">
        <v>0</v>
      </c>
      <c r="G510" s="278"/>
      <c r="H510" s="32"/>
      <c r="I510" s="46">
        <v>18.75</v>
      </c>
      <c r="J510" s="91" t="s">
        <v>60</v>
      </c>
      <c r="K510" s="92" t="s">
        <v>106</v>
      </c>
      <c r="L510" s="92" t="s">
        <v>115</v>
      </c>
      <c r="M510" s="277">
        <v>0</v>
      </c>
      <c r="N510" s="278"/>
      <c r="O510" s="32"/>
      <c r="P510" s="46">
        <v>18.75</v>
      </c>
      <c r="Q510" s="91" t="s">
        <v>158</v>
      </c>
      <c r="R510" s="92">
        <v>0</v>
      </c>
      <c r="S510" s="92">
        <v>0</v>
      </c>
      <c r="T510" s="277">
        <v>0</v>
      </c>
      <c r="U510" s="278"/>
      <c r="V510" s="32"/>
      <c r="W510" s="46">
        <v>18.75</v>
      </c>
      <c r="X510" s="91" t="s">
        <v>60</v>
      </c>
      <c r="Y510" s="92" t="s">
        <v>106</v>
      </c>
      <c r="Z510" s="92" t="s">
        <v>115</v>
      </c>
      <c r="AA510" s="277">
        <v>0</v>
      </c>
      <c r="AB510" s="278"/>
    </row>
    <row r="511" spans="2:28">
      <c r="B511" s="46">
        <v>19</v>
      </c>
      <c r="C511" s="91" t="s">
        <v>60</v>
      </c>
      <c r="D511" s="92" t="s">
        <v>106</v>
      </c>
      <c r="E511" s="92" t="s">
        <v>163</v>
      </c>
      <c r="F511" s="277">
        <v>0</v>
      </c>
      <c r="G511" s="278"/>
      <c r="H511" s="32"/>
      <c r="I511" s="46">
        <v>19</v>
      </c>
      <c r="J511" s="91" t="s">
        <v>60</v>
      </c>
      <c r="K511" s="92" t="s">
        <v>106</v>
      </c>
      <c r="L511" s="92" t="s">
        <v>115</v>
      </c>
      <c r="M511" s="277">
        <v>0</v>
      </c>
      <c r="N511" s="278"/>
      <c r="O511" s="32"/>
      <c r="P511" s="46">
        <v>19</v>
      </c>
      <c r="Q511" s="91" t="s">
        <v>60</v>
      </c>
      <c r="R511" s="92" t="s">
        <v>150</v>
      </c>
      <c r="S511" s="92" t="s">
        <v>122</v>
      </c>
      <c r="T511" s="277">
        <v>0</v>
      </c>
      <c r="U511" s="278"/>
      <c r="V511" s="32"/>
      <c r="W511" s="46">
        <v>19</v>
      </c>
      <c r="X511" s="91" t="s">
        <v>60</v>
      </c>
      <c r="Y511" s="92" t="s">
        <v>106</v>
      </c>
      <c r="Z511" s="92" t="s">
        <v>115</v>
      </c>
      <c r="AA511" s="277">
        <v>0</v>
      </c>
      <c r="AB511" s="278"/>
    </row>
    <row r="512" spans="2:28">
      <c r="B512" s="46">
        <v>19.25</v>
      </c>
      <c r="C512" s="91" t="s">
        <v>159</v>
      </c>
      <c r="D512" s="92">
        <v>0</v>
      </c>
      <c r="E512" s="92">
        <v>0</v>
      </c>
      <c r="F512" s="277">
        <v>0</v>
      </c>
      <c r="G512" s="278"/>
      <c r="H512" s="32"/>
      <c r="I512" s="46">
        <v>19.25</v>
      </c>
      <c r="J512" s="91" t="s">
        <v>60</v>
      </c>
      <c r="K512" s="92" t="s">
        <v>106</v>
      </c>
      <c r="L512" s="92" t="s">
        <v>115</v>
      </c>
      <c r="M512" s="277">
        <v>0</v>
      </c>
      <c r="N512" s="278"/>
      <c r="O512" s="32"/>
      <c r="P512" s="46">
        <v>19.25</v>
      </c>
      <c r="Q512" s="91" t="s">
        <v>60</v>
      </c>
      <c r="R512" s="92" t="s">
        <v>107</v>
      </c>
      <c r="S512" s="92" t="s">
        <v>164</v>
      </c>
      <c r="T512" s="277">
        <v>0</v>
      </c>
      <c r="U512" s="278"/>
      <c r="V512" s="32"/>
      <c r="W512" s="46">
        <v>19.25</v>
      </c>
      <c r="X512" s="91" t="s">
        <v>60</v>
      </c>
      <c r="Y512" s="92" t="s">
        <v>106</v>
      </c>
      <c r="Z512" s="92" t="s">
        <v>115</v>
      </c>
      <c r="AA512" s="277">
        <v>0</v>
      </c>
      <c r="AB512" s="278"/>
    </row>
    <row r="513" spans="2:28">
      <c r="B513" s="46">
        <v>19.5</v>
      </c>
      <c r="C513" s="91" t="s">
        <v>158</v>
      </c>
      <c r="D513" s="92">
        <v>0</v>
      </c>
      <c r="E513" s="92">
        <v>0</v>
      </c>
      <c r="F513" s="277">
        <v>0</v>
      </c>
      <c r="G513" s="278"/>
      <c r="H513" s="32"/>
      <c r="I513" s="46">
        <v>19.5</v>
      </c>
      <c r="J513" s="91" t="s">
        <v>158</v>
      </c>
      <c r="K513" s="92">
        <v>0</v>
      </c>
      <c r="L513" s="92">
        <v>0</v>
      </c>
      <c r="M513" s="277">
        <v>0</v>
      </c>
      <c r="N513" s="278"/>
      <c r="O513" s="32"/>
      <c r="P513" s="46">
        <v>19.5</v>
      </c>
      <c r="Q513" s="91" t="s">
        <v>158</v>
      </c>
      <c r="R513" s="92">
        <v>0</v>
      </c>
      <c r="S513" s="92">
        <v>0</v>
      </c>
      <c r="T513" s="277">
        <v>0</v>
      </c>
      <c r="U513" s="278"/>
      <c r="V513" s="32"/>
      <c r="W513" s="46">
        <v>19.5</v>
      </c>
      <c r="X513" s="91" t="s">
        <v>60</v>
      </c>
      <c r="Y513" s="92" t="s">
        <v>106</v>
      </c>
      <c r="Z513" s="92" t="s">
        <v>115</v>
      </c>
      <c r="AA513" s="277">
        <v>0</v>
      </c>
      <c r="AB513" s="278"/>
    </row>
    <row r="514" spans="2:28">
      <c r="B514" s="46">
        <v>19.75</v>
      </c>
      <c r="C514" s="91" t="s">
        <v>158</v>
      </c>
      <c r="D514" s="92">
        <v>0</v>
      </c>
      <c r="E514" s="92">
        <v>0</v>
      </c>
      <c r="F514" s="277">
        <v>0</v>
      </c>
      <c r="G514" s="278"/>
      <c r="H514" s="32"/>
      <c r="I514" s="46">
        <v>19.75</v>
      </c>
      <c r="J514" s="91" t="s">
        <v>60</v>
      </c>
      <c r="K514" s="92" t="s">
        <v>106</v>
      </c>
      <c r="L514" s="92" t="s">
        <v>115</v>
      </c>
      <c r="M514" s="277">
        <v>0</v>
      </c>
      <c r="N514" s="278"/>
      <c r="O514" s="32"/>
      <c r="P514" s="46">
        <v>19.75</v>
      </c>
      <c r="Q514" s="91" t="s">
        <v>159</v>
      </c>
      <c r="R514" s="92">
        <v>0</v>
      </c>
      <c r="S514" s="92">
        <v>0</v>
      </c>
      <c r="T514" s="277">
        <v>0</v>
      </c>
      <c r="U514" s="278"/>
      <c r="V514" s="32"/>
      <c r="W514" s="46">
        <v>19.75</v>
      </c>
      <c r="X514" s="91" t="s">
        <v>60</v>
      </c>
      <c r="Y514" s="92" t="s">
        <v>106</v>
      </c>
      <c r="Z514" s="92" t="s">
        <v>115</v>
      </c>
      <c r="AA514" s="277">
        <v>0</v>
      </c>
      <c r="AB514" s="278"/>
    </row>
    <row r="515" spans="2:28">
      <c r="B515" s="46">
        <v>20</v>
      </c>
      <c r="C515" s="91" t="s">
        <v>60</v>
      </c>
      <c r="D515" s="92" t="s">
        <v>106</v>
      </c>
      <c r="E515" s="92" t="s">
        <v>115</v>
      </c>
      <c r="F515" s="277">
        <v>0</v>
      </c>
      <c r="G515" s="278"/>
      <c r="H515" s="32"/>
      <c r="I515" s="46">
        <v>20</v>
      </c>
      <c r="J515" s="91" t="s">
        <v>60</v>
      </c>
      <c r="K515" s="92" t="s">
        <v>106</v>
      </c>
      <c r="L515" s="92" t="s">
        <v>115</v>
      </c>
      <c r="M515" s="277">
        <v>0</v>
      </c>
      <c r="N515" s="278"/>
      <c r="O515" s="32"/>
      <c r="P515" s="46">
        <v>20</v>
      </c>
      <c r="Q515" s="91" t="s">
        <v>71</v>
      </c>
      <c r="R515" s="92">
        <v>0</v>
      </c>
      <c r="S515" s="92">
        <v>0</v>
      </c>
      <c r="T515" s="277">
        <v>0</v>
      </c>
      <c r="U515" s="278"/>
      <c r="V515" s="32"/>
      <c r="W515" s="46">
        <v>20</v>
      </c>
      <c r="X515" s="91" t="s">
        <v>60</v>
      </c>
      <c r="Y515" s="92" t="s">
        <v>106</v>
      </c>
      <c r="Z515" s="92" t="s">
        <v>115</v>
      </c>
      <c r="AA515" s="277">
        <v>0</v>
      </c>
      <c r="AB515" s="278"/>
    </row>
    <row r="516" spans="2:28">
      <c r="B516" s="46">
        <v>20.25</v>
      </c>
      <c r="C516" s="91" t="s">
        <v>66</v>
      </c>
      <c r="D516" s="92">
        <v>0</v>
      </c>
      <c r="E516" s="92">
        <v>0</v>
      </c>
      <c r="F516" s="277">
        <v>0</v>
      </c>
      <c r="G516" s="278"/>
      <c r="H516" s="32"/>
      <c r="I516" s="46">
        <v>20.25</v>
      </c>
      <c r="J516" s="91" t="s">
        <v>60</v>
      </c>
      <c r="K516" s="92" t="s">
        <v>106</v>
      </c>
      <c r="L516" s="92" t="s">
        <v>115</v>
      </c>
      <c r="M516" s="277">
        <v>0</v>
      </c>
      <c r="N516" s="278"/>
      <c r="O516" s="32"/>
      <c r="P516" s="46">
        <v>20.25</v>
      </c>
      <c r="Q516" s="91" t="s">
        <v>60</v>
      </c>
      <c r="R516" s="92" t="s">
        <v>106</v>
      </c>
      <c r="S516" s="92" t="s">
        <v>115</v>
      </c>
      <c r="T516" s="277">
        <v>0</v>
      </c>
      <c r="U516" s="278"/>
      <c r="V516" s="32"/>
      <c r="W516" s="46">
        <v>20.25</v>
      </c>
      <c r="X516" s="91" t="s">
        <v>60</v>
      </c>
      <c r="Y516" s="92" t="s">
        <v>106</v>
      </c>
      <c r="Z516" s="92" t="s">
        <v>115</v>
      </c>
      <c r="AA516" s="277">
        <v>0</v>
      </c>
      <c r="AB516" s="278"/>
    </row>
    <row r="517" spans="2:28">
      <c r="B517" s="46">
        <v>20.5</v>
      </c>
      <c r="C517" s="91" t="s">
        <v>66</v>
      </c>
      <c r="D517" s="92">
        <v>0</v>
      </c>
      <c r="E517" s="92">
        <v>0</v>
      </c>
      <c r="F517" s="277">
        <v>0</v>
      </c>
      <c r="G517" s="278"/>
      <c r="H517" s="32"/>
      <c r="I517" s="46">
        <v>20.5</v>
      </c>
      <c r="J517" s="91" t="s">
        <v>60</v>
      </c>
      <c r="K517" s="92" t="s">
        <v>106</v>
      </c>
      <c r="L517" s="92" t="s">
        <v>115</v>
      </c>
      <c r="M517" s="277">
        <v>0</v>
      </c>
      <c r="N517" s="278"/>
      <c r="O517" s="32"/>
      <c r="P517" s="46">
        <v>20.5</v>
      </c>
      <c r="Q517" s="91" t="s">
        <v>60</v>
      </c>
      <c r="R517" s="92" t="s">
        <v>107</v>
      </c>
      <c r="S517" s="92" t="s">
        <v>108</v>
      </c>
      <c r="T517" s="277">
        <v>0</v>
      </c>
      <c r="U517" s="278"/>
      <c r="V517" s="32"/>
      <c r="W517" s="46">
        <v>20.5</v>
      </c>
      <c r="X517" s="91" t="s">
        <v>60</v>
      </c>
      <c r="Y517" s="92" t="s">
        <v>106</v>
      </c>
      <c r="Z517" s="92" t="s">
        <v>115</v>
      </c>
      <c r="AA517" s="277">
        <v>0</v>
      </c>
      <c r="AB517" s="278"/>
    </row>
    <row r="518" spans="2:28">
      <c r="B518" s="46">
        <v>20.75</v>
      </c>
      <c r="C518" s="91" t="s">
        <v>159</v>
      </c>
      <c r="D518" s="92">
        <v>0</v>
      </c>
      <c r="E518" s="92">
        <v>0</v>
      </c>
      <c r="F518" s="277">
        <v>0</v>
      </c>
      <c r="G518" s="278"/>
      <c r="H518" s="32"/>
      <c r="I518" s="46">
        <v>20.75</v>
      </c>
      <c r="J518" s="91" t="s">
        <v>60</v>
      </c>
      <c r="K518" s="92" t="s">
        <v>106</v>
      </c>
      <c r="L518" s="92" t="s">
        <v>115</v>
      </c>
      <c r="M518" s="277">
        <v>0</v>
      </c>
      <c r="N518" s="278"/>
      <c r="O518" s="32"/>
      <c r="P518" s="46">
        <v>20.75</v>
      </c>
      <c r="Q518" s="91" t="s">
        <v>159</v>
      </c>
      <c r="R518" s="92">
        <v>0</v>
      </c>
      <c r="S518" s="92">
        <v>0</v>
      </c>
      <c r="T518" s="277">
        <v>0</v>
      </c>
      <c r="U518" s="278"/>
      <c r="V518" s="32"/>
      <c r="W518" s="46">
        <v>20.75</v>
      </c>
      <c r="X518" s="91" t="s">
        <v>60</v>
      </c>
      <c r="Y518" s="92" t="s">
        <v>106</v>
      </c>
      <c r="Z518" s="92" t="s">
        <v>115</v>
      </c>
      <c r="AA518" s="277">
        <v>0</v>
      </c>
      <c r="AB518" s="278"/>
    </row>
    <row r="519" spans="2:28">
      <c r="B519" s="46">
        <v>21</v>
      </c>
      <c r="C519" s="91" t="s">
        <v>158</v>
      </c>
      <c r="D519" s="92">
        <v>0</v>
      </c>
      <c r="E519" s="92">
        <v>0</v>
      </c>
      <c r="F519" s="277">
        <v>0</v>
      </c>
      <c r="G519" s="278"/>
      <c r="H519" s="32"/>
      <c r="I519" s="46">
        <v>21</v>
      </c>
      <c r="J519" s="91" t="s">
        <v>60</v>
      </c>
      <c r="K519" s="92" t="s">
        <v>106</v>
      </c>
      <c r="L519" s="92" t="s">
        <v>115</v>
      </c>
      <c r="M519" s="277">
        <v>0</v>
      </c>
      <c r="N519" s="278"/>
      <c r="O519" s="32"/>
      <c r="P519" s="46">
        <v>21</v>
      </c>
      <c r="Q519" s="91" t="s">
        <v>60</v>
      </c>
      <c r="R519" s="92" t="s">
        <v>106</v>
      </c>
      <c r="S519" s="92" t="s">
        <v>163</v>
      </c>
      <c r="T519" s="277">
        <v>0</v>
      </c>
      <c r="U519" s="278"/>
      <c r="V519" s="32"/>
      <c r="W519" s="46">
        <v>21</v>
      </c>
      <c r="X519" s="91" t="s">
        <v>60</v>
      </c>
      <c r="Y519" s="92" t="s">
        <v>106</v>
      </c>
      <c r="Z519" s="92" t="s">
        <v>115</v>
      </c>
      <c r="AA519" s="277">
        <v>0</v>
      </c>
      <c r="AB519" s="278"/>
    </row>
    <row r="520" spans="2:28">
      <c r="B520" s="46">
        <v>21.25</v>
      </c>
      <c r="C520" s="91" t="s">
        <v>158</v>
      </c>
      <c r="D520" s="92">
        <v>0</v>
      </c>
      <c r="E520" s="92">
        <v>0</v>
      </c>
      <c r="F520" s="277">
        <v>0</v>
      </c>
      <c r="G520" s="278"/>
      <c r="H520" s="32"/>
      <c r="I520" s="46">
        <v>21.25</v>
      </c>
      <c r="J520" s="91" t="s">
        <v>60</v>
      </c>
      <c r="K520" s="92" t="s">
        <v>107</v>
      </c>
      <c r="L520" s="92" t="s">
        <v>108</v>
      </c>
      <c r="M520" s="277">
        <v>0</v>
      </c>
      <c r="N520" s="278"/>
      <c r="O520" s="32"/>
      <c r="P520" s="46">
        <v>21.25</v>
      </c>
      <c r="Q520" s="91" t="s">
        <v>60</v>
      </c>
      <c r="R520" s="92" t="s">
        <v>107</v>
      </c>
      <c r="S520" s="92" t="s">
        <v>108</v>
      </c>
      <c r="T520" s="277">
        <v>0</v>
      </c>
      <c r="U520" s="278"/>
      <c r="V520" s="32"/>
      <c r="W520" s="46">
        <v>21.25</v>
      </c>
      <c r="X520" s="91" t="s">
        <v>60</v>
      </c>
      <c r="Y520" s="92" t="s">
        <v>106</v>
      </c>
      <c r="Z520" s="92" t="s">
        <v>115</v>
      </c>
      <c r="AA520" s="277">
        <v>0</v>
      </c>
      <c r="AB520" s="278"/>
    </row>
    <row r="521" spans="2:28">
      <c r="B521" s="46">
        <v>21.5</v>
      </c>
      <c r="C521" s="91" t="s">
        <v>159</v>
      </c>
      <c r="D521" s="92">
        <v>0</v>
      </c>
      <c r="E521" s="92">
        <v>0</v>
      </c>
      <c r="F521" s="277">
        <v>0</v>
      </c>
      <c r="G521" s="278"/>
      <c r="H521" s="32"/>
      <c r="I521" s="46">
        <v>21.5</v>
      </c>
      <c r="J521" s="91" t="s">
        <v>60</v>
      </c>
      <c r="K521" s="92" t="s">
        <v>106</v>
      </c>
      <c r="L521" s="92" t="s">
        <v>115</v>
      </c>
      <c r="M521" s="277">
        <v>0</v>
      </c>
      <c r="N521" s="278"/>
      <c r="O521" s="32"/>
      <c r="P521" s="46">
        <v>21.5</v>
      </c>
      <c r="Q521" s="91" t="s">
        <v>60</v>
      </c>
      <c r="R521" s="92" t="s">
        <v>107</v>
      </c>
      <c r="S521" s="92" t="s">
        <v>108</v>
      </c>
      <c r="T521" s="277">
        <v>0</v>
      </c>
      <c r="U521" s="278"/>
      <c r="V521" s="32"/>
      <c r="W521" s="46">
        <v>21.5</v>
      </c>
      <c r="X521" s="91" t="s">
        <v>159</v>
      </c>
      <c r="Y521" s="92">
        <v>0</v>
      </c>
      <c r="Z521" s="92">
        <v>0</v>
      </c>
      <c r="AA521" s="277">
        <v>0</v>
      </c>
      <c r="AB521" s="278"/>
    </row>
    <row r="522" spans="2:28">
      <c r="B522" s="46">
        <v>21.75</v>
      </c>
      <c r="C522" s="91" t="s">
        <v>60</v>
      </c>
      <c r="D522" s="92" t="s">
        <v>106</v>
      </c>
      <c r="E522" s="92" t="s">
        <v>163</v>
      </c>
      <c r="F522" s="277">
        <v>0</v>
      </c>
      <c r="G522" s="278"/>
      <c r="H522" s="32"/>
      <c r="I522" s="46">
        <v>21.75</v>
      </c>
      <c r="J522" s="91" t="s">
        <v>60</v>
      </c>
      <c r="K522" s="92" t="s">
        <v>106</v>
      </c>
      <c r="L522" s="92" t="s">
        <v>115</v>
      </c>
      <c r="M522" s="277">
        <v>0</v>
      </c>
      <c r="N522" s="278"/>
      <c r="O522" s="32"/>
      <c r="P522" s="46">
        <v>21.75</v>
      </c>
      <c r="Q522" s="91" t="s">
        <v>158</v>
      </c>
      <c r="R522" s="92">
        <v>0</v>
      </c>
      <c r="S522" s="92">
        <v>0</v>
      </c>
      <c r="T522" s="277">
        <v>0</v>
      </c>
      <c r="U522" s="278"/>
      <c r="V522" s="32"/>
      <c r="W522" s="46">
        <v>21.75</v>
      </c>
      <c r="X522" s="91" t="s">
        <v>158</v>
      </c>
      <c r="Y522" s="92">
        <v>0</v>
      </c>
      <c r="Z522" s="92">
        <v>0</v>
      </c>
      <c r="AA522" s="277">
        <v>0</v>
      </c>
      <c r="AB522" s="278"/>
    </row>
    <row r="523" spans="2:28">
      <c r="B523" s="46">
        <v>22</v>
      </c>
      <c r="C523" s="91" t="s">
        <v>60</v>
      </c>
      <c r="D523" s="92" t="s">
        <v>106</v>
      </c>
      <c r="E523" s="92" t="s">
        <v>163</v>
      </c>
      <c r="F523" s="277">
        <v>0</v>
      </c>
      <c r="G523" s="278"/>
      <c r="H523" s="32"/>
      <c r="I523" s="46">
        <v>22</v>
      </c>
      <c r="J523" s="91" t="s">
        <v>60</v>
      </c>
      <c r="K523" s="92" t="s">
        <v>106</v>
      </c>
      <c r="L523" s="92" t="s">
        <v>115</v>
      </c>
      <c r="M523" s="277">
        <v>0</v>
      </c>
      <c r="N523" s="278"/>
      <c r="O523" s="32"/>
      <c r="P523" s="46">
        <v>22</v>
      </c>
      <c r="Q523" s="91" t="s">
        <v>60</v>
      </c>
      <c r="R523" s="92" t="s">
        <v>107</v>
      </c>
      <c r="S523" s="92" t="s">
        <v>108</v>
      </c>
      <c r="T523" s="277">
        <v>0</v>
      </c>
      <c r="U523" s="278"/>
      <c r="V523" s="32"/>
      <c r="W523" s="46">
        <v>22</v>
      </c>
      <c r="X523" s="91" t="s">
        <v>158</v>
      </c>
      <c r="Y523" s="92">
        <v>0</v>
      </c>
      <c r="Z523" s="92">
        <v>0</v>
      </c>
      <c r="AA523" s="277">
        <v>0</v>
      </c>
      <c r="AB523" s="278"/>
    </row>
    <row r="524" spans="2:28">
      <c r="B524" s="46">
        <v>22.25</v>
      </c>
      <c r="C524" s="91" t="s">
        <v>60</v>
      </c>
      <c r="D524" s="92" t="s">
        <v>106</v>
      </c>
      <c r="E524" s="92" t="s">
        <v>163</v>
      </c>
      <c r="F524" s="277">
        <v>0</v>
      </c>
      <c r="G524" s="278"/>
      <c r="H524" s="32"/>
      <c r="I524" s="46">
        <v>22.25</v>
      </c>
      <c r="J524" s="91" t="s">
        <v>60</v>
      </c>
      <c r="K524" s="92" t="s">
        <v>106</v>
      </c>
      <c r="L524" s="92" t="s">
        <v>115</v>
      </c>
      <c r="M524" s="277">
        <v>0</v>
      </c>
      <c r="N524" s="278"/>
      <c r="O524" s="32"/>
      <c r="P524" s="46">
        <v>22.25</v>
      </c>
      <c r="Q524" s="91" t="s">
        <v>60</v>
      </c>
      <c r="R524" s="92" t="s">
        <v>107</v>
      </c>
      <c r="S524" s="92" t="s">
        <v>164</v>
      </c>
      <c r="T524" s="277">
        <v>0</v>
      </c>
      <c r="U524" s="278"/>
      <c r="V524" s="32"/>
      <c r="W524" s="46">
        <v>22.25</v>
      </c>
      <c r="X524" s="91" t="s">
        <v>60</v>
      </c>
      <c r="Y524" s="92" t="s">
        <v>150</v>
      </c>
      <c r="Z524" s="92" t="s">
        <v>103</v>
      </c>
      <c r="AA524" s="277">
        <v>0</v>
      </c>
      <c r="AB524" s="278"/>
    </row>
    <row r="525" spans="2:28">
      <c r="B525" s="46">
        <v>22.5</v>
      </c>
      <c r="C525" s="91" t="s">
        <v>60</v>
      </c>
      <c r="D525" s="92" t="s">
        <v>106</v>
      </c>
      <c r="E525" s="92" t="s">
        <v>163</v>
      </c>
      <c r="F525" s="277">
        <v>0</v>
      </c>
      <c r="G525" s="278"/>
      <c r="H525" s="32"/>
      <c r="I525" s="46">
        <v>22.5</v>
      </c>
      <c r="J525" s="91" t="s">
        <v>60</v>
      </c>
      <c r="K525" s="92" t="s">
        <v>106</v>
      </c>
      <c r="L525" s="92" t="s">
        <v>115</v>
      </c>
      <c r="M525" s="277">
        <v>0</v>
      </c>
      <c r="N525" s="278"/>
      <c r="O525" s="32"/>
      <c r="P525" s="46">
        <v>22.5</v>
      </c>
      <c r="Q525" s="91" t="s">
        <v>159</v>
      </c>
      <c r="R525" s="92">
        <v>0</v>
      </c>
      <c r="S525" s="92">
        <v>0</v>
      </c>
      <c r="T525" s="277">
        <v>0</v>
      </c>
      <c r="U525" s="278"/>
      <c r="V525" s="32"/>
      <c r="W525" s="46">
        <v>22.5</v>
      </c>
      <c r="X525" s="91" t="s">
        <v>60</v>
      </c>
      <c r="Y525" s="92" t="s">
        <v>150</v>
      </c>
      <c r="Z525" s="92" t="s">
        <v>103</v>
      </c>
      <c r="AA525" s="277">
        <v>0</v>
      </c>
      <c r="AB525" s="278"/>
    </row>
    <row r="526" spans="2:28">
      <c r="B526" s="46">
        <v>22.75</v>
      </c>
      <c r="C526" s="91" t="s">
        <v>60</v>
      </c>
      <c r="D526" s="92" t="s">
        <v>106</v>
      </c>
      <c r="E526" s="92" t="s">
        <v>115</v>
      </c>
      <c r="F526" s="277">
        <v>0</v>
      </c>
      <c r="G526" s="278"/>
      <c r="H526" s="32"/>
      <c r="I526" s="46">
        <v>22.75</v>
      </c>
      <c r="J526" s="91" t="s">
        <v>60</v>
      </c>
      <c r="K526" s="92" t="s">
        <v>106</v>
      </c>
      <c r="L526" s="92" t="s">
        <v>115</v>
      </c>
      <c r="M526" s="277">
        <v>0</v>
      </c>
      <c r="N526" s="278"/>
      <c r="O526" s="32"/>
      <c r="P526" s="46">
        <v>22.75</v>
      </c>
      <c r="Q526" s="91" t="s">
        <v>60</v>
      </c>
      <c r="R526" s="92" t="s">
        <v>107</v>
      </c>
      <c r="S526" s="92" t="s">
        <v>108</v>
      </c>
      <c r="T526" s="277">
        <v>0</v>
      </c>
      <c r="U526" s="278"/>
      <c r="V526" s="32"/>
      <c r="W526" s="46">
        <v>22.75</v>
      </c>
      <c r="X526" s="91" t="s">
        <v>159</v>
      </c>
      <c r="Y526" s="92">
        <v>0</v>
      </c>
      <c r="Z526" s="92">
        <v>0</v>
      </c>
      <c r="AA526" s="277">
        <v>0</v>
      </c>
      <c r="AB526" s="278"/>
    </row>
    <row r="527" spans="2:28">
      <c r="B527" s="46">
        <v>23</v>
      </c>
      <c r="C527" s="91" t="s">
        <v>159</v>
      </c>
      <c r="D527" s="92">
        <v>0</v>
      </c>
      <c r="E527" s="92">
        <v>0</v>
      </c>
      <c r="F527" s="277">
        <v>0</v>
      </c>
      <c r="G527" s="278"/>
      <c r="H527" s="32"/>
      <c r="I527" s="46">
        <v>23</v>
      </c>
      <c r="J527" s="91" t="s">
        <v>60</v>
      </c>
      <c r="K527" s="92" t="s">
        <v>106</v>
      </c>
      <c r="L527" s="92" t="s">
        <v>115</v>
      </c>
      <c r="M527" s="277">
        <v>0</v>
      </c>
      <c r="N527" s="278"/>
      <c r="O527" s="32"/>
      <c r="P527" s="46">
        <v>23</v>
      </c>
      <c r="Q527" s="91" t="s">
        <v>60</v>
      </c>
      <c r="R527" s="92" t="s">
        <v>106</v>
      </c>
      <c r="S527" s="92" t="s">
        <v>115</v>
      </c>
      <c r="T527" s="277">
        <v>0</v>
      </c>
      <c r="U527" s="278"/>
      <c r="V527" s="32"/>
      <c r="W527" s="46">
        <v>23</v>
      </c>
      <c r="X527" s="91" t="s">
        <v>159</v>
      </c>
      <c r="Y527" s="92">
        <v>0</v>
      </c>
      <c r="Z527" s="92">
        <v>0</v>
      </c>
      <c r="AA527" s="277">
        <v>0</v>
      </c>
      <c r="AB527" s="278"/>
    </row>
    <row r="528" spans="2:28">
      <c r="B528" s="46">
        <v>23.25</v>
      </c>
      <c r="C528" s="91" t="s">
        <v>60</v>
      </c>
      <c r="D528" s="92" t="s">
        <v>106</v>
      </c>
      <c r="E528" s="92" t="s">
        <v>163</v>
      </c>
      <c r="F528" s="277">
        <v>0</v>
      </c>
      <c r="G528" s="278"/>
      <c r="H528" s="32"/>
      <c r="I528" s="46">
        <v>23.25</v>
      </c>
      <c r="J528" s="91" t="s">
        <v>63</v>
      </c>
      <c r="K528" s="92">
        <v>0</v>
      </c>
      <c r="L528" s="92">
        <v>0</v>
      </c>
      <c r="M528" s="277">
        <v>0</v>
      </c>
      <c r="N528" s="278"/>
      <c r="O528" s="32"/>
      <c r="P528" s="46">
        <v>23.25</v>
      </c>
      <c r="Q528" s="91" t="s">
        <v>158</v>
      </c>
      <c r="R528" s="92">
        <v>0</v>
      </c>
      <c r="S528" s="92">
        <v>0</v>
      </c>
      <c r="T528" s="277">
        <v>0</v>
      </c>
      <c r="U528" s="278"/>
      <c r="V528" s="32"/>
      <c r="W528" s="46">
        <v>23.25</v>
      </c>
      <c r="X528" s="91" t="s">
        <v>158</v>
      </c>
      <c r="Y528" s="92">
        <v>0</v>
      </c>
      <c r="Z528" s="92">
        <v>0</v>
      </c>
      <c r="AA528" s="277">
        <v>0</v>
      </c>
      <c r="AB528" s="278"/>
    </row>
    <row r="529" spans="2:28">
      <c r="B529" s="46">
        <v>23.5</v>
      </c>
      <c r="C529" s="91" t="s">
        <v>159</v>
      </c>
      <c r="D529" s="92">
        <v>0</v>
      </c>
      <c r="E529" s="92">
        <v>0</v>
      </c>
      <c r="F529" s="277">
        <v>0</v>
      </c>
      <c r="G529" s="278"/>
      <c r="H529" s="32"/>
      <c r="I529" s="46">
        <v>23.5</v>
      </c>
      <c r="J529" s="91" t="s">
        <v>60</v>
      </c>
      <c r="K529" s="92" t="s">
        <v>106</v>
      </c>
      <c r="L529" s="92" t="s">
        <v>163</v>
      </c>
      <c r="M529" s="277">
        <v>0</v>
      </c>
      <c r="N529" s="278"/>
      <c r="O529" s="32"/>
      <c r="P529" s="46">
        <v>23.5</v>
      </c>
      <c r="Q529" s="91" t="s">
        <v>60</v>
      </c>
      <c r="R529" s="92" t="s">
        <v>106</v>
      </c>
      <c r="S529" s="92" t="s">
        <v>115</v>
      </c>
      <c r="T529" s="277">
        <v>0</v>
      </c>
      <c r="U529" s="278"/>
      <c r="V529" s="32"/>
      <c r="W529" s="46">
        <v>23.5</v>
      </c>
      <c r="X529" s="91" t="s">
        <v>158</v>
      </c>
      <c r="Y529" s="92">
        <v>0</v>
      </c>
      <c r="Z529" s="92">
        <v>0</v>
      </c>
      <c r="AA529" s="277">
        <v>0</v>
      </c>
      <c r="AB529" s="278"/>
    </row>
    <row r="530" spans="2:28">
      <c r="B530" s="46">
        <v>23.75</v>
      </c>
      <c r="C530" s="91" t="s">
        <v>60</v>
      </c>
      <c r="D530" s="92" t="s">
        <v>106</v>
      </c>
      <c r="E530" s="92" t="s">
        <v>163</v>
      </c>
      <c r="F530" s="277">
        <v>0</v>
      </c>
      <c r="G530" s="278"/>
      <c r="H530" s="32"/>
      <c r="I530" s="46">
        <v>23.75</v>
      </c>
      <c r="J530" s="91" t="s">
        <v>159</v>
      </c>
      <c r="K530" s="92">
        <v>0</v>
      </c>
      <c r="L530" s="92">
        <v>0</v>
      </c>
      <c r="M530" s="277">
        <v>0</v>
      </c>
      <c r="N530" s="278"/>
      <c r="O530" s="32"/>
      <c r="P530" s="46">
        <v>23.75</v>
      </c>
      <c r="Q530" s="91" t="s">
        <v>60</v>
      </c>
      <c r="R530" s="92" t="s">
        <v>106</v>
      </c>
      <c r="S530" s="92" t="s">
        <v>115</v>
      </c>
      <c r="T530" s="277">
        <v>0</v>
      </c>
      <c r="U530" s="278"/>
      <c r="V530" s="32"/>
      <c r="W530" s="46">
        <v>23.75</v>
      </c>
      <c r="X530" s="91" t="s">
        <v>159</v>
      </c>
      <c r="Y530" s="92">
        <v>0</v>
      </c>
      <c r="Z530" s="92">
        <v>0</v>
      </c>
      <c r="AA530" s="277">
        <v>0</v>
      </c>
      <c r="AB530" s="278"/>
    </row>
    <row r="531" spans="2:28">
      <c r="B531" s="46">
        <v>24</v>
      </c>
      <c r="C531" s="91" t="s">
        <v>60</v>
      </c>
      <c r="D531" s="92" t="s">
        <v>106</v>
      </c>
      <c r="E531" s="92" t="s">
        <v>163</v>
      </c>
      <c r="F531" s="277">
        <v>0</v>
      </c>
      <c r="G531" s="278"/>
      <c r="H531" s="32"/>
      <c r="I531" s="46">
        <v>24</v>
      </c>
      <c r="J531" s="91" t="s">
        <v>63</v>
      </c>
      <c r="K531" s="92">
        <v>0</v>
      </c>
      <c r="L531" s="92">
        <v>0</v>
      </c>
      <c r="M531" s="277">
        <v>0</v>
      </c>
      <c r="N531" s="278"/>
      <c r="O531" s="32"/>
      <c r="P531" s="46">
        <v>24</v>
      </c>
      <c r="Q531" s="91" t="s">
        <v>60</v>
      </c>
      <c r="R531" s="92" t="s">
        <v>106</v>
      </c>
      <c r="S531" s="92" t="s">
        <v>115</v>
      </c>
      <c r="T531" s="277">
        <v>0</v>
      </c>
      <c r="U531" s="278"/>
      <c r="V531" s="32"/>
      <c r="W531" s="46">
        <v>24</v>
      </c>
      <c r="X531" s="91" t="s">
        <v>159</v>
      </c>
      <c r="Y531" s="92">
        <v>0</v>
      </c>
      <c r="Z531" s="92">
        <v>0</v>
      </c>
      <c r="AA531" s="277">
        <v>0</v>
      </c>
      <c r="AB531" s="278"/>
    </row>
    <row r="532" spans="2:28">
      <c r="B532" s="46">
        <v>24.25</v>
      </c>
      <c r="C532" s="91" t="s">
        <v>60</v>
      </c>
      <c r="D532" s="92" t="s">
        <v>106</v>
      </c>
      <c r="E532" s="92" t="s">
        <v>115</v>
      </c>
      <c r="F532" s="277">
        <v>0</v>
      </c>
      <c r="G532" s="278"/>
      <c r="H532" s="32"/>
      <c r="I532" s="46">
        <v>24.25</v>
      </c>
      <c r="J532" s="91" t="s">
        <v>63</v>
      </c>
      <c r="K532" s="92">
        <v>0</v>
      </c>
      <c r="L532" s="92">
        <v>0</v>
      </c>
      <c r="M532" s="277">
        <v>0</v>
      </c>
      <c r="N532" s="278"/>
      <c r="O532" s="32"/>
      <c r="P532" s="46">
        <v>24.25</v>
      </c>
      <c r="Q532" s="91" t="s">
        <v>60</v>
      </c>
      <c r="R532" s="92" t="s">
        <v>106</v>
      </c>
      <c r="S532" s="92" t="s">
        <v>115</v>
      </c>
      <c r="T532" s="277">
        <v>0</v>
      </c>
      <c r="U532" s="278"/>
      <c r="V532" s="32"/>
      <c r="W532" s="46">
        <v>24.25</v>
      </c>
      <c r="X532" s="91" t="s">
        <v>60</v>
      </c>
      <c r="Y532" s="92" t="s">
        <v>106</v>
      </c>
      <c r="Z532" s="92" t="s">
        <v>115</v>
      </c>
      <c r="AA532" s="277">
        <v>0</v>
      </c>
      <c r="AB532" s="278"/>
    </row>
    <row r="533" spans="2:28">
      <c r="B533" s="46">
        <v>24.5</v>
      </c>
      <c r="C533" s="91" t="s">
        <v>60</v>
      </c>
      <c r="D533" s="92" t="s">
        <v>106</v>
      </c>
      <c r="E533" s="92" t="s">
        <v>115</v>
      </c>
      <c r="F533" s="277">
        <v>0</v>
      </c>
      <c r="G533" s="278"/>
      <c r="H533" s="32"/>
      <c r="I533" s="46">
        <v>24.5</v>
      </c>
      <c r="J533" s="91" t="s">
        <v>63</v>
      </c>
      <c r="K533" s="92">
        <v>0</v>
      </c>
      <c r="L533" s="92">
        <v>0</v>
      </c>
      <c r="M533" s="277">
        <v>0</v>
      </c>
      <c r="N533" s="278"/>
      <c r="O533" s="32"/>
      <c r="P533" s="46">
        <v>24.5</v>
      </c>
      <c r="Q533" s="91" t="s">
        <v>74</v>
      </c>
      <c r="R533" s="92">
        <v>0</v>
      </c>
      <c r="S533" s="92">
        <v>0</v>
      </c>
      <c r="T533" s="277">
        <v>0</v>
      </c>
      <c r="U533" s="278"/>
      <c r="V533" s="32"/>
      <c r="W533" s="46">
        <v>24.5</v>
      </c>
      <c r="X533" s="91" t="s">
        <v>63</v>
      </c>
      <c r="Y533" s="92">
        <v>0</v>
      </c>
      <c r="Z533" s="92">
        <v>0</v>
      </c>
      <c r="AA533" s="277">
        <v>0</v>
      </c>
      <c r="AB533" s="278"/>
    </row>
    <row r="534" spans="2:28">
      <c r="B534" s="46">
        <v>24.75</v>
      </c>
      <c r="C534" s="91" t="s">
        <v>69</v>
      </c>
      <c r="D534" s="92">
        <v>0</v>
      </c>
      <c r="E534" s="92">
        <v>0</v>
      </c>
      <c r="F534" s="277">
        <v>0</v>
      </c>
      <c r="G534" s="278"/>
      <c r="H534" s="32"/>
      <c r="I534" s="46">
        <v>24.75</v>
      </c>
      <c r="J534" s="91" t="s">
        <v>60</v>
      </c>
      <c r="K534" s="92" t="s">
        <v>106</v>
      </c>
      <c r="L534" s="92" t="s">
        <v>115</v>
      </c>
      <c r="M534" s="277">
        <v>0</v>
      </c>
      <c r="N534" s="278"/>
      <c r="O534" s="32"/>
      <c r="P534" s="46">
        <v>24.75</v>
      </c>
      <c r="Q534" s="91" t="s">
        <v>71</v>
      </c>
      <c r="R534" s="92">
        <v>0</v>
      </c>
      <c r="S534" s="92">
        <v>0</v>
      </c>
      <c r="T534" s="277">
        <v>0</v>
      </c>
      <c r="U534" s="278"/>
      <c r="V534" s="32"/>
      <c r="W534" s="46">
        <v>24.75</v>
      </c>
      <c r="X534" s="91" t="s">
        <v>159</v>
      </c>
      <c r="Y534" s="92">
        <v>0</v>
      </c>
      <c r="Z534" s="92">
        <v>0</v>
      </c>
      <c r="AA534" s="277">
        <v>0</v>
      </c>
      <c r="AB534" s="278"/>
    </row>
    <row r="535" spans="2:28">
      <c r="B535" s="46">
        <v>25</v>
      </c>
      <c r="C535" s="91" t="s">
        <v>60</v>
      </c>
      <c r="D535" s="92" t="s">
        <v>113</v>
      </c>
      <c r="E535" s="92" t="s">
        <v>169</v>
      </c>
      <c r="F535" s="277">
        <v>0</v>
      </c>
      <c r="G535" s="278"/>
      <c r="H535" s="32"/>
      <c r="I535" s="46">
        <v>25</v>
      </c>
      <c r="J535" s="91" t="s">
        <v>60</v>
      </c>
      <c r="K535" s="92" t="s">
        <v>106</v>
      </c>
      <c r="L535" s="92" t="s">
        <v>115</v>
      </c>
      <c r="M535" s="277">
        <v>0</v>
      </c>
      <c r="N535" s="278"/>
      <c r="O535" s="32"/>
      <c r="P535" s="46">
        <v>25</v>
      </c>
      <c r="Q535" s="91" t="s">
        <v>71</v>
      </c>
      <c r="R535" s="92">
        <v>0</v>
      </c>
      <c r="S535" s="92">
        <v>0</v>
      </c>
      <c r="T535" s="277">
        <v>0</v>
      </c>
      <c r="U535" s="278"/>
      <c r="V535" s="32"/>
      <c r="W535" s="46">
        <v>25</v>
      </c>
      <c r="X535" s="91" t="s">
        <v>159</v>
      </c>
      <c r="Y535" s="92">
        <v>0</v>
      </c>
      <c r="Z535" s="92">
        <v>0</v>
      </c>
      <c r="AA535" s="277">
        <v>0</v>
      </c>
      <c r="AB535" s="278"/>
    </row>
    <row r="536" spans="2:28">
      <c r="B536" s="46">
        <v>25.25</v>
      </c>
      <c r="C536" s="91" t="s">
        <v>60</v>
      </c>
      <c r="D536" s="92" t="s">
        <v>113</v>
      </c>
      <c r="E536" s="92" t="s">
        <v>169</v>
      </c>
      <c r="F536" s="277">
        <v>0</v>
      </c>
      <c r="G536" s="278"/>
      <c r="H536" s="32"/>
      <c r="I536" s="46">
        <v>25.25</v>
      </c>
      <c r="J536" s="91" t="s">
        <v>60</v>
      </c>
      <c r="K536" s="92" t="s">
        <v>106</v>
      </c>
      <c r="L536" s="92" t="s">
        <v>115</v>
      </c>
      <c r="M536" s="277">
        <v>0</v>
      </c>
      <c r="N536" s="278"/>
      <c r="O536" s="32"/>
      <c r="P536" s="46">
        <v>25.25</v>
      </c>
      <c r="Q536" s="91" t="s">
        <v>63</v>
      </c>
      <c r="R536" s="92">
        <v>0</v>
      </c>
      <c r="S536" s="92">
        <v>0</v>
      </c>
      <c r="T536" s="277">
        <v>0</v>
      </c>
      <c r="U536" s="278"/>
      <c r="V536" s="32"/>
      <c r="W536" s="46">
        <v>25.25</v>
      </c>
      <c r="X536" s="91" t="s">
        <v>159</v>
      </c>
      <c r="Y536" s="92">
        <v>0</v>
      </c>
      <c r="Z536" s="92">
        <v>0</v>
      </c>
      <c r="AA536" s="277">
        <v>0</v>
      </c>
      <c r="AB536" s="278"/>
    </row>
    <row r="537" spans="2:28">
      <c r="B537" s="46">
        <v>25.5</v>
      </c>
      <c r="C537" s="91" t="s">
        <v>60</v>
      </c>
      <c r="D537" s="92" t="s">
        <v>113</v>
      </c>
      <c r="E537" s="92" t="s">
        <v>169</v>
      </c>
      <c r="F537" s="277">
        <v>0</v>
      </c>
      <c r="G537" s="278"/>
      <c r="H537" s="32"/>
      <c r="I537" s="46">
        <v>25.5</v>
      </c>
      <c r="J537" s="91" t="s">
        <v>60</v>
      </c>
      <c r="K537" s="92" t="s">
        <v>106</v>
      </c>
      <c r="L537" s="92" t="s">
        <v>115</v>
      </c>
      <c r="M537" s="277">
        <v>0</v>
      </c>
      <c r="N537" s="278"/>
      <c r="O537" s="32"/>
      <c r="P537" s="46">
        <v>25.5</v>
      </c>
      <c r="Q537" s="91" t="s">
        <v>159</v>
      </c>
      <c r="R537" s="92">
        <v>0</v>
      </c>
      <c r="S537" s="92">
        <v>0</v>
      </c>
      <c r="T537" s="277">
        <v>0</v>
      </c>
      <c r="U537" s="278"/>
      <c r="V537" s="32"/>
      <c r="W537" s="46">
        <v>25.5</v>
      </c>
      <c r="X537" s="91" t="s">
        <v>63</v>
      </c>
      <c r="Y537" s="92">
        <v>0</v>
      </c>
      <c r="Z537" s="92">
        <v>0</v>
      </c>
      <c r="AA537" s="277">
        <v>0</v>
      </c>
      <c r="AB537" s="278"/>
    </row>
    <row r="538" spans="2:28">
      <c r="B538" s="46">
        <v>25.75</v>
      </c>
      <c r="C538" s="91" t="s">
        <v>74</v>
      </c>
      <c r="D538" s="92">
        <v>0</v>
      </c>
      <c r="E538" s="92">
        <v>0</v>
      </c>
      <c r="F538" s="277">
        <v>0</v>
      </c>
      <c r="G538" s="278"/>
      <c r="H538" s="32"/>
      <c r="I538" s="46">
        <v>25.75</v>
      </c>
      <c r="J538" s="91" t="s">
        <v>60</v>
      </c>
      <c r="K538" s="92" t="s">
        <v>106</v>
      </c>
      <c r="L538" s="92" t="s">
        <v>163</v>
      </c>
      <c r="M538" s="277">
        <v>0</v>
      </c>
      <c r="N538" s="278"/>
      <c r="O538" s="32"/>
      <c r="P538" s="46">
        <v>25.75</v>
      </c>
      <c r="Q538" s="91" t="s">
        <v>71</v>
      </c>
      <c r="R538" s="92">
        <v>0</v>
      </c>
      <c r="S538" s="92">
        <v>0</v>
      </c>
      <c r="T538" s="277">
        <v>0</v>
      </c>
      <c r="U538" s="278"/>
      <c r="V538" s="32"/>
      <c r="W538" s="46">
        <v>25.75</v>
      </c>
      <c r="X538" s="91" t="s">
        <v>60</v>
      </c>
      <c r="Y538" s="92" t="s">
        <v>113</v>
      </c>
      <c r="Z538" s="92" t="s">
        <v>169</v>
      </c>
      <c r="AA538" s="277">
        <v>0</v>
      </c>
      <c r="AB538" s="278"/>
    </row>
    <row r="539" spans="2:28">
      <c r="B539" s="46">
        <v>26</v>
      </c>
      <c r="C539" s="91" t="s">
        <v>74</v>
      </c>
      <c r="D539" s="92">
        <v>0</v>
      </c>
      <c r="E539" s="92">
        <v>0</v>
      </c>
      <c r="F539" s="277">
        <v>0</v>
      </c>
      <c r="G539" s="278"/>
      <c r="H539" s="32"/>
      <c r="I539" s="46">
        <v>26</v>
      </c>
      <c r="J539" s="91" t="s">
        <v>60</v>
      </c>
      <c r="K539" s="92" t="s">
        <v>106</v>
      </c>
      <c r="L539" s="92" t="s">
        <v>115</v>
      </c>
      <c r="M539" s="277">
        <v>0</v>
      </c>
      <c r="N539" s="278"/>
      <c r="O539" s="32"/>
      <c r="P539" s="46">
        <v>26</v>
      </c>
      <c r="Q539" s="91" t="s">
        <v>159</v>
      </c>
      <c r="R539" s="92">
        <v>0</v>
      </c>
      <c r="S539" s="92">
        <v>0</v>
      </c>
      <c r="T539" s="277">
        <v>0</v>
      </c>
      <c r="U539" s="278"/>
      <c r="V539" s="32"/>
      <c r="W539" s="46">
        <v>26</v>
      </c>
      <c r="X539" s="91" t="s">
        <v>60</v>
      </c>
      <c r="Y539" s="92" t="s">
        <v>106</v>
      </c>
      <c r="Z539" s="92" t="s">
        <v>163</v>
      </c>
      <c r="AA539" s="277">
        <v>0</v>
      </c>
      <c r="AB539" s="278"/>
    </row>
    <row r="540" spans="2:28">
      <c r="B540" s="46">
        <v>26.25</v>
      </c>
      <c r="C540" s="91" t="s">
        <v>74</v>
      </c>
      <c r="D540" s="92">
        <v>0</v>
      </c>
      <c r="E540" s="92">
        <v>0</v>
      </c>
      <c r="F540" s="277">
        <v>0</v>
      </c>
      <c r="G540" s="278"/>
      <c r="H540" s="32"/>
      <c r="I540" s="46">
        <v>26.25</v>
      </c>
      <c r="J540" s="91" t="s">
        <v>60</v>
      </c>
      <c r="K540" s="92" t="s">
        <v>106</v>
      </c>
      <c r="L540" s="92" t="s">
        <v>103</v>
      </c>
      <c r="M540" s="277">
        <v>0</v>
      </c>
      <c r="N540" s="278"/>
      <c r="O540" s="32"/>
      <c r="P540" s="46">
        <v>26.25</v>
      </c>
      <c r="Q540" s="91" t="s">
        <v>71</v>
      </c>
      <c r="R540" s="92">
        <v>0</v>
      </c>
      <c r="S540" s="92">
        <v>0</v>
      </c>
      <c r="T540" s="277">
        <v>0</v>
      </c>
      <c r="U540" s="278"/>
      <c r="V540" s="32"/>
      <c r="W540" s="46">
        <v>26.25</v>
      </c>
      <c r="X540" s="91" t="s">
        <v>63</v>
      </c>
      <c r="Y540" s="92">
        <v>0</v>
      </c>
      <c r="Z540" s="92">
        <v>0</v>
      </c>
      <c r="AA540" s="277">
        <v>0</v>
      </c>
      <c r="AB540" s="278"/>
    </row>
    <row r="541" spans="2:28">
      <c r="B541" s="46">
        <v>26.5</v>
      </c>
      <c r="C541" s="91" t="s">
        <v>69</v>
      </c>
      <c r="D541" s="92">
        <v>0</v>
      </c>
      <c r="E541" s="92">
        <v>0</v>
      </c>
      <c r="F541" s="277">
        <v>0</v>
      </c>
      <c r="G541" s="278"/>
      <c r="H541" s="32"/>
      <c r="I541" s="46">
        <v>26.5</v>
      </c>
      <c r="J541" s="91" t="s">
        <v>60</v>
      </c>
      <c r="K541" s="92" t="s">
        <v>106</v>
      </c>
      <c r="L541" s="92" t="s">
        <v>103</v>
      </c>
      <c r="M541" s="277">
        <v>0</v>
      </c>
      <c r="N541" s="278"/>
      <c r="O541" s="32"/>
      <c r="P541" s="46">
        <v>26.5</v>
      </c>
      <c r="Q541" s="91" t="s">
        <v>60</v>
      </c>
      <c r="R541" s="92" t="s">
        <v>107</v>
      </c>
      <c r="S541" s="92" t="s">
        <v>238</v>
      </c>
      <c r="T541" s="277">
        <v>0</v>
      </c>
      <c r="U541" s="278"/>
      <c r="V541" s="32"/>
      <c r="W541" s="46">
        <v>26.5</v>
      </c>
      <c r="X541" s="91" t="s">
        <v>60</v>
      </c>
      <c r="Y541" s="92" t="s">
        <v>106</v>
      </c>
      <c r="Z541" s="92" t="s">
        <v>115</v>
      </c>
      <c r="AA541" s="277">
        <v>0</v>
      </c>
      <c r="AB541" s="278"/>
    </row>
    <row r="542" spans="2:28">
      <c r="B542" s="46">
        <v>26.75</v>
      </c>
      <c r="C542" s="91" t="s">
        <v>71</v>
      </c>
      <c r="D542" s="92">
        <v>0</v>
      </c>
      <c r="E542" s="92">
        <v>0</v>
      </c>
      <c r="F542" s="277">
        <v>0</v>
      </c>
      <c r="G542" s="278"/>
      <c r="H542" s="32"/>
      <c r="I542" s="46">
        <v>26.75</v>
      </c>
      <c r="J542" s="91" t="s">
        <v>71</v>
      </c>
      <c r="K542" s="92">
        <v>0</v>
      </c>
      <c r="L542" s="92">
        <v>0</v>
      </c>
      <c r="M542" s="277">
        <v>0</v>
      </c>
      <c r="N542" s="278"/>
      <c r="O542" s="32"/>
      <c r="P542" s="46">
        <v>26.75</v>
      </c>
      <c r="Q542" s="91" t="s">
        <v>63</v>
      </c>
      <c r="R542" s="92">
        <v>0</v>
      </c>
      <c r="S542" s="92">
        <v>0</v>
      </c>
      <c r="T542" s="277">
        <v>0</v>
      </c>
      <c r="U542" s="278"/>
      <c r="V542" s="32"/>
      <c r="W542" s="46">
        <v>26.75</v>
      </c>
      <c r="X542" s="91" t="s">
        <v>60</v>
      </c>
      <c r="Y542" s="92" t="s">
        <v>106</v>
      </c>
      <c r="Z542" s="92" t="s">
        <v>163</v>
      </c>
      <c r="AA542" s="277">
        <v>0</v>
      </c>
      <c r="AB542" s="278"/>
    </row>
    <row r="543" spans="2:28">
      <c r="B543" s="46">
        <v>27</v>
      </c>
      <c r="C543" s="91" t="s">
        <v>63</v>
      </c>
      <c r="D543" s="92">
        <v>0</v>
      </c>
      <c r="E543" s="92">
        <v>0</v>
      </c>
      <c r="F543" s="277">
        <v>0</v>
      </c>
      <c r="G543" s="278"/>
      <c r="H543" s="32"/>
      <c r="I543" s="46">
        <v>27</v>
      </c>
      <c r="J543" s="91" t="s">
        <v>71</v>
      </c>
      <c r="K543" s="92">
        <v>0</v>
      </c>
      <c r="L543" s="92">
        <v>0</v>
      </c>
      <c r="M543" s="277">
        <v>0</v>
      </c>
      <c r="N543" s="278"/>
      <c r="O543" s="32"/>
      <c r="P543" s="46">
        <v>27</v>
      </c>
      <c r="Q543" s="91" t="s">
        <v>60</v>
      </c>
      <c r="R543" s="92" t="s">
        <v>106</v>
      </c>
      <c r="S543" s="92" t="s">
        <v>115</v>
      </c>
      <c r="T543" s="277">
        <v>0</v>
      </c>
      <c r="U543" s="278"/>
      <c r="V543" s="32"/>
      <c r="W543" s="46">
        <v>27</v>
      </c>
      <c r="X543" s="91" t="s">
        <v>60</v>
      </c>
      <c r="Y543" s="92" t="s">
        <v>106</v>
      </c>
      <c r="Z543" s="92" t="s">
        <v>163</v>
      </c>
      <c r="AA543" s="277">
        <v>0</v>
      </c>
      <c r="AB543" s="278"/>
    </row>
    <row r="544" spans="2:28">
      <c r="B544" s="46">
        <v>27.25</v>
      </c>
      <c r="C544" s="91" t="s">
        <v>60</v>
      </c>
      <c r="D544" s="92" t="s">
        <v>104</v>
      </c>
      <c r="E544" s="92" t="s">
        <v>103</v>
      </c>
      <c r="F544" s="277">
        <v>0</v>
      </c>
      <c r="G544" s="278"/>
      <c r="H544" s="32"/>
      <c r="I544" s="46">
        <v>27.25</v>
      </c>
      <c r="J544" s="91" t="s">
        <v>60</v>
      </c>
      <c r="K544" s="92" t="s">
        <v>104</v>
      </c>
      <c r="L544" s="92" t="s">
        <v>119</v>
      </c>
      <c r="M544" s="277">
        <v>0</v>
      </c>
      <c r="N544" s="278"/>
      <c r="O544" s="32"/>
      <c r="P544" s="46">
        <v>27.25</v>
      </c>
      <c r="Q544" s="91" t="s">
        <v>60</v>
      </c>
      <c r="R544" s="92" t="s">
        <v>106</v>
      </c>
      <c r="S544" s="92" t="s">
        <v>115</v>
      </c>
      <c r="T544" s="277">
        <v>0</v>
      </c>
      <c r="U544" s="278"/>
      <c r="V544" s="32"/>
      <c r="W544" s="46">
        <v>27.25</v>
      </c>
      <c r="X544" s="91" t="s">
        <v>60</v>
      </c>
      <c r="Y544" s="92" t="s">
        <v>106</v>
      </c>
      <c r="Z544" s="92" t="s">
        <v>163</v>
      </c>
      <c r="AA544" s="277">
        <v>0</v>
      </c>
      <c r="AB544" s="278"/>
    </row>
    <row r="545" spans="2:28">
      <c r="B545" s="46">
        <v>27.5</v>
      </c>
      <c r="C545" s="91" t="s">
        <v>60</v>
      </c>
      <c r="D545" s="92" t="s">
        <v>104</v>
      </c>
      <c r="E545" s="92" t="s">
        <v>103</v>
      </c>
      <c r="F545" s="277">
        <v>0</v>
      </c>
      <c r="G545" s="278"/>
      <c r="H545" s="32"/>
      <c r="I545" s="46">
        <v>27.5</v>
      </c>
      <c r="J545" s="91" t="s">
        <v>60</v>
      </c>
      <c r="K545" s="92" t="s">
        <v>104</v>
      </c>
      <c r="L545" s="92" t="s">
        <v>119</v>
      </c>
      <c r="M545" s="277">
        <v>0</v>
      </c>
      <c r="N545" s="278"/>
      <c r="O545" s="32"/>
      <c r="P545" s="46">
        <v>27.5</v>
      </c>
      <c r="Q545" s="91" t="s">
        <v>60</v>
      </c>
      <c r="R545" s="92" t="s">
        <v>106</v>
      </c>
      <c r="S545" s="92" t="s">
        <v>163</v>
      </c>
      <c r="T545" s="277">
        <v>0</v>
      </c>
      <c r="U545" s="278"/>
      <c r="V545" s="32"/>
      <c r="W545" s="46">
        <v>27.5</v>
      </c>
      <c r="X545" s="91" t="s">
        <v>60</v>
      </c>
      <c r="Y545" s="92" t="s">
        <v>107</v>
      </c>
      <c r="Z545" s="92" t="s">
        <v>108</v>
      </c>
      <c r="AA545" s="277">
        <v>0</v>
      </c>
      <c r="AB545" s="278"/>
    </row>
    <row r="546" spans="2:28">
      <c r="B546" s="46">
        <v>27.75</v>
      </c>
      <c r="C546" s="91" t="s">
        <v>71</v>
      </c>
      <c r="D546" s="92">
        <v>0</v>
      </c>
      <c r="E546" s="92">
        <v>0</v>
      </c>
      <c r="F546" s="277">
        <v>0</v>
      </c>
      <c r="G546" s="278"/>
      <c r="H546" s="32"/>
      <c r="I546" s="46">
        <v>27.75</v>
      </c>
      <c r="J546" s="91" t="s">
        <v>60</v>
      </c>
      <c r="K546" s="92" t="s">
        <v>104</v>
      </c>
      <c r="L546" s="92" t="s">
        <v>119</v>
      </c>
      <c r="M546" s="277">
        <v>0</v>
      </c>
      <c r="N546" s="278"/>
      <c r="O546" s="32"/>
      <c r="P546" s="46">
        <v>27.75</v>
      </c>
      <c r="Q546" s="91" t="s">
        <v>60</v>
      </c>
      <c r="R546" s="92" t="s">
        <v>107</v>
      </c>
      <c r="S546" s="92" t="s">
        <v>164</v>
      </c>
      <c r="T546" s="277">
        <v>0</v>
      </c>
      <c r="U546" s="278"/>
      <c r="V546" s="32"/>
      <c r="W546" s="46">
        <v>27.75</v>
      </c>
      <c r="X546" s="91" t="s">
        <v>60</v>
      </c>
      <c r="Y546" s="92" t="s">
        <v>106</v>
      </c>
      <c r="Z546" s="92" t="s">
        <v>163</v>
      </c>
      <c r="AA546" s="277">
        <v>0</v>
      </c>
      <c r="AB546" s="278"/>
    </row>
    <row r="547" spans="2:28">
      <c r="B547" s="46">
        <v>28</v>
      </c>
      <c r="C547" s="91" t="s">
        <v>63</v>
      </c>
      <c r="D547" s="92">
        <v>0</v>
      </c>
      <c r="E547" s="92">
        <v>0</v>
      </c>
      <c r="F547" s="277">
        <v>0</v>
      </c>
      <c r="G547" s="278"/>
      <c r="H547" s="32"/>
      <c r="I547" s="46">
        <v>28</v>
      </c>
      <c r="J547" s="91" t="s">
        <v>60</v>
      </c>
      <c r="K547" s="92" t="s">
        <v>104</v>
      </c>
      <c r="L547" s="92" t="s">
        <v>119</v>
      </c>
      <c r="M547" s="277">
        <v>0</v>
      </c>
      <c r="N547" s="278"/>
      <c r="O547" s="32"/>
      <c r="P547" s="46">
        <v>28</v>
      </c>
      <c r="Q547" s="91" t="s">
        <v>60</v>
      </c>
      <c r="R547" s="92" t="s">
        <v>106</v>
      </c>
      <c r="S547" s="92" t="s">
        <v>163</v>
      </c>
      <c r="T547" s="277">
        <v>0</v>
      </c>
      <c r="U547" s="278"/>
      <c r="V547" s="32"/>
      <c r="W547" s="46">
        <v>28</v>
      </c>
      <c r="X547" s="91" t="s">
        <v>60</v>
      </c>
      <c r="Y547" s="92" t="s">
        <v>106</v>
      </c>
      <c r="Z547" s="92" t="s">
        <v>163</v>
      </c>
      <c r="AA547" s="277">
        <v>0</v>
      </c>
      <c r="AB547" s="278"/>
    </row>
    <row r="548" spans="2:28">
      <c r="B548" s="46">
        <v>28.25</v>
      </c>
      <c r="C548" s="91" t="s">
        <v>77</v>
      </c>
      <c r="D548" s="92">
        <v>0</v>
      </c>
      <c r="E548" s="92">
        <v>0</v>
      </c>
      <c r="F548" s="277">
        <v>0</v>
      </c>
      <c r="G548" s="278"/>
      <c r="H548" s="32"/>
      <c r="I548" s="46">
        <v>28.25</v>
      </c>
      <c r="J548" s="91" t="s">
        <v>60</v>
      </c>
      <c r="K548" s="92" t="s">
        <v>104</v>
      </c>
      <c r="L548" s="92" t="s">
        <v>119</v>
      </c>
      <c r="M548" s="277">
        <v>0</v>
      </c>
      <c r="N548" s="278"/>
      <c r="O548" s="32"/>
      <c r="P548" s="46">
        <v>28.25</v>
      </c>
      <c r="Q548" s="91" t="s">
        <v>158</v>
      </c>
      <c r="R548" s="92">
        <v>0</v>
      </c>
      <c r="S548" s="92">
        <v>0</v>
      </c>
      <c r="T548" s="277">
        <v>0</v>
      </c>
      <c r="U548" s="278"/>
      <c r="V548" s="32"/>
      <c r="W548" s="46">
        <v>28.25</v>
      </c>
      <c r="X548" s="91" t="s">
        <v>60</v>
      </c>
      <c r="Y548" s="92" t="s">
        <v>107</v>
      </c>
      <c r="Z548" s="92" t="s">
        <v>108</v>
      </c>
      <c r="AA548" s="277">
        <v>0</v>
      </c>
      <c r="AB548" s="278"/>
    </row>
    <row r="549" spans="2:28">
      <c r="B549" s="46">
        <v>28.5</v>
      </c>
      <c r="C549" s="91" t="s">
        <v>77</v>
      </c>
      <c r="D549" s="92">
        <v>0</v>
      </c>
      <c r="E549" s="92">
        <v>0</v>
      </c>
      <c r="F549" s="277">
        <v>0</v>
      </c>
      <c r="G549" s="278"/>
      <c r="H549" s="32"/>
      <c r="I549" s="46">
        <v>28.5</v>
      </c>
      <c r="J549" s="91" t="s">
        <v>60</v>
      </c>
      <c r="K549" s="92" t="s">
        <v>104</v>
      </c>
      <c r="L549" s="92" t="s">
        <v>119</v>
      </c>
      <c r="M549" s="277">
        <v>0</v>
      </c>
      <c r="N549" s="278"/>
      <c r="O549" s="32"/>
      <c r="P549" s="46">
        <v>28.5</v>
      </c>
      <c r="Q549" s="91" t="s">
        <v>63</v>
      </c>
      <c r="R549" s="92">
        <v>0</v>
      </c>
      <c r="S549" s="92">
        <v>0</v>
      </c>
      <c r="T549" s="277">
        <v>0</v>
      </c>
      <c r="U549" s="278"/>
      <c r="V549" s="32"/>
      <c r="W549" s="46">
        <v>28.5</v>
      </c>
      <c r="X549" s="91" t="s">
        <v>60</v>
      </c>
      <c r="Y549" s="92" t="s">
        <v>106</v>
      </c>
      <c r="Z549" s="92" t="s">
        <v>115</v>
      </c>
      <c r="AA549" s="277">
        <v>0</v>
      </c>
      <c r="AB549" s="278"/>
    </row>
    <row r="550" spans="2:28">
      <c r="B550" s="46">
        <v>28.75</v>
      </c>
      <c r="C550" s="91" t="s">
        <v>77</v>
      </c>
      <c r="D550" s="92">
        <v>0</v>
      </c>
      <c r="E550" s="92">
        <v>0</v>
      </c>
      <c r="F550" s="277">
        <v>0</v>
      </c>
      <c r="G550" s="278"/>
      <c r="H550" s="32"/>
      <c r="I550" s="46">
        <v>28.75</v>
      </c>
      <c r="J550" s="91" t="s">
        <v>60</v>
      </c>
      <c r="K550" s="92" t="s">
        <v>104</v>
      </c>
      <c r="L550" s="92" t="s">
        <v>119</v>
      </c>
      <c r="M550" s="277">
        <v>0</v>
      </c>
      <c r="N550" s="278"/>
      <c r="O550" s="32"/>
      <c r="P550" s="46">
        <v>28.75</v>
      </c>
      <c r="Q550" s="91" t="s">
        <v>60</v>
      </c>
      <c r="R550" s="92" t="s">
        <v>106</v>
      </c>
      <c r="S550" s="92" t="s">
        <v>115</v>
      </c>
      <c r="T550" s="277">
        <v>0</v>
      </c>
      <c r="U550" s="278"/>
      <c r="V550" s="32"/>
      <c r="W550" s="46">
        <v>28.75</v>
      </c>
      <c r="X550" s="91" t="s">
        <v>63</v>
      </c>
      <c r="Y550" s="92">
        <v>0</v>
      </c>
      <c r="Z550" s="92">
        <v>0</v>
      </c>
      <c r="AA550" s="277">
        <v>0</v>
      </c>
      <c r="AB550" s="278"/>
    </row>
    <row r="551" spans="2:28">
      <c r="B551" s="46">
        <v>29</v>
      </c>
      <c r="C551" s="91" t="s">
        <v>69</v>
      </c>
      <c r="D551" s="92">
        <v>0</v>
      </c>
      <c r="E551" s="92">
        <v>0</v>
      </c>
      <c r="F551" s="277">
        <v>0</v>
      </c>
      <c r="G551" s="278"/>
      <c r="H551" s="32"/>
      <c r="I551" s="46">
        <v>29</v>
      </c>
      <c r="J551" s="91" t="s">
        <v>60</v>
      </c>
      <c r="K551" s="92" t="s">
        <v>104</v>
      </c>
      <c r="L551" s="92" t="s">
        <v>119</v>
      </c>
      <c r="M551" s="277">
        <v>0</v>
      </c>
      <c r="N551" s="278"/>
      <c r="O551" s="32"/>
      <c r="P551" s="46">
        <v>29</v>
      </c>
      <c r="Q551" s="91" t="s">
        <v>159</v>
      </c>
      <c r="R551" s="92">
        <v>0</v>
      </c>
      <c r="S551" s="92">
        <v>0</v>
      </c>
      <c r="T551" s="277">
        <v>0</v>
      </c>
      <c r="U551" s="278"/>
      <c r="V551" s="32"/>
      <c r="W551" s="46">
        <v>29</v>
      </c>
      <c r="X551" s="91" t="s">
        <v>60</v>
      </c>
      <c r="Y551" s="92" t="s">
        <v>106</v>
      </c>
      <c r="Z551" s="92" t="s">
        <v>115</v>
      </c>
      <c r="AA551" s="277">
        <v>0</v>
      </c>
      <c r="AB551" s="278"/>
    </row>
    <row r="552" spans="2:28">
      <c r="B552" s="46">
        <v>29.25</v>
      </c>
      <c r="C552" s="91" t="s">
        <v>60</v>
      </c>
      <c r="D552" s="92" t="s">
        <v>150</v>
      </c>
      <c r="E552" s="92" t="s">
        <v>169</v>
      </c>
      <c r="F552" s="277">
        <v>0</v>
      </c>
      <c r="G552" s="278"/>
      <c r="H552" s="32"/>
      <c r="I552" s="46">
        <v>29.25</v>
      </c>
      <c r="J552" s="91" t="s">
        <v>60</v>
      </c>
      <c r="K552" s="92" t="s">
        <v>107</v>
      </c>
      <c r="L552" s="92" t="s">
        <v>108</v>
      </c>
      <c r="M552" s="277">
        <v>0</v>
      </c>
      <c r="N552" s="278"/>
      <c r="O552" s="32"/>
      <c r="P552" s="46">
        <v>29.25</v>
      </c>
      <c r="Q552" s="91" t="s">
        <v>159</v>
      </c>
      <c r="R552" s="92">
        <v>0</v>
      </c>
      <c r="S552" s="92">
        <v>0</v>
      </c>
      <c r="T552" s="277">
        <v>0</v>
      </c>
      <c r="U552" s="278"/>
      <c r="V552" s="32"/>
      <c r="W552" s="46">
        <v>29.25</v>
      </c>
      <c r="X552" s="91" t="s">
        <v>74</v>
      </c>
      <c r="Y552" s="92">
        <v>0</v>
      </c>
      <c r="Z552" s="92">
        <v>0</v>
      </c>
      <c r="AA552" s="277">
        <v>0</v>
      </c>
      <c r="AB552" s="278"/>
    </row>
    <row r="553" spans="2:28">
      <c r="B553" s="46">
        <v>29.5</v>
      </c>
      <c r="C553" s="91" t="s">
        <v>60</v>
      </c>
      <c r="D553" s="92" t="s">
        <v>106</v>
      </c>
      <c r="E553" s="92" t="s">
        <v>115</v>
      </c>
      <c r="F553" s="277">
        <v>0</v>
      </c>
      <c r="G553" s="278"/>
      <c r="H553" s="32"/>
      <c r="I553" s="46">
        <v>29.5</v>
      </c>
      <c r="J553" s="91" t="s">
        <v>60</v>
      </c>
      <c r="K553" s="92" t="s">
        <v>106</v>
      </c>
      <c r="L553" s="92" t="s">
        <v>115</v>
      </c>
      <c r="M553" s="277">
        <v>0</v>
      </c>
      <c r="N553" s="278"/>
      <c r="O553" s="32"/>
      <c r="P553" s="46">
        <v>29.5</v>
      </c>
      <c r="Q553" s="91" t="s">
        <v>60</v>
      </c>
      <c r="R553" s="92" t="s">
        <v>106</v>
      </c>
      <c r="S553" s="92" t="s">
        <v>163</v>
      </c>
      <c r="T553" s="277">
        <v>0</v>
      </c>
      <c r="U553" s="278"/>
      <c r="V553" s="32"/>
      <c r="W553" s="46">
        <v>29.5</v>
      </c>
      <c r="X553" s="91" t="s">
        <v>60</v>
      </c>
      <c r="Y553" s="92" t="s">
        <v>107</v>
      </c>
      <c r="Z553" s="92" t="s">
        <v>108</v>
      </c>
      <c r="AA553" s="277">
        <v>0</v>
      </c>
      <c r="AB553" s="278"/>
    </row>
    <row r="554" spans="2:28">
      <c r="B554" s="46">
        <v>29.75</v>
      </c>
      <c r="C554" s="91" t="s">
        <v>60</v>
      </c>
      <c r="D554" s="92" t="s">
        <v>106</v>
      </c>
      <c r="E554" s="92" t="s">
        <v>115</v>
      </c>
      <c r="F554" s="277">
        <v>0</v>
      </c>
      <c r="G554" s="278"/>
      <c r="H554" s="32"/>
      <c r="I554" s="46">
        <v>29.75</v>
      </c>
      <c r="J554" s="91" t="s">
        <v>60</v>
      </c>
      <c r="K554" s="92" t="s">
        <v>106</v>
      </c>
      <c r="L554" s="92" t="s">
        <v>115</v>
      </c>
      <c r="M554" s="277">
        <v>0</v>
      </c>
      <c r="N554" s="278"/>
      <c r="O554" s="32"/>
      <c r="P554" s="46">
        <v>29.75</v>
      </c>
      <c r="Q554" s="91" t="s">
        <v>71</v>
      </c>
      <c r="R554" s="92">
        <v>0</v>
      </c>
      <c r="S554" s="92">
        <v>0</v>
      </c>
      <c r="T554" s="277">
        <v>0</v>
      </c>
      <c r="U554" s="278"/>
      <c r="V554" s="32"/>
      <c r="W554" s="46">
        <v>29.75</v>
      </c>
      <c r="X554" s="91" t="s">
        <v>60</v>
      </c>
      <c r="Y554" s="92" t="s">
        <v>106</v>
      </c>
      <c r="Z554" s="92" t="s">
        <v>163</v>
      </c>
      <c r="AA554" s="277">
        <v>0</v>
      </c>
      <c r="AB554" s="278"/>
    </row>
    <row r="555" spans="2:28">
      <c r="B555" s="46">
        <v>30</v>
      </c>
      <c r="C555" s="91" t="s">
        <v>60</v>
      </c>
      <c r="D555" s="92" t="s">
        <v>106</v>
      </c>
      <c r="E555" s="92" t="s">
        <v>115</v>
      </c>
      <c r="F555" s="277">
        <v>0</v>
      </c>
      <c r="G555" s="278"/>
      <c r="H555" s="32"/>
      <c r="I555" s="46">
        <v>30</v>
      </c>
      <c r="J555" s="91" t="s">
        <v>158</v>
      </c>
      <c r="K555" s="92">
        <v>0</v>
      </c>
      <c r="L555" s="92">
        <v>0</v>
      </c>
      <c r="M555" s="277">
        <v>0</v>
      </c>
      <c r="N555" s="278"/>
      <c r="O555" s="32"/>
      <c r="P555" s="46">
        <v>30</v>
      </c>
      <c r="Q555" s="91" t="s">
        <v>74</v>
      </c>
      <c r="R555" s="92">
        <v>0</v>
      </c>
      <c r="S555" s="92">
        <v>0</v>
      </c>
      <c r="T555" s="277">
        <v>0</v>
      </c>
      <c r="U555" s="278"/>
      <c r="V555" s="32"/>
      <c r="W555" s="46">
        <v>30</v>
      </c>
      <c r="X555" s="91" t="s">
        <v>60</v>
      </c>
      <c r="Y555" s="92" t="s">
        <v>107</v>
      </c>
      <c r="Z555" s="92" t="s">
        <v>108</v>
      </c>
      <c r="AA555" s="277">
        <v>0</v>
      </c>
      <c r="AB555" s="278"/>
    </row>
    <row r="556" spans="2:28">
      <c r="B556" s="46">
        <v>30.25</v>
      </c>
      <c r="C556" s="91" t="s">
        <v>60</v>
      </c>
      <c r="D556" s="92" t="s">
        <v>106</v>
      </c>
      <c r="E556" s="92" t="s">
        <v>115</v>
      </c>
      <c r="F556" s="277">
        <v>0</v>
      </c>
      <c r="G556" s="278"/>
      <c r="H556" s="32"/>
      <c r="I556" s="46">
        <v>30.25</v>
      </c>
      <c r="J556" s="91" t="s">
        <v>71</v>
      </c>
      <c r="K556" s="92">
        <v>0</v>
      </c>
      <c r="L556" s="92">
        <v>0</v>
      </c>
      <c r="M556" s="277">
        <v>0</v>
      </c>
      <c r="N556" s="278"/>
      <c r="O556" s="32"/>
      <c r="P556" s="46">
        <v>30.25</v>
      </c>
      <c r="Q556" s="91" t="s">
        <v>71</v>
      </c>
      <c r="R556" s="92">
        <v>0</v>
      </c>
      <c r="S556" s="92">
        <v>0</v>
      </c>
      <c r="T556" s="277">
        <v>0</v>
      </c>
      <c r="U556" s="278"/>
      <c r="V556" s="32"/>
      <c r="W556" s="46">
        <v>30.25</v>
      </c>
      <c r="X556" s="91" t="s">
        <v>63</v>
      </c>
      <c r="Y556" s="92">
        <v>0</v>
      </c>
      <c r="Z556" s="92">
        <v>0</v>
      </c>
      <c r="AA556" s="277">
        <v>0</v>
      </c>
      <c r="AB556" s="278"/>
    </row>
    <row r="557" spans="2:28">
      <c r="B557" s="46">
        <v>30.5</v>
      </c>
      <c r="C557" s="91" t="s">
        <v>66</v>
      </c>
      <c r="D557" s="92">
        <v>0</v>
      </c>
      <c r="E557" s="92">
        <v>0</v>
      </c>
      <c r="F557" s="277">
        <v>0</v>
      </c>
      <c r="G557" s="278"/>
      <c r="H557" s="32"/>
      <c r="I557" s="46">
        <v>30.5</v>
      </c>
      <c r="J557" s="91" t="s">
        <v>60</v>
      </c>
      <c r="K557" s="92" t="s">
        <v>178</v>
      </c>
      <c r="L557" s="92" t="s">
        <v>173</v>
      </c>
      <c r="M557" s="277">
        <v>0</v>
      </c>
      <c r="N557" s="278"/>
      <c r="O557" s="32"/>
      <c r="P557" s="46">
        <v>30.5</v>
      </c>
      <c r="Q557" s="91" t="s">
        <v>74</v>
      </c>
      <c r="R557" s="92">
        <v>0</v>
      </c>
      <c r="S557" s="92">
        <v>0</v>
      </c>
      <c r="T557" s="277">
        <v>0</v>
      </c>
      <c r="U557" s="278"/>
      <c r="V557" s="32"/>
      <c r="W557" s="46">
        <v>30.5</v>
      </c>
      <c r="X557" s="91" t="s">
        <v>60</v>
      </c>
      <c r="Y557" s="92" t="s">
        <v>106</v>
      </c>
      <c r="Z557" s="92" t="s">
        <v>163</v>
      </c>
      <c r="AA557" s="277">
        <v>0</v>
      </c>
      <c r="AB557" s="278"/>
    </row>
    <row r="558" spans="2:28">
      <c r="B558" s="46">
        <v>30.75</v>
      </c>
      <c r="C558" s="91" t="s">
        <v>71</v>
      </c>
      <c r="D558" s="92">
        <v>0</v>
      </c>
      <c r="E558" s="92">
        <v>0</v>
      </c>
      <c r="F558" s="277">
        <v>0</v>
      </c>
      <c r="G558" s="278"/>
      <c r="H558" s="32"/>
      <c r="I558" s="46">
        <v>30.75</v>
      </c>
      <c r="J558" s="91" t="s">
        <v>60</v>
      </c>
      <c r="K558" s="92" t="s">
        <v>106</v>
      </c>
      <c r="L558" s="92" t="s">
        <v>115</v>
      </c>
      <c r="M558" s="277">
        <v>0</v>
      </c>
      <c r="N558" s="278"/>
      <c r="O558" s="32"/>
      <c r="P558" s="46">
        <v>30.75</v>
      </c>
      <c r="Q558" s="91" t="s">
        <v>60</v>
      </c>
      <c r="R558" s="92" t="s">
        <v>106</v>
      </c>
      <c r="S558" s="92" t="s">
        <v>115</v>
      </c>
      <c r="T558" s="277">
        <v>0</v>
      </c>
      <c r="U558" s="278"/>
      <c r="V558" s="32"/>
      <c r="W558" s="46">
        <v>30.75</v>
      </c>
      <c r="X558" s="91" t="s">
        <v>60</v>
      </c>
      <c r="Y558" s="92" t="s">
        <v>107</v>
      </c>
      <c r="Z558" s="92" t="s">
        <v>108</v>
      </c>
      <c r="AA558" s="277">
        <v>0</v>
      </c>
      <c r="AB558" s="278"/>
    </row>
    <row r="559" spans="2:28">
      <c r="B559" s="46">
        <v>31</v>
      </c>
      <c r="C559" s="91" t="s">
        <v>60</v>
      </c>
      <c r="D559" s="92" t="s">
        <v>107</v>
      </c>
      <c r="E559" s="92" t="s">
        <v>121</v>
      </c>
      <c r="F559" s="277">
        <v>0</v>
      </c>
      <c r="G559" s="278"/>
      <c r="H559" s="32"/>
      <c r="I559" s="46">
        <v>31</v>
      </c>
      <c r="J559" s="91" t="s">
        <v>60</v>
      </c>
      <c r="K559" s="92" t="s">
        <v>106</v>
      </c>
      <c r="L559" s="92" t="s">
        <v>115</v>
      </c>
      <c r="M559" s="277">
        <v>0</v>
      </c>
      <c r="N559" s="278"/>
      <c r="O559" s="32"/>
      <c r="P559" s="46">
        <v>31</v>
      </c>
      <c r="Q559" s="91" t="s">
        <v>69</v>
      </c>
      <c r="R559" s="92">
        <v>0</v>
      </c>
      <c r="S559" s="92">
        <v>0</v>
      </c>
      <c r="T559" s="277">
        <v>0</v>
      </c>
      <c r="U559" s="278"/>
      <c r="V559" s="32"/>
      <c r="W559" s="46">
        <v>31</v>
      </c>
      <c r="X559" s="91" t="s">
        <v>158</v>
      </c>
      <c r="Y559" s="92">
        <v>0</v>
      </c>
      <c r="Z559" s="92">
        <v>0</v>
      </c>
      <c r="AA559" s="277">
        <v>0</v>
      </c>
      <c r="AB559" s="278"/>
    </row>
    <row r="560" spans="2:28">
      <c r="B560" s="46">
        <v>31.25</v>
      </c>
      <c r="C560" s="91" t="s">
        <v>158</v>
      </c>
      <c r="D560" s="92">
        <v>0</v>
      </c>
      <c r="E560" s="92">
        <v>0</v>
      </c>
      <c r="F560" s="277">
        <v>0</v>
      </c>
      <c r="G560" s="278"/>
      <c r="H560" s="32"/>
      <c r="I560" s="46">
        <v>31.25</v>
      </c>
      <c r="J560" s="91" t="s">
        <v>60</v>
      </c>
      <c r="K560" s="92" t="s">
        <v>106</v>
      </c>
      <c r="L560" s="92" t="s">
        <v>115</v>
      </c>
      <c r="M560" s="277">
        <v>0</v>
      </c>
      <c r="N560" s="278"/>
      <c r="O560" s="32"/>
      <c r="P560" s="46">
        <v>31.25</v>
      </c>
      <c r="Q560" s="91" t="s">
        <v>74</v>
      </c>
      <c r="R560" s="92">
        <v>0</v>
      </c>
      <c r="S560" s="92">
        <v>0</v>
      </c>
      <c r="T560" s="277">
        <v>0</v>
      </c>
      <c r="U560" s="278"/>
      <c r="V560" s="32"/>
      <c r="W560" s="46">
        <v>31.25</v>
      </c>
      <c r="X560" s="91" t="s">
        <v>60</v>
      </c>
      <c r="Y560" s="92" t="s">
        <v>107</v>
      </c>
      <c r="Z560" s="92" t="s">
        <v>108</v>
      </c>
      <c r="AA560" s="277">
        <v>0</v>
      </c>
      <c r="AB560" s="278"/>
    </row>
    <row r="561" spans="2:28">
      <c r="B561" s="46">
        <v>31.5</v>
      </c>
      <c r="C561" s="91" t="s">
        <v>158</v>
      </c>
      <c r="D561" s="92">
        <v>0</v>
      </c>
      <c r="E561" s="92">
        <v>0</v>
      </c>
      <c r="F561" s="277">
        <v>0</v>
      </c>
      <c r="G561" s="278"/>
      <c r="H561" s="32"/>
      <c r="I561" s="46">
        <v>31.5</v>
      </c>
      <c r="J561" s="91" t="s">
        <v>60</v>
      </c>
      <c r="K561" s="92" t="s">
        <v>106</v>
      </c>
      <c r="L561" s="92" t="s">
        <v>115</v>
      </c>
      <c r="M561" s="277">
        <v>0</v>
      </c>
      <c r="N561" s="278"/>
      <c r="O561" s="32"/>
      <c r="P561" s="46">
        <v>31.5</v>
      </c>
      <c r="Q561" s="91" t="s">
        <v>74</v>
      </c>
      <c r="R561" s="92">
        <v>0</v>
      </c>
      <c r="S561" s="92">
        <v>0</v>
      </c>
      <c r="T561" s="277">
        <v>0</v>
      </c>
      <c r="U561" s="278"/>
      <c r="V561" s="32"/>
      <c r="W561" s="46">
        <v>31.5</v>
      </c>
      <c r="X561" s="91" t="s">
        <v>60</v>
      </c>
      <c r="Y561" s="92" t="s">
        <v>107</v>
      </c>
      <c r="Z561" s="92" t="s">
        <v>108</v>
      </c>
      <c r="AA561" s="277">
        <v>0</v>
      </c>
      <c r="AB561" s="278"/>
    </row>
    <row r="562" spans="2:28">
      <c r="B562" s="46">
        <v>31.75</v>
      </c>
      <c r="C562" s="91" t="s">
        <v>66</v>
      </c>
      <c r="D562" s="92">
        <v>0</v>
      </c>
      <c r="E562" s="92">
        <v>0</v>
      </c>
      <c r="F562" s="277">
        <v>0</v>
      </c>
      <c r="G562" s="278"/>
      <c r="H562" s="32"/>
      <c r="I562" s="46">
        <v>31.75</v>
      </c>
      <c r="J562" s="91" t="s">
        <v>60</v>
      </c>
      <c r="K562" s="92" t="s">
        <v>106</v>
      </c>
      <c r="L562" s="92" t="s">
        <v>115</v>
      </c>
      <c r="M562" s="277">
        <v>0</v>
      </c>
      <c r="N562" s="278"/>
      <c r="O562" s="32"/>
      <c r="P562" s="46">
        <v>31.75</v>
      </c>
      <c r="Q562" s="91" t="s">
        <v>74</v>
      </c>
      <c r="R562" s="92">
        <v>0</v>
      </c>
      <c r="S562" s="92">
        <v>0</v>
      </c>
      <c r="T562" s="277">
        <v>0</v>
      </c>
      <c r="U562" s="278"/>
      <c r="V562" s="32"/>
      <c r="W562" s="46">
        <v>31.75</v>
      </c>
      <c r="X562" s="91" t="s">
        <v>63</v>
      </c>
      <c r="Y562" s="92">
        <v>0</v>
      </c>
      <c r="Z562" s="92">
        <v>0</v>
      </c>
      <c r="AA562" s="277">
        <v>0</v>
      </c>
      <c r="AB562" s="278"/>
    </row>
    <row r="563" spans="2:28">
      <c r="B563" s="46">
        <v>32</v>
      </c>
      <c r="C563" s="91" t="s">
        <v>158</v>
      </c>
      <c r="D563" s="92">
        <v>0</v>
      </c>
      <c r="E563" s="92">
        <v>0</v>
      </c>
      <c r="F563" s="277">
        <v>0</v>
      </c>
      <c r="G563" s="278"/>
      <c r="H563" s="32"/>
      <c r="I563" s="46">
        <v>32</v>
      </c>
      <c r="J563" s="91" t="s">
        <v>60</v>
      </c>
      <c r="K563" s="92" t="s">
        <v>106</v>
      </c>
      <c r="L563" s="92" t="s">
        <v>115</v>
      </c>
      <c r="M563" s="277">
        <v>0</v>
      </c>
      <c r="N563" s="278"/>
      <c r="O563" s="32"/>
      <c r="P563" s="46">
        <v>32</v>
      </c>
      <c r="Q563" s="91" t="s">
        <v>60</v>
      </c>
      <c r="R563" s="92" t="s">
        <v>106</v>
      </c>
      <c r="S563" s="92" t="s">
        <v>115</v>
      </c>
      <c r="T563" s="277">
        <v>0</v>
      </c>
      <c r="U563" s="278"/>
      <c r="V563" s="32"/>
      <c r="W563" s="46">
        <v>32</v>
      </c>
      <c r="X563" s="91" t="s">
        <v>63</v>
      </c>
      <c r="Y563" s="92">
        <v>0</v>
      </c>
      <c r="Z563" s="92">
        <v>0</v>
      </c>
      <c r="AA563" s="277">
        <v>0</v>
      </c>
      <c r="AB563" s="278"/>
    </row>
    <row r="564" spans="2:28">
      <c r="B564" s="46">
        <v>32.25</v>
      </c>
      <c r="C564" s="91" t="s">
        <v>60</v>
      </c>
      <c r="D564" s="92" t="s">
        <v>106</v>
      </c>
      <c r="E564" s="92" t="s">
        <v>163</v>
      </c>
      <c r="F564" s="277">
        <v>0</v>
      </c>
      <c r="G564" s="278"/>
      <c r="H564" s="32"/>
      <c r="I564" s="46">
        <v>32.25</v>
      </c>
      <c r="J564" s="91" t="s">
        <v>60</v>
      </c>
      <c r="K564" s="92" t="s">
        <v>106</v>
      </c>
      <c r="L564" s="92" t="s">
        <v>115</v>
      </c>
      <c r="M564" s="277">
        <v>0</v>
      </c>
      <c r="N564" s="278"/>
      <c r="O564" s="32"/>
      <c r="P564" s="46">
        <v>32.25</v>
      </c>
      <c r="Q564" s="91" t="s">
        <v>60</v>
      </c>
      <c r="R564" s="92" t="s">
        <v>106</v>
      </c>
      <c r="S564" s="92" t="s">
        <v>115</v>
      </c>
      <c r="T564" s="277">
        <v>0</v>
      </c>
      <c r="U564" s="278"/>
      <c r="V564" s="32"/>
      <c r="W564" s="46">
        <v>32.25</v>
      </c>
      <c r="X564" s="91" t="s">
        <v>63</v>
      </c>
      <c r="Y564" s="92">
        <v>0</v>
      </c>
      <c r="Z564" s="92">
        <v>0</v>
      </c>
      <c r="AA564" s="277">
        <v>0</v>
      </c>
      <c r="AB564" s="278"/>
    </row>
    <row r="565" spans="2:28">
      <c r="B565" s="46">
        <v>32.5</v>
      </c>
      <c r="C565" s="91" t="s">
        <v>60</v>
      </c>
      <c r="D565" s="92" t="s">
        <v>150</v>
      </c>
      <c r="E565" s="92" t="s">
        <v>173</v>
      </c>
      <c r="F565" s="277">
        <v>0</v>
      </c>
      <c r="G565" s="278"/>
      <c r="H565" s="32"/>
      <c r="I565" s="46">
        <v>32.5</v>
      </c>
      <c r="J565" s="91" t="s">
        <v>60</v>
      </c>
      <c r="K565" s="92" t="s">
        <v>106</v>
      </c>
      <c r="L565" s="92" t="s">
        <v>115</v>
      </c>
      <c r="M565" s="277">
        <v>0</v>
      </c>
      <c r="N565" s="278"/>
      <c r="O565" s="32"/>
      <c r="P565" s="46">
        <v>32.5</v>
      </c>
      <c r="Q565" s="91" t="s">
        <v>60</v>
      </c>
      <c r="R565" s="92" t="s">
        <v>106</v>
      </c>
      <c r="S565" s="92" t="s">
        <v>115</v>
      </c>
      <c r="T565" s="277">
        <v>0</v>
      </c>
      <c r="U565" s="278"/>
      <c r="V565" s="32"/>
      <c r="W565" s="46">
        <v>32.5</v>
      </c>
      <c r="X565" s="91" t="s">
        <v>63</v>
      </c>
      <c r="Y565" s="92">
        <v>0</v>
      </c>
      <c r="Z565" s="92">
        <v>0</v>
      </c>
      <c r="AA565" s="277">
        <v>0</v>
      </c>
      <c r="AB565" s="278"/>
    </row>
    <row r="566" spans="2:28">
      <c r="B566" s="46">
        <v>32.75</v>
      </c>
      <c r="C566" s="91" t="s">
        <v>63</v>
      </c>
      <c r="D566" s="92">
        <v>0</v>
      </c>
      <c r="E566" s="92">
        <v>0</v>
      </c>
      <c r="F566" s="277">
        <v>0</v>
      </c>
      <c r="G566" s="278"/>
      <c r="H566" s="32"/>
      <c r="I566" s="46">
        <v>32.75</v>
      </c>
      <c r="J566" s="91" t="s">
        <v>60</v>
      </c>
      <c r="K566" s="92" t="s">
        <v>107</v>
      </c>
      <c r="L566" s="92" t="s">
        <v>108</v>
      </c>
      <c r="M566" s="277">
        <v>0</v>
      </c>
      <c r="N566" s="278"/>
      <c r="O566" s="32"/>
      <c r="P566" s="46">
        <v>32.75</v>
      </c>
      <c r="Q566" s="91" t="s">
        <v>60</v>
      </c>
      <c r="R566" s="92" t="s">
        <v>106</v>
      </c>
      <c r="S566" s="92" t="s">
        <v>115</v>
      </c>
      <c r="T566" s="277">
        <v>0</v>
      </c>
      <c r="U566" s="278"/>
      <c r="V566" s="32"/>
      <c r="W566" s="46">
        <v>32.75</v>
      </c>
      <c r="X566" s="91" t="s">
        <v>69</v>
      </c>
      <c r="Y566" s="92">
        <v>0</v>
      </c>
      <c r="Z566" s="92">
        <v>0</v>
      </c>
      <c r="AA566" s="277">
        <v>0</v>
      </c>
      <c r="AB566" s="278"/>
    </row>
    <row r="567" spans="2:28">
      <c r="B567" s="46">
        <v>33</v>
      </c>
      <c r="C567" s="91" t="s">
        <v>63</v>
      </c>
      <c r="D567" s="92">
        <v>0</v>
      </c>
      <c r="E567" s="92">
        <v>0</v>
      </c>
      <c r="F567" s="277">
        <v>0</v>
      </c>
      <c r="G567" s="278"/>
      <c r="H567" s="32"/>
      <c r="I567" s="46">
        <v>33</v>
      </c>
      <c r="J567" s="91" t="s">
        <v>60</v>
      </c>
      <c r="K567" s="92" t="s">
        <v>106</v>
      </c>
      <c r="L567" s="92" t="s">
        <v>115</v>
      </c>
      <c r="M567" s="277">
        <v>0</v>
      </c>
      <c r="N567" s="278"/>
      <c r="O567" s="32"/>
      <c r="P567" s="46">
        <v>33</v>
      </c>
      <c r="Q567" s="91" t="s">
        <v>60</v>
      </c>
      <c r="R567" s="92" t="s">
        <v>106</v>
      </c>
      <c r="S567" s="92" t="s">
        <v>115</v>
      </c>
      <c r="T567" s="277">
        <v>0</v>
      </c>
      <c r="U567" s="278"/>
      <c r="V567" s="32"/>
      <c r="W567" s="46">
        <v>33</v>
      </c>
      <c r="X567" s="91" t="s">
        <v>60</v>
      </c>
      <c r="Y567" s="92" t="s">
        <v>150</v>
      </c>
      <c r="Z567" s="92" t="s">
        <v>103</v>
      </c>
      <c r="AA567" s="277">
        <v>0</v>
      </c>
      <c r="AB567" s="278"/>
    </row>
    <row r="568" spans="2:28">
      <c r="B568" s="46">
        <v>33.25</v>
      </c>
      <c r="C568" s="91" t="s">
        <v>60</v>
      </c>
      <c r="D568" s="92" t="s">
        <v>106</v>
      </c>
      <c r="E568" s="92" t="s">
        <v>163</v>
      </c>
      <c r="F568" s="277">
        <v>0</v>
      </c>
      <c r="G568" s="278"/>
      <c r="H568" s="32"/>
      <c r="I568" s="46">
        <v>33.25</v>
      </c>
      <c r="J568" s="91" t="s">
        <v>159</v>
      </c>
      <c r="K568" s="92">
        <v>0</v>
      </c>
      <c r="L568" s="92">
        <v>0</v>
      </c>
      <c r="M568" s="277">
        <v>0</v>
      </c>
      <c r="N568" s="278"/>
      <c r="O568" s="32"/>
      <c r="P568" s="46">
        <v>33.25</v>
      </c>
      <c r="Q568" s="91" t="s">
        <v>60</v>
      </c>
      <c r="R568" s="92" t="s">
        <v>106</v>
      </c>
      <c r="S568" s="92" t="s">
        <v>103</v>
      </c>
      <c r="T568" s="277">
        <v>0</v>
      </c>
      <c r="U568" s="278"/>
      <c r="V568" s="32"/>
      <c r="W568" s="46">
        <v>33.25</v>
      </c>
      <c r="X568" s="91" t="s">
        <v>60</v>
      </c>
      <c r="Y568" s="92" t="s">
        <v>104</v>
      </c>
      <c r="Z568" s="92" t="s">
        <v>119</v>
      </c>
      <c r="AA568" s="277">
        <v>0</v>
      </c>
      <c r="AB568" s="278"/>
    </row>
    <row r="569" spans="2:28">
      <c r="B569" s="46">
        <v>33.5</v>
      </c>
      <c r="C569" s="91" t="s">
        <v>60</v>
      </c>
      <c r="D569" s="92" t="s">
        <v>106</v>
      </c>
      <c r="E569" s="92" t="s">
        <v>163</v>
      </c>
      <c r="F569" s="277">
        <v>0</v>
      </c>
      <c r="G569" s="278"/>
      <c r="H569" s="32"/>
      <c r="I569" s="46">
        <v>33.5</v>
      </c>
      <c r="J569" s="91" t="s">
        <v>158</v>
      </c>
      <c r="K569" s="92">
        <v>0</v>
      </c>
      <c r="L569" s="92">
        <v>0</v>
      </c>
      <c r="M569" s="277">
        <v>0</v>
      </c>
      <c r="N569" s="278"/>
      <c r="O569" s="32"/>
      <c r="P569" s="46">
        <v>33.5</v>
      </c>
      <c r="Q569" s="91" t="s">
        <v>158</v>
      </c>
      <c r="R569" s="92">
        <v>0</v>
      </c>
      <c r="S569" s="92">
        <v>0</v>
      </c>
      <c r="T569" s="277">
        <v>0</v>
      </c>
      <c r="U569" s="278"/>
      <c r="V569" s="32"/>
      <c r="W569" s="46">
        <v>33.5</v>
      </c>
      <c r="X569" s="91" t="s">
        <v>158</v>
      </c>
      <c r="Y569" s="92">
        <v>0</v>
      </c>
      <c r="Z569" s="92">
        <v>0</v>
      </c>
      <c r="AA569" s="277">
        <v>0</v>
      </c>
      <c r="AB569" s="278"/>
    </row>
    <row r="570" spans="2:28">
      <c r="B570" s="46">
        <v>33.75</v>
      </c>
      <c r="C570" s="91" t="s">
        <v>60</v>
      </c>
      <c r="D570" s="92" t="s">
        <v>106</v>
      </c>
      <c r="E570" s="92" t="s">
        <v>115</v>
      </c>
      <c r="F570" s="277">
        <v>0</v>
      </c>
      <c r="G570" s="278"/>
      <c r="H570" s="32"/>
      <c r="I570" s="46">
        <v>33.75</v>
      </c>
      <c r="J570" s="91" t="s">
        <v>159</v>
      </c>
      <c r="K570" s="92">
        <v>0</v>
      </c>
      <c r="L570" s="92">
        <v>0</v>
      </c>
      <c r="M570" s="277">
        <v>0</v>
      </c>
      <c r="N570" s="278"/>
      <c r="O570" s="32"/>
      <c r="P570" s="46">
        <v>33.75</v>
      </c>
      <c r="Q570" s="91" t="s">
        <v>158</v>
      </c>
      <c r="R570" s="92">
        <v>0</v>
      </c>
      <c r="S570" s="92">
        <v>0</v>
      </c>
      <c r="T570" s="277">
        <v>0</v>
      </c>
      <c r="U570" s="278"/>
      <c r="V570" s="32"/>
      <c r="W570" s="46">
        <v>33.75</v>
      </c>
      <c r="X570" s="91" t="s">
        <v>158</v>
      </c>
      <c r="Y570" s="92">
        <v>0</v>
      </c>
      <c r="Z570" s="92">
        <v>0</v>
      </c>
      <c r="AA570" s="277">
        <v>0</v>
      </c>
      <c r="AB570" s="278"/>
    </row>
    <row r="571" spans="2:28">
      <c r="B571" s="46">
        <v>34</v>
      </c>
      <c r="C571" s="91" t="s">
        <v>159</v>
      </c>
      <c r="D571" s="92">
        <v>0</v>
      </c>
      <c r="E571" s="92">
        <v>0</v>
      </c>
      <c r="F571" s="277">
        <v>0</v>
      </c>
      <c r="G571" s="278"/>
      <c r="H571" s="32"/>
      <c r="I571" s="46">
        <v>34</v>
      </c>
      <c r="J571" s="91" t="s">
        <v>158</v>
      </c>
      <c r="K571" s="92">
        <v>0</v>
      </c>
      <c r="L571" s="92">
        <v>0</v>
      </c>
      <c r="M571" s="277">
        <v>0</v>
      </c>
      <c r="N571" s="278"/>
      <c r="O571" s="32"/>
      <c r="P571" s="46">
        <v>34</v>
      </c>
      <c r="Q571" s="91" t="s">
        <v>60</v>
      </c>
      <c r="R571" s="92" t="s">
        <v>106</v>
      </c>
      <c r="S571" s="92" t="s">
        <v>115</v>
      </c>
      <c r="T571" s="277">
        <v>0</v>
      </c>
      <c r="U571" s="278"/>
      <c r="V571" s="32"/>
      <c r="W571" s="46">
        <v>34</v>
      </c>
      <c r="X571" s="91" t="s">
        <v>74</v>
      </c>
      <c r="Y571" s="92">
        <v>0</v>
      </c>
      <c r="Z571" s="92">
        <v>0</v>
      </c>
      <c r="AA571" s="277">
        <v>0</v>
      </c>
      <c r="AB571" s="278"/>
    </row>
    <row r="572" spans="2:28">
      <c r="B572" s="46">
        <v>34.25</v>
      </c>
      <c r="C572" s="91" t="s">
        <v>60</v>
      </c>
      <c r="D572" s="92" t="s">
        <v>106</v>
      </c>
      <c r="E572" s="92" t="s">
        <v>115</v>
      </c>
      <c r="F572" s="277">
        <v>0</v>
      </c>
      <c r="G572" s="278"/>
      <c r="H572" s="32"/>
      <c r="I572" s="46">
        <v>34.25</v>
      </c>
      <c r="J572" s="91" t="s">
        <v>158</v>
      </c>
      <c r="K572" s="92">
        <v>0</v>
      </c>
      <c r="L572" s="92">
        <v>0</v>
      </c>
      <c r="M572" s="277">
        <v>0</v>
      </c>
      <c r="N572" s="278"/>
      <c r="O572" s="32"/>
      <c r="P572" s="46">
        <v>34.25</v>
      </c>
      <c r="Q572" s="91" t="s">
        <v>60</v>
      </c>
      <c r="R572" s="92" t="s">
        <v>106</v>
      </c>
      <c r="S572" s="92" t="s">
        <v>115</v>
      </c>
      <c r="T572" s="277">
        <v>0</v>
      </c>
      <c r="U572" s="278"/>
      <c r="V572" s="32"/>
      <c r="W572" s="46">
        <v>34.25</v>
      </c>
      <c r="X572" s="91" t="s">
        <v>71</v>
      </c>
      <c r="Y572" s="92">
        <v>0</v>
      </c>
      <c r="Z572" s="92">
        <v>0</v>
      </c>
      <c r="AA572" s="277">
        <v>0</v>
      </c>
      <c r="AB572" s="278"/>
    </row>
    <row r="573" spans="2:28">
      <c r="B573" s="46">
        <v>34.5</v>
      </c>
      <c r="C573" s="91" t="s">
        <v>60</v>
      </c>
      <c r="D573" s="92" t="s">
        <v>106</v>
      </c>
      <c r="E573" s="92" t="s">
        <v>163</v>
      </c>
      <c r="F573" s="277">
        <v>0</v>
      </c>
      <c r="G573" s="278"/>
      <c r="H573" s="32"/>
      <c r="I573" s="46">
        <v>34.5</v>
      </c>
      <c r="J573" s="91" t="s">
        <v>158</v>
      </c>
      <c r="K573" s="92">
        <v>0</v>
      </c>
      <c r="L573" s="92">
        <v>0</v>
      </c>
      <c r="M573" s="277">
        <v>0</v>
      </c>
      <c r="N573" s="278"/>
      <c r="O573" s="32"/>
      <c r="P573" s="46">
        <v>34.5</v>
      </c>
      <c r="Q573" s="91" t="s">
        <v>60</v>
      </c>
      <c r="R573" s="92" t="s">
        <v>106</v>
      </c>
      <c r="S573" s="92" t="s">
        <v>115</v>
      </c>
      <c r="T573" s="277">
        <v>0</v>
      </c>
      <c r="U573" s="278"/>
      <c r="V573" s="32"/>
      <c r="W573" s="46">
        <v>34.5</v>
      </c>
      <c r="X573" s="91" t="s">
        <v>71</v>
      </c>
      <c r="Y573" s="92">
        <v>0</v>
      </c>
      <c r="Z573" s="92">
        <v>0</v>
      </c>
      <c r="AA573" s="277">
        <v>0</v>
      </c>
      <c r="AB573" s="278"/>
    </row>
    <row r="574" spans="2:28">
      <c r="B574" s="46">
        <v>34.75</v>
      </c>
      <c r="C574" s="91" t="s">
        <v>60</v>
      </c>
      <c r="D574" s="92" t="s">
        <v>107</v>
      </c>
      <c r="E574" s="92" t="s">
        <v>108</v>
      </c>
      <c r="F574" s="277">
        <v>0</v>
      </c>
      <c r="G574" s="278"/>
      <c r="H574" s="32"/>
      <c r="I574" s="46">
        <v>34.75</v>
      </c>
      <c r="J574" s="91" t="s">
        <v>158</v>
      </c>
      <c r="K574" s="92">
        <v>0</v>
      </c>
      <c r="L574" s="92">
        <v>0</v>
      </c>
      <c r="M574" s="277">
        <v>0</v>
      </c>
      <c r="N574" s="278"/>
      <c r="O574" s="32"/>
      <c r="P574" s="46">
        <v>34.75</v>
      </c>
      <c r="Q574" s="91" t="s">
        <v>60</v>
      </c>
      <c r="R574" s="92" t="s">
        <v>106</v>
      </c>
      <c r="S574" s="92" t="s">
        <v>103</v>
      </c>
      <c r="T574" s="277">
        <v>0</v>
      </c>
      <c r="U574" s="278"/>
      <c r="V574" s="32"/>
      <c r="W574" s="46">
        <v>34.75</v>
      </c>
      <c r="X574" s="91" t="s">
        <v>71</v>
      </c>
      <c r="Y574" s="92">
        <v>0</v>
      </c>
      <c r="Z574" s="92">
        <v>0</v>
      </c>
      <c r="AA574" s="277">
        <v>0</v>
      </c>
      <c r="AB574" s="278"/>
    </row>
    <row r="575" spans="2:28">
      <c r="B575" s="46">
        <v>35</v>
      </c>
      <c r="C575" s="91" t="s">
        <v>71</v>
      </c>
      <c r="D575" s="92">
        <v>0</v>
      </c>
      <c r="E575" s="92">
        <v>0</v>
      </c>
      <c r="F575" s="277">
        <v>0</v>
      </c>
      <c r="G575" s="278"/>
      <c r="H575" s="32"/>
      <c r="I575" s="46">
        <v>35</v>
      </c>
      <c r="J575" s="91" t="s">
        <v>158</v>
      </c>
      <c r="K575" s="92">
        <v>0</v>
      </c>
      <c r="L575" s="92">
        <v>0</v>
      </c>
      <c r="M575" s="277">
        <v>0</v>
      </c>
      <c r="N575" s="278"/>
      <c r="O575" s="32"/>
      <c r="P575" s="46">
        <v>35</v>
      </c>
      <c r="Q575" s="91" t="s">
        <v>71</v>
      </c>
      <c r="R575" s="92">
        <v>0</v>
      </c>
      <c r="S575" s="92">
        <v>0</v>
      </c>
      <c r="T575" s="277">
        <v>0</v>
      </c>
      <c r="U575" s="278"/>
      <c r="V575" s="32"/>
      <c r="W575" s="46">
        <v>35</v>
      </c>
      <c r="X575" s="91" t="s">
        <v>71</v>
      </c>
      <c r="Y575" s="92">
        <v>0</v>
      </c>
      <c r="Z575" s="92">
        <v>0</v>
      </c>
      <c r="AA575" s="277">
        <v>0</v>
      </c>
      <c r="AB575" s="278"/>
    </row>
    <row r="576" spans="2:28">
      <c r="B576" s="46">
        <v>35.25</v>
      </c>
      <c r="C576" s="91" t="s">
        <v>159</v>
      </c>
      <c r="D576" s="92">
        <v>0</v>
      </c>
      <c r="E576" s="92">
        <v>0</v>
      </c>
      <c r="F576" s="277">
        <v>0</v>
      </c>
      <c r="G576" s="278"/>
      <c r="H576" s="32"/>
      <c r="I576" s="46">
        <v>35.25</v>
      </c>
      <c r="J576" s="91" t="s">
        <v>60</v>
      </c>
      <c r="K576" s="92" t="s">
        <v>113</v>
      </c>
      <c r="L576" s="92" t="s">
        <v>169</v>
      </c>
      <c r="M576" s="277">
        <v>0</v>
      </c>
      <c r="N576" s="278"/>
      <c r="O576" s="32"/>
      <c r="P576" s="46">
        <v>35.25</v>
      </c>
      <c r="Q576" s="91" t="s">
        <v>66</v>
      </c>
      <c r="R576" s="92">
        <v>0</v>
      </c>
      <c r="S576" s="92">
        <v>0</v>
      </c>
      <c r="T576" s="277">
        <v>0</v>
      </c>
      <c r="U576" s="278"/>
      <c r="V576" s="32"/>
      <c r="W576" s="46">
        <v>35.25</v>
      </c>
      <c r="X576" s="91" t="s">
        <v>71</v>
      </c>
      <c r="Y576" s="92">
        <v>0</v>
      </c>
      <c r="Z576" s="92">
        <v>0</v>
      </c>
      <c r="AA576" s="277">
        <v>0</v>
      </c>
      <c r="AB576" s="278"/>
    </row>
    <row r="577" spans="2:28">
      <c r="B577" s="46">
        <v>35.5</v>
      </c>
      <c r="C577" s="91" t="s">
        <v>69</v>
      </c>
      <c r="D577" s="92">
        <v>0</v>
      </c>
      <c r="E577" s="92">
        <v>0</v>
      </c>
      <c r="F577" s="277">
        <v>0</v>
      </c>
      <c r="G577" s="278"/>
      <c r="H577" s="32"/>
      <c r="I577" s="46">
        <v>35.5</v>
      </c>
      <c r="J577" s="91" t="s">
        <v>60</v>
      </c>
      <c r="K577" s="92" t="s">
        <v>113</v>
      </c>
      <c r="L577" s="92" t="s">
        <v>169</v>
      </c>
      <c r="M577" s="277">
        <v>0</v>
      </c>
      <c r="N577" s="278"/>
      <c r="O577" s="32"/>
      <c r="P577" s="46">
        <v>35.5</v>
      </c>
      <c r="Q577" s="91" t="s">
        <v>159</v>
      </c>
      <c r="R577" s="92">
        <v>0</v>
      </c>
      <c r="S577" s="92">
        <v>0</v>
      </c>
      <c r="T577" s="277">
        <v>0</v>
      </c>
      <c r="U577" s="278"/>
      <c r="V577" s="32"/>
      <c r="W577" s="46">
        <v>35.5</v>
      </c>
      <c r="X577" s="91" t="s">
        <v>60</v>
      </c>
      <c r="Y577" s="92" t="s">
        <v>107</v>
      </c>
      <c r="Z577" s="92" t="s">
        <v>108</v>
      </c>
      <c r="AA577" s="277">
        <v>0</v>
      </c>
      <c r="AB577" s="278"/>
    </row>
    <row r="578" spans="2:28">
      <c r="B578" s="46">
        <v>35.75</v>
      </c>
      <c r="C578" s="91" t="s">
        <v>69</v>
      </c>
      <c r="D578" s="92">
        <v>0</v>
      </c>
      <c r="E578" s="92">
        <v>0</v>
      </c>
      <c r="F578" s="277">
        <v>0</v>
      </c>
      <c r="G578" s="278"/>
      <c r="H578" s="32"/>
      <c r="I578" s="46">
        <v>35.75</v>
      </c>
      <c r="J578" s="91" t="s">
        <v>66</v>
      </c>
      <c r="K578" s="92">
        <v>0</v>
      </c>
      <c r="L578" s="92">
        <v>0</v>
      </c>
      <c r="M578" s="277">
        <v>0</v>
      </c>
      <c r="N578" s="278"/>
      <c r="O578" s="32"/>
      <c r="P578" s="46">
        <v>35.75</v>
      </c>
      <c r="Q578" s="91" t="s">
        <v>159</v>
      </c>
      <c r="R578" s="92">
        <v>0</v>
      </c>
      <c r="S578" s="92">
        <v>0</v>
      </c>
      <c r="T578" s="277">
        <v>0</v>
      </c>
      <c r="U578" s="278"/>
      <c r="V578" s="32"/>
      <c r="W578" s="46">
        <v>35.75</v>
      </c>
      <c r="X578" s="91" t="s">
        <v>71</v>
      </c>
      <c r="Y578" s="92">
        <v>0</v>
      </c>
      <c r="Z578" s="92">
        <v>0</v>
      </c>
      <c r="AA578" s="277">
        <v>0</v>
      </c>
      <c r="AB578" s="278"/>
    </row>
    <row r="579" spans="2:28">
      <c r="B579" s="46">
        <v>36</v>
      </c>
      <c r="C579" s="91" t="s">
        <v>60</v>
      </c>
      <c r="D579" s="92" t="s">
        <v>104</v>
      </c>
      <c r="E579" s="92" t="s">
        <v>111</v>
      </c>
      <c r="F579" s="277">
        <v>0</v>
      </c>
      <c r="G579" s="278"/>
      <c r="H579" s="32"/>
      <c r="I579" s="46">
        <v>36</v>
      </c>
      <c r="J579" s="91" t="s">
        <v>159</v>
      </c>
      <c r="K579" s="92">
        <v>0</v>
      </c>
      <c r="L579" s="92">
        <v>0</v>
      </c>
      <c r="M579" s="277">
        <v>0</v>
      </c>
      <c r="N579" s="278"/>
      <c r="O579" s="32"/>
      <c r="P579" s="46">
        <v>36</v>
      </c>
      <c r="Q579" s="91" t="s">
        <v>159</v>
      </c>
      <c r="R579" s="92">
        <v>0</v>
      </c>
      <c r="S579" s="92">
        <v>0</v>
      </c>
      <c r="T579" s="277">
        <v>0</v>
      </c>
      <c r="U579" s="278"/>
      <c r="V579" s="32"/>
      <c r="W579" s="46">
        <v>36</v>
      </c>
      <c r="X579" s="91" t="s">
        <v>60</v>
      </c>
      <c r="Y579" s="92" t="s">
        <v>150</v>
      </c>
      <c r="Z579" s="92" t="s">
        <v>172</v>
      </c>
      <c r="AA579" s="277">
        <v>0</v>
      </c>
      <c r="AB579" s="278"/>
    </row>
    <row r="580" spans="2:28">
      <c r="B580" s="46">
        <v>36.25</v>
      </c>
      <c r="C580" s="91" t="s">
        <v>158</v>
      </c>
      <c r="D580" s="92">
        <v>0</v>
      </c>
      <c r="E580" s="92">
        <v>0</v>
      </c>
      <c r="F580" s="277">
        <v>0</v>
      </c>
      <c r="G580" s="278"/>
      <c r="H580" s="32"/>
      <c r="I580" s="46">
        <v>36.25</v>
      </c>
      <c r="J580" s="91" t="s">
        <v>159</v>
      </c>
      <c r="K580" s="92">
        <v>0</v>
      </c>
      <c r="L580" s="92">
        <v>0</v>
      </c>
      <c r="M580" s="277">
        <v>0</v>
      </c>
      <c r="N580" s="278"/>
      <c r="O580" s="32"/>
      <c r="P580" s="46">
        <v>36.25</v>
      </c>
      <c r="Q580" s="91" t="s">
        <v>60</v>
      </c>
      <c r="R580" s="92" t="s">
        <v>104</v>
      </c>
      <c r="S580" s="92" t="s">
        <v>216</v>
      </c>
      <c r="T580" s="277">
        <v>0</v>
      </c>
      <c r="U580" s="278"/>
      <c r="V580" s="32"/>
      <c r="W580" s="46">
        <v>36.25</v>
      </c>
      <c r="X580" s="91" t="s">
        <v>60</v>
      </c>
      <c r="Y580" s="92" t="s">
        <v>106</v>
      </c>
      <c r="Z580" s="92" t="s">
        <v>115</v>
      </c>
      <c r="AA580" s="277">
        <v>0</v>
      </c>
      <c r="AB580" s="278"/>
    </row>
    <row r="581" spans="2:28">
      <c r="B581" s="46">
        <v>36.5</v>
      </c>
      <c r="C581" s="91" t="s">
        <v>71</v>
      </c>
      <c r="D581" s="92">
        <v>0</v>
      </c>
      <c r="E581" s="92">
        <v>0</v>
      </c>
      <c r="F581" s="277">
        <v>0</v>
      </c>
      <c r="G581" s="278"/>
      <c r="H581" s="32"/>
      <c r="I581" s="46">
        <v>36.5</v>
      </c>
      <c r="J581" s="91" t="s">
        <v>60</v>
      </c>
      <c r="K581" s="92" t="s">
        <v>107</v>
      </c>
      <c r="L581" s="92" t="s">
        <v>164</v>
      </c>
      <c r="M581" s="277">
        <v>0</v>
      </c>
      <c r="N581" s="278"/>
      <c r="O581" s="32"/>
      <c r="P581" s="46">
        <v>36.5</v>
      </c>
      <c r="Q581" s="91" t="s">
        <v>60</v>
      </c>
      <c r="R581" s="92" t="s">
        <v>106</v>
      </c>
      <c r="S581" s="92" t="s">
        <v>115</v>
      </c>
      <c r="T581" s="277">
        <v>0</v>
      </c>
      <c r="U581" s="278"/>
      <c r="V581" s="32"/>
      <c r="W581" s="46">
        <v>36.5</v>
      </c>
      <c r="X581" s="91" t="s">
        <v>60</v>
      </c>
      <c r="Y581" s="92" t="s">
        <v>106</v>
      </c>
      <c r="Z581" s="92" t="s">
        <v>115</v>
      </c>
      <c r="AA581" s="277">
        <v>0</v>
      </c>
      <c r="AB581" s="278"/>
    </row>
    <row r="582" spans="2:28">
      <c r="B582" s="46">
        <v>36.75</v>
      </c>
      <c r="C582" s="91" t="s">
        <v>69</v>
      </c>
      <c r="D582" s="92">
        <v>0</v>
      </c>
      <c r="E582" s="92">
        <v>0</v>
      </c>
      <c r="F582" s="277">
        <v>0</v>
      </c>
      <c r="G582" s="278"/>
      <c r="H582" s="32"/>
      <c r="I582" s="46">
        <v>36.75</v>
      </c>
      <c r="J582" s="91" t="s">
        <v>60</v>
      </c>
      <c r="K582" s="92" t="s">
        <v>106</v>
      </c>
      <c r="L582" s="92" t="s">
        <v>115</v>
      </c>
      <c r="M582" s="277">
        <v>0</v>
      </c>
      <c r="N582" s="278"/>
      <c r="O582" s="32"/>
      <c r="P582" s="46">
        <v>36.75</v>
      </c>
      <c r="Q582" s="91" t="s">
        <v>159</v>
      </c>
      <c r="R582" s="92">
        <v>0</v>
      </c>
      <c r="S582" s="92">
        <v>0</v>
      </c>
      <c r="T582" s="277">
        <v>0</v>
      </c>
      <c r="U582" s="278"/>
      <c r="V582" s="32"/>
      <c r="W582" s="46">
        <v>36.75</v>
      </c>
      <c r="X582" s="91" t="s">
        <v>60</v>
      </c>
      <c r="Y582" s="92" t="s">
        <v>106</v>
      </c>
      <c r="Z582" s="92" t="s">
        <v>115</v>
      </c>
      <c r="AA582" s="277">
        <v>0</v>
      </c>
      <c r="AB582" s="278"/>
    </row>
    <row r="583" spans="2:28">
      <c r="B583" s="46">
        <v>37</v>
      </c>
      <c r="C583" s="91" t="s">
        <v>60</v>
      </c>
      <c r="D583" s="92" t="s">
        <v>106</v>
      </c>
      <c r="E583" s="92" t="s">
        <v>115</v>
      </c>
      <c r="F583" s="277">
        <v>0</v>
      </c>
      <c r="G583" s="278"/>
      <c r="H583" s="32"/>
      <c r="I583" s="46">
        <v>37</v>
      </c>
      <c r="J583" s="91" t="s">
        <v>60</v>
      </c>
      <c r="K583" s="92" t="s">
        <v>107</v>
      </c>
      <c r="L583" s="92" t="s">
        <v>108</v>
      </c>
      <c r="M583" s="277">
        <v>0</v>
      </c>
      <c r="N583" s="278"/>
      <c r="O583" s="32"/>
      <c r="P583" s="46">
        <v>37</v>
      </c>
      <c r="Q583" s="91" t="s">
        <v>60</v>
      </c>
      <c r="R583" s="92" t="s">
        <v>106</v>
      </c>
      <c r="S583" s="92" t="s">
        <v>115</v>
      </c>
      <c r="T583" s="277">
        <v>0</v>
      </c>
      <c r="U583" s="278"/>
      <c r="V583" s="32"/>
      <c r="W583" s="46">
        <v>37</v>
      </c>
      <c r="X583" s="91" t="s">
        <v>69</v>
      </c>
      <c r="Y583" s="92">
        <v>0</v>
      </c>
      <c r="Z583" s="92">
        <v>0</v>
      </c>
      <c r="AA583" s="277">
        <v>0</v>
      </c>
      <c r="AB583" s="278"/>
    </row>
    <row r="584" spans="2:28">
      <c r="B584" s="46">
        <v>37.25</v>
      </c>
      <c r="C584" s="91" t="s">
        <v>63</v>
      </c>
      <c r="D584" s="92">
        <v>0</v>
      </c>
      <c r="E584" s="92">
        <v>0</v>
      </c>
      <c r="F584" s="277">
        <v>0</v>
      </c>
      <c r="G584" s="278"/>
      <c r="H584" s="32"/>
      <c r="I584" s="46">
        <v>37.25</v>
      </c>
      <c r="J584" s="91" t="s">
        <v>60</v>
      </c>
      <c r="K584" s="92" t="s">
        <v>106</v>
      </c>
      <c r="L584" s="92" t="s">
        <v>163</v>
      </c>
      <c r="M584" s="277">
        <v>0</v>
      </c>
      <c r="N584" s="278"/>
      <c r="O584" s="32"/>
      <c r="P584" s="46">
        <v>37.25</v>
      </c>
      <c r="Q584" s="91" t="s">
        <v>60</v>
      </c>
      <c r="R584" s="92" t="s">
        <v>106</v>
      </c>
      <c r="S584" s="92" t="s">
        <v>115</v>
      </c>
      <c r="T584" s="277">
        <v>0</v>
      </c>
      <c r="U584" s="278"/>
      <c r="V584" s="32"/>
      <c r="W584" s="46">
        <v>37.25</v>
      </c>
      <c r="X584" s="91" t="s">
        <v>74</v>
      </c>
      <c r="Y584" s="92">
        <v>0</v>
      </c>
      <c r="Z584" s="92">
        <v>0</v>
      </c>
      <c r="AA584" s="277">
        <v>0</v>
      </c>
      <c r="AB584" s="278"/>
    </row>
    <row r="585" spans="2:28">
      <c r="B585" s="46">
        <v>37.5</v>
      </c>
      <c r="C585" s="91" t="s">
        <v>60</v>
      </c>
      <c r="D585" s="92" t="s">
        <v>106</v>
      </c>
      <c r="E585" s="92" t="s">
        <v>115</v>
      </c>
      <c r="F585" s="277">
        <v>0</v>
      </c>
      <c r="G585" s="278"/>
      <c r="H585" s="32"/>
      <c r="I585" s="46">
        <v>37.5</v>
      </c>
      <c r="J585" s="91" t="s">
        <v>158</v>
      </c>
      <c r="K585" s="92">
        <v>0</v>
      </c>
      <c r="L585" s="92">
        <v>0</v>
      </c>
      <c r="M585" s="277">
        <v>0</v>
      </c>
      <c r="N585" s="278"/>
      <c r="O585" s="32"/>
      <c r="P585" s="46">
        <v>37.5</v>
      </c>
      <c r="Q585" s="91" t="s">
        <v>60</v>
      </c>
      <c r="R585" s="92" t="s">
        <v>106</v>
      </c>
      <c r="S585" s="92" t="s">
        <v>115</v>
      </c>
      <c r="T585" s="277">
        <v>0</v>
      </c>
      <c r="U585" s="278"/>
      <c r="V585" s="32"/>
      <c r="W585" s="46">
        <v>37.5</v>
      </c>
      <c r="X585" s="91" t="s">
        <v>60</v>
      </c>
      <c r="Y585" s="92" t="s">
        <v>106</v>
      </c>
      <c r="Z585" s="92" t="s">
        <v>163</v>
      </c>
      <c r="AA585" s="277">
        <v>0</v>
      </c>
      <c r="AB585" s="278"/>
    </row>
    <row r="586" spans="2:28">
      <c r="B586" s="46">
        <v>37.75</v>
      </c>
      <c r="C586" s="91" t="s">
        <v>71</v>
      </c>
      <c r="D586" s="92">
        <v>0</v>
      </c>
      <c r="E586" s="92">
        <v>0</v>
      </c>
      <c r="F586" s="277">
        <v>0</v>
      </c>
      <c r="G586" s="278"/>
      <c r="H586" s="32"/>
      <c r="I586" s="46">
        <v>37.75</v>
      </c>
      <c r="J586" s="91" t="s">
        <v>158</v>
      </c>
      <c r="K586" s="92">
        <v>0</v>
      </c>
      <c r="L586" s="92">
        <v>0</v>
      </c>
      <c r="M586" s="277">
        <v>0</v>
      </c>
      <c r="N586" s="278"/>
      <c r="O586" s="32"/>
      <c r="P586" s="46">
        <v>37.75</v>
      </c>
      <c r="Q586" s="91" t="s">
        <v>60</v>
      </c>
      <c r="R586" s="92" t="s">
        <v>106</v>
      </c>
      <c r="S586" s="92" t="s">
        <v>115</v>
      </c>
      <c r="T586" s="277">
        <v>0</v>
      </c>
      <c r="U586" s="278"/>
      <c r="V586" s="32"/>
      <c r="W586" s="46">
        <v>37.75</v>
      </c>
      <c r="X586" s="91" t="s">
        <v>77</v>
      </c>
      <c r="Y586" s="92">
        <v>0</v>
      </c>
      <c r="Z586" s="92">
        <v>0</v>
      </c>
      <c r="AA586" s="277">
        <v>0</v>
      </c>
      <c r="AB586" s="278"/>
    </row>
    <row r="587" spans="2:28">
      <c r="B587" s="46">
        <v>38</v>
      </c>
      <c r="C587" s="91" t="s">
        <v>60</v>
      </c>
      <c r="D587" s="92" t="s">
        <v>106</v>
      </c>
      <c r="E587" s="92" t="s">
        <v>115</v>
      </c>
      <c r="F587" s="277">
        <v>0</v>
      </c>
      <c r="G587" s="278"/>
      <c r="H587" s="32"/>
      <c r="I587" s="46">
        <v>38</v>
      </c>
      <c r="J587" s="91" t="s">
        <v>60</v>
      </c>
      <c r="K587" s="92" t="s">
        <v>106</v>
      </c>
      <c r="L587" s="92" t="s">
        <v>115</v>
      </c>
      <c r="M587" s="277">
        <v>0</v>
      </c>
      <c r="N587" s="278"/>
      <c r="O587" s="32"/>
      <c r="P587" s="46">
        <v>38</v>
      </c>
      <c r="Q587" s="91" t="s">
        <v>63</v>
      </c>
      <c r="R587" s="92">
        <v>0</v>
      </c>
      <c r="S587" s="92">
        <v>0</v>
      </c>
      <c r="T587" s="277">
        <v>0</v>
      </c>
      <c r="U587" s="278"/>
      <c r="V587" s="32"/>
      <c r="W587" s="46">
        <v>38</v>
      </c>
      <c r="X587" s="91" t="s">
        <v>159</v>
      </c>
      <c r="Y587" s="92">
        <v>0</v>
      </c>
      <c r="Z587" s="92">
        <v>0</v>
      </c>
      <c r="AA587" s="277">
        <v>0</v>
      </c>
      <c r="AB587" s="278"/>
    </row>
    <row r="588" spans="2:28">
      <c r="B588" s="46">
        <v>38.25</v>
      </c>
      <c r="C588" s="91" t="s">
        <v>60</v>
      </c>
      <c r="D588" s="92" t="s">
        <v>106</v>
      </c>
      <c r="E588" s="92" t="s">
        <v>115</v>
      </c>
      <c r="F588" s="277">
        <v>0</v>
      </c>
      <c r="G588" s="278"/>
      <c r="H588" s="32"/>
      <c r="I588" s="46">
        <v>38.25</v>
      </c>
      <c r="J588" s="91" t="s">
        <v>60</v>
      </c>
      <c r="K588" s="92" t="s">
        <v>106</v>
      </c>
      <c r="L588" s="92" t="s">
        <v>103</v>
      </c>
      <c r="M588" s="277">
        <v>0</v>
      </c>
      <c r="N588" s="278"/>
      <c r="O588" s="32"/>
      <c r="P588" s="46">
        <v>38.25</v>
      </c>
      <c r="Q588" s="91" t="s">
        <v>60</v>
      </c>
      <c r="R588" s="92" t="s">
        <v>106</v>
      </c>
      <c r="S588" s="92" t="s">
        <v>163</v>
      </c>
      <c r="T588" s="277">
        <v>0</v>
      </c>
      <c r="U588" s="278"/>
      <c r="V588" s="32"/>
      <c r="W588" s="46">
        <v>38.25</v>
      </c>
      <c r="X588" s="91" t="s">
        <v>159</v>
      </c>
      <c r="Y588" s="92">
        <v>0</v>
      </c>
      <c r="Z588" s="92">
        <v>0</v>
      </c>
      <c r="AA588" s="277">
        <v>0</v>
      </c>
      <c r="AB588" s="278"/>
    </row>
    <row r="589" spans="2:28">
      <c r="B589" s="46">
        <v>38.5</v>
      </c>
      <c r="C589" s="91" t="s">
        <v>60</v>
      </c>
      <c r="D589" s="92" t="s">
        <v>106</v>
      </c>
      <c r="E589" s="92" t="s">
        <v>115</v>
      </c>
      <c r="F589" s="277">
        <v>0</v>
      </c>
      <c r="G589" s="278"/>
      <c r="H589" s="32"/>
      <c r="I589" s="46">
        <v>38.5</v>
      </c>
      <c r="J589" s="91" t="s">
        <v>60</v>
      </c>
      <c r="K589" s="92" t="s">
        <v>107</v>
      </c>
      <c r="L589" s="92" t="s">
        <v>108</v>
      </c>
      <c r="M589" s="277">
        <v>0</v>
      </c>
      <c r="N589" s="278"/>
      <c r="O589" s="32"/>
      <c r="P589" s="46">
        <v>38.5</v>
      </c>
      <c r="Q589" s="91" t="s">
        <v>71</v>
      </c>
      <c r="R589" s="92">
        <v>0</v>
      </c>
      <c r="S589" s="92">
        <v>0</v>
      </c>
      <c r="T589" s="277">
        <v>0</v>
      </c>
      <c r="U589" s="278"/>
      <c r="V589" s="32"/>
      <c r="W589" s="46">
        <v>38.5</v>
      </c>
      <c r="X589" s="91" t="s">
        <v>71</v>
      </c>
      <c r="Y589" s="92">
        <v>0</v>
      </c>
      <c r="Z589" s="92">
        <v>0</v>
      </c>
      <c r="AA589" s="277">
        <v>0</v>
      </c>
      <c r="AB589" s="278"/>
    </row>
    <row r="590" spans="2:28">
      <c r="B590" s="46">
        <v>38.75</v>
      </c>
      <c r="C590" s="91" t="s">
        <v>60</v>
      </c>
      <c r="D590" s="92" t="s">
        <v>107</v>
      </c>
      <c r="E590" s="92" t="s">
        <v>108</v>
      </c>
      <c r="F590" s="277">
        <v>0</v>
      </c>
      <c r="G590" s="278"/>
      <c r="H590" s="32"/>
      <c r="I590" s="46">
        <v>38.75</v>
      </c>
      <c r="J590" s="91" t="s">
        <v>60</v>
      </c>
      <c r="K590" s="92" t="s">
        <v>106</v>
      </c>
      <c r="L590" s="92" t="s">
        <v>103</v>
      </c>
      <c r="M590" s="277">
        <v>0</v>
      </c>
      <c r="N590" s="278"/>
      <c r="O590" s="32"/>
      <c r="P590" s="46">
        <v>38.75</v>
      </c>
      <c r="Q590" s="91" t="s">
        <v>60</v>
      </c>
      <c r="R590" s="92" t="s">
        <v>106</v>
      </c>
      <c r="S590" s="92" t="s">
        <v>163</v>
      </c>
      <c r="T590" s="277">
        <v>0</v>
      </c>
      <c r="U590" s="278"/>
      <c r="V590" s="32"/>
      <c r="W590" s="46">
        <v>38.75</v>
      </c>
      <c r="X590" s="91" t="s">
        <v>60</v>
      </c>
      <c r="Y590" s="92" t="s">
        <v>107</v>
      </c>
      <c r="Z590" s="92" t="s">
        <v>108</v>
      </c>
      <c r="AA590" s="277">
        <v>0</v>
      </c>
      <c r="AB590" s="278"/>
    </row>
    <row r="591" spans="2:28">
      <c r="B591" s="46">
        <v>39</v>
      </c>
      <c r="C591" s="91" t="s">
        <v>60</v>
      </c>
      <c r="D591" s="92" t="s">
        <v>106</v>
      </c>
      <c r="E591" s="92" t="s">
        <v>163</v>
      </c>
      <c r="F591" s="277">
        <v>0</v>
      </c>
      <c r="G591" s="278"/>
      <c r="H591" s="32"/>
      <c r="I591" s="46">
        <v>39</v>
      </c>
      <c r="J591" s="91" t="s">
        <v>158</v>
      </c>
      <c r="K591" s="92">
        <v>0</v>
      </c>
      <c r="L591" s="92">
        <v>0</v>
      </c>
      <c r="M591" s="277">
        <v>0</v>
      </c>
      <c r="N591" s="278"/>
      <c r="O591" s="32"/>
      <c r="P591" s="46">
        <v>39</v>
      </c>
      <c r="Q591" s="91" t="s">
        <v>71</v>
      </c>
      <c r="R591" s="92">
        <v>0</v>
      </c>
      <c r="S591" s="92">
        <v>0</v>
      </c>
      <c r="T591" s="277">
        <v>0</v>
      </c>
      <c r="U591" s="278"/>
      <c r="V591" s="32"/>
      <c r="W591" s="46">
        <v>39</v>
      </c>
      <c r="X591" s="91" t="s">
        <v>159</v>
      </c>
      <c r="Y591" s="92">
        <v>0</v>
      </c>
      <c r="Z591" s="92">
        <v>0</v>
      </c>
      <c r="AA591" s="277">
        <v>0</v>
      </c>
      <c r="AB591" s="278"/>
    </row>
    <row r="592" spans="2:28">
      <c r="B592" s="46">
        <v>39.25</v>
      </c>
      <c r="C592" s="91" t="s">
        <v>60</v>
      </c>
      <c r="D592" s="92" t="s">
        <v>106</v>
      </c>
      <c r="E592" s="92" t="s">
        <v>115</v>
      </c>
      <c r="F592" s="277">
        <v>0</v>
      </c>
      <c r="G592" s="278"/>
      <c r="H592" s="32"/>
      <c r="I592" s="46">
        <v>39.25</v>
      </c>
      <c r="J592" s="91" t="s">
        <v>74</v>
      </c>
      <c r="K592" s="92">
        <v>0</v>
      </c>
      <c r="L592" s="92">
        <v>0</v>
      </c>
      <c r="M592" s="277">
        <v>0</v>
      </c>
      <c r="N592" s="278"/>
      <c r="O592" s="32"/>
      <c r="P592" s="46">
        <v>39.25</v>
      </c>
      <c r="Q592" s="91" t="s">
        <v>159</v>
      </c>
      <c r="R592" s="92">
        <v>0</v>
      </c>
      <c r="S592" s="92">
        <v>0</v>
      </c>
      <c r="T592" s="277">
        <v>0</v>
      </c>
      <c r="U592" s="278"/>
      <c r="V592" s="32"/>
      <c r="W592" s="46">
        <v>39.25</v>
      </c>
      <c r="X592" s="91" t="s">
        <v>74</v>
      </c>
      <c r="Y592" s="92">
        <v>0</v>
      </c>
      <c r="Z592" s="92">
        <v>0</v>
      </c>
      <c r="AA592" s="277">
        <v>0</v>
      </c>
      <c r="AB592" s="278"/>
    </row>
    <row r="593" spans="2:28">
      <c r="B593" s="46">
        <v>39.5</v>
      </c>
      <c r="C593" s="91" t="s">
        <v>60</v>
      </c>
      <c r="D593" s="92" t="s">
        <v>106</v>
      </c>
      <c r="E593" s="92" t="s">
        <v>115</v>
      </c>
      <c r="F593" s="277">
        <v>0</v>
      </c>
      <c r="G593" s="278"/>
      <c r="H593" s="32"/>
      <c r="I593" s="46">
        <v>39.5</v>
      </c>
      <c r="J593" s="91" t="s">
        <v>60</v>
      </c>
      <c r="K593" s="92" t="s">
        <v>106</v>
      </c>
      <c r="L593" s="92" t="s">
        <v>115</v>
      </c>
      <c r="M593" s="277">
        <v>0</v>
      </c>
      <c r="N593" s="278"/>
      <c r="O593" s="32"/>
      <c r="P593" s="46">
        <v>39.5</v>
      </c>
      <c r="Q593" s="91" t="s">
        <v>60</v>
      </c>
      <c r="R593" s="92" t="s">
        <v>106</v>
      </c>
      <c r="S593" s="92" t="s">
        <v>167</v>
      </c>
      <c r="T593" s="277">
        <v>0</v>
      </c>
      <c r="U593" s="278"/>
      <c r="V593" s="32"/>
      <c r="W593" s="46">
        <v>39.5</v>
      </c>
      <c r="X593" s="91" t="s">
        <v>60</v>
      </c>
      <c r="Y593" s="92" t="s">
        <v>106</v>
      </c>
      <c r="Z593" s="92" t="s">
        <v>115</v>
      </c>
      <c r="AA593" s="277">
        <v>0</v>
      </c>
      <c r="AB593" s="278"/>
    </row>
    <row r="594" spans="2:28">
      <c r="B594" s="46">
        <v>39.75</v>
      </c>
      <c r="C594" s="91" t="s">
        <v>60</v>
      </c>
      <c r="D594" s="92" t="s">
        <v>106</v>
      </c>
      <c r="E594" s="92" t="s">
        <v>115</v>
      </c>
      <c r="F594" s="277">
        <v>0</v>
      </c>
      <c r="G594" s="278"/>
      <c r="H594" s="32"/>
      <c r="I594" s="46">
        <v>39.75</v>
      </c>
      <c r="J594" s="91" t="s">
        <v>60</v>
      </c>
      <c r="K594" s="92" t="s">
        <v>106</v>
      </c>
      <c r="L594" s="92" t="s">
        <v>115</v>
      </c>
      <c r="M594" s="277">
        <v>0</v>
      </c>
      <c r="N594" s="278"/>
      <c r="O594" s="32"/>
      <c r="P594" s="46">
        <v>39.75</v>
      </c>
      <c r="Q594" s="91" t="s">
        <v>60</v>
      </c>
      <c r="R594" s="92" t="s">
        <v>106</v>
      </c>
      <c r="S594" s="92" t="s">
        <v>163</v>
      </c>
      <c r="T594" s="277">
        <v>0</v>
      </c>
      <c r="U594" s="278"/>
      <c r="V594" s="32"/>
      <c r="W594" s="46">
        <v>39.75</v>
      </c>
      <c r="X594" s="91" t="s">
        <v>60</v>
      </c>
      <c r="Y594" s="92" t="s">
        <v>106</v>
      </c>
      <c r="Z594" s="92" t="s">
        <v>115</v>
      </c>
      <c r="AA594" s="277">
        <v>0</v>
      </c>
      <c r="AB594" s="278"/>
    </row>
    <row r="595" spans="2:28">
      <c r="B595" s="46">
        <v>40</v>
      </c>
      <c r="C595" s="91" t="s">
        <v>60</v>
      </c>
      <c r="D595" s="92" t="s">
        <v>106</v>
      </c>
      <c r="E595" s="92" t="s">
        <v>115</v>
      </c>
      <c r="F595" s="277">
        <v>0</v>
      </c>
      <c r="G595" s="278"/>
      <c r="H595" s="32"/>
      <c r="I595" s="46">
        <v>40</v>
      </c>
      <c r="J595" s="91" t="s">
        <v>60</v>
      </c>
      <c r="K595" s="92" t="s">
        <v>106</v>
      </c>
      <c r="L595" s="92" t="s">
        <v>115</v>
      </c>
      <c r="M595" s="277">
        <v>0</v>
      </c>
      <c r="N595" s="278"/>
      <c r="O595" s="32"/>
      <c r="P595" s="46">
        <v>40</v>
      </c>
      <c r="Q595" s="91" t="s">
        <v>60</v>
      </c>
      <c r="R595" s="92" t="s">
        <v>106</v>
      </c>
      <c r="S595" s="92" t="s">
        <v>163</v>
      </c>
      <c r="T595" s="277">
        <v>0</v>
      </c>
      <c r="U595" s="278"/>
      <c r="V595" s="32"/>
      <c r="W595" s="46">
        <v>40</v>
      </c>
      <c r="X595" s="91" t="s">
        <v>60</v>
      </c>
      <c r="Y595" s="92" t="s">
        <v>106</v>
      </c>
      <c r="Z595" s="92" t="s">
        <v>115</v>
      </c>
      <c r="AA595" s="277">
        <v>0</v>
      </c>
      <c r="AB595" s="278"/>
    </row>
    <row r="596" spans="2:28">
      <c r="B596" s="46">
        <v>40.25</v>
      </c>
      <c r="C596" s="91" t="s">
        <v>60</v>
      </c>
      <c r="D596" s="92" t="s">
        <v>106</v>
      </c>
      <c r="E596" s="92" t="s">
        <v>115</v>
      </c>
      <c r="F596" s="277">
        <v>0</v>
      </c>
      <c r="G596" s="278"/>
      <c r="H596" s="32"/>
      <c r="I596" s="46">
        <v>40.25</v>
      </c>
      <c r="J596" s="91" t="s">
        <v>60</v>
      </c>
      <c r="K596" s="92" t="s">
        <v>106</v>
      </c>
      <c r="L596" s="92" t="s">
        <v>115</v>
      </c>
      <c r="M596" s="277">
        <v>0</v>
      </c>
      <c r="N596" s="278"/>
      <c r="O596" s="32"/>
      <c r="P596" s="46">
        <v>40.25</v>
      </c>
      <c r="Q596" s="91" t="s">
        <v>71</v>
      </c>
      <c r="R596" s="92">
        <v>0</v>
      </c>
      <c r="S596" s="92">
        <v>0</v>
      </c>
      <c r="T596" s="277">
        <v>0</v>
      </c>
      <c r="U596" s="278"/>
      <c r="V596" s="32"/>
      <c r="W596" s="46">
        <v>40.25</v>
      </c>
      <c r="X596" s="91" t="s">
        <v>60</v>
      </c>
      <c r="Y596" s="92" t="s">
        <v>106</v>
      </c>
      <c r="Z596" s="92" t="s">
        <v>115</v>
      </c>
      <c r="AA596" s="277">
        <v>0</v>
      </c>
      <c r="AB596" s="278"/>
    </row>
    <row r="597" spans="2:28">
      <c r="B597" s="46">
        <v>40.5</v>
      </c>
      <c r="C597" s="91" t="s">
        <v>60</v>
      </c>
      <c r="D597" s="92" t="s">
        <v>106</v>
      </c>
      <c r="E597" s="92" t="s">
        <v>115</v>
      </c>
      <c r="F597" s="277">
        <v>0</v>
      </c>
      <c r="G597" s="278"/>
      <c r="H597" s="32"/>
      <c r="I597" s="46">
        <v>40.5</v>
      </c>
      <c r="J597" s="91" t="s">
        <v>60</v>
      </c>
      <c r="K597" s="92" t="s">
        <v>106</v>
      </c>
      <c r="L597" s="92" t="s">
        <v>115</v>
      </c>
      <c r="M597" s="277">
        <v>0</v>
      </c>
      <c r="N597" s="278"/>
      <c r="O597" s="32"/>
      <c r="P597" s="46">
        <v>40.5</v>
      </c>
      <c r="Q597" s="91" t="s">
        <v>60</v>
      </c>
      <c r="R597" s="92" t="s">
        <v>106</v>
      </c>
      <c r="S597" s="92" t="s">
        <v>115</v>
      </c>
      <c r="T597" s="277">
        <v>0</v>
      </c>
      <c r="U597" s="278"/>
      <c r="V597" s="32"/>
      <c r="W597" s="46">
        <v>40.5</v>
      </c>
      <c r="X597" s="91" t="s">
        <v>159</v>
      </c>
      <c r="Y597" s="92">
        <v>0</v>
      </c>
      <c r="Z597" s="92">
        <v>0</v>
      </c>
      <c r="AA597" s="277">
        <v>0</v>
      </c>
      <c r="AB597" s="278"/>
    </row>
    <row r="598" spans="2:28">
      <c r="B598" s="46">
        <v>40.75</v>
      </c>
      <c r="C598" s="91" t="s">
        <v>60</v>
      </c>
      <c r="D598" s="92" t="s">
        <v>106</v>
      </c>
      <c r="E598" s="92" t="s">
        <v>115</v>
      </c>
      <c r="F598" s="277">
        <v>0</v>
      </c>
      <c r="G598" s="278"/>
      <c r="H598" s="32"/>
      <c r="I598" s="46">
        <v>40.75</v>
      </c>
      <c r="J598" s="91" t="s">
        <v>60</v>
      </c>
      <c r="K598" s="92" t="s">
        <v>106</v>
      </c>
      <c r="L598" s="92" t="s">
        <v>115</v>
      </c>
      <c r="M598" s="277">
        <v>0</v>
      </c>
      <c r="N598" s="278"/>
      <c r="O598" s="32"/>
      <c r="P598" s="46">
        <v>40.75</v>
      </c>
      <c r="Q598" s="91" t="s">
        <v>158</v>
      </c>
      <c r="R598" s="92">
        <v>0</v>
      </c>
      <c r="S598" s="92">
        <v>0</v>
      </c>
      <c r="T598" s="277">
        <v>0</v>
      </c>
      <c r="U598" s="278"/>
      <c r="V598" s="32"/>
      <c r="W598" s="46">
        <v>40.75</v>
      </c>
      <c r="X598" s="91" t="s">
        <v>71</v>
      </c>
      <c r="Y598" s="92">
        <v>0</v>
      </c>
      <c r="Z598" s="92">
        <v>0</v>
      </c>
      <c r="AA598" s="277">
        <v>0</v>
      </c>
      <c r="AB598" s="278"/>
    </row>
    <row r="599" spans="2:28">
      <c r="B599" s="46">
        <v>41</v>
      </c>
      <c r="C599" s="91" t="s">
        <v>159</v>
      </c>
      <c r="D599" s="92">
        <v>0</v>
      </c>
      <c r="E599" s="92">
        <v>0</v>
      </c>
      <c r="F599" s="277">
        <v>0</v>
      </c>
      <c r="G599" s="278"/>
      <c r="H599" s="32"/>
      <c r="I599" s="46">
        <v>41</v>
      </c>
      <c r="J599" s="91" t="s">
        <v>60</v>
      </c>
      <c r="K599" s="92" t="s">
        <v>106</v>
      </c>
      <c r="L599" s="92" t="s">
        <v>115</v>
      </c>
      <c r="M599" s="277">
        <v>0</v>
      </c>
      <c r="N599" s="278"/>
      <c r="O599" s="32"/>
      <c r="P599" s="46">
        <v>41</v>
      </c>
      <c r="Q599" s="91" t="s">
        <v>63</v>
      </c>
      <c r="R599" s="92">
        <v>0</v>
      </c>
      <c r="S599" s="92">
        <v>0</v>
      </c>
      <c r="T599" s="277">
        <v>0</v>
      </c>
      <c r="U599" s="278"/>
      <c r="V599" s="32"/>
      <c r="W599" s="46">
        <v>41</v>
      </c>
      <c r="X599" s="91" t="s">
        <v>63</v>
      </c>
      <c r="Y599" s="92">
        <v>0</v>
      </c>
      <c r="Z599" s="92">
        <v>0</v>
      </c>
      <c r="AA599" s="277">
        <v>0</v>
      </c>
      <c r="AB599" s="278"/>
    </row>
    <row r="600" spans="2:28">
      <c r="B600" s="46">
        <v>41.25</v>
      </c>
      <c r="C600" s="91" t="s">
        <v>71</v>
      </c>
      <c r="D600" s="92">
        <v>0</v>
      </c>
      <c r="E600" s="92">
        <v>0</v>
      </c>
      <c r="F600" s="277">
        <v>0</v>
      </c>
      <c r="G600" s="278"/>
      <c r="H600" s="32"/>
      <c r="I600" s="46">
        <v>41.25</v>
      </c>
      <c r="J600" s="91" t="s">
        <v>60</v>
      </c>
      <c r="K600" s="92" t="s">
        <v>106</v>
      </c>
      <c r="L600" s="92" t="s">
        <v>115</v>
      </c>
      <c r="M600" s="277">
        <v>0</v>
      </c>
      <c r="N600" s="278"/>
      <c r="O600" s="32"/>
      <c r="P600" s="46">
        <v>41.25</v>
      </c>
      <c r="Q600" s="91" t="s">
        <v>60</v>
      </c>
      <c r="R600" s="92" t="s">
        <v>106</v>
      </c>
      <c r="S600" s="92" t="s">
        <v>163</v>
      </c>
      <c r="T600" s="277">
        <v>0</v>
      </c>
      <c r="U600" s="278"/>
      <c r="V600" s="32"/>
      <c r="W600" s="46">
        <v>41.25</v>
      </c>
      <c r="X600" s="91" t="s">
        <v>71</v>
      </c>
      <c r="Y600" s="92">
        <v>0</v>
      </c>
      <c r="Z600" s="92">
        <v>0</v>
      </c>
      <c r="AA600" s="277">
        <v>0</v>
      </c>
      <c r="AB600" s="278"/>
    </row>
    <row r="601" spans="2:28">
      <c r="B601" s="46">
        <v>41.5</v>
      </c>
      <c r="C601" s="91" t="s">
        <v>60</v>
      </c>
      <c r="D601" s="92" t="s">
        <v>106</v>
      </c>
      <c r="E601" s="92" t="s">
        <v>109</v>
      </c>
      <c r="F601" s="277">
        <v>0</v>
      </c>
      <c r="G601" s="278"/>
      <c r="H601" s="32"/>
      <c r="I601" s="46">
        <v>41.5</v>
      </c>
      <c r="J601" s="91" t="s">
        <v>60</v>
      </c>
      <c r="K601" s="92" t="s">
        <v>104</v>
      </c>
      <c r="L601" s="92" t="s">
        <v>103</v>
      </c>
      <c r="M601" s="277">
        <v>0</v>
      </c>
      <c r="N601" s="278"/>
      <c r="O601" s="32"/>
      <c r="P601" s="46">
        <v>41.5</v>
      </c>
      <c r="Q601" s="91" t="s">
        <v>60</v>
      </c>
      <c r="R601" s="92" t="s">
        <v>107</v>
      </c>
      <c r="S601" s="92" t="s">
        <v>194</v>
      </c>
      <c r="T601" s="277">
        <v>0</v>
      </c>
      <c r="U601" s="278"/>
      <c r="V601" s="32"/>
      <c r="W601" s="46">
        <v>41.5</v>
      </c>
      <c r="X601" s="91" t="s">
        <v>71</v>
      </c>
      <c r="Y601" s="92">
        <v>0</v>
      </c>
      <c r="Z601" s="92">
        <v>0</v>
      </c>
      <c r="AA601" s="277">
        <v>0</v>
      </c>
      <c r="AB601" s="278"/>
    </row>
    <row r="602" spans="2:28">
      <c r="B602" s="46">
        <v>41.75</v>
      </c>
      <c r="C602" s="91" t="s">
        <v>60</v>
      </c>
      <c r="D602" s="92" t="s">
        <v>106</v>
      </c>
      <c r="E602" s="92" t="s">
        <v>163</v>
      </c>
      <c r="F602" s="277">
        <v>0</v>
      </c>
      <c r="G602" s="278"/>
      <c r="H602" s="32"/>
      <c r="I602" s="46">
        <v>41.75</v>
      </c>
      <c r="J602" s="91" t="s">
        <v>60</v>
      </c>
      <c r="K602" s="92" t="s">
        <v>104</v>
      </c>
      <c r="L602" s="92" t="s">
        <v>118</v>
      </c>
      <c r="M602" s="277">
        <v>0</v>
      </c>
      <c r="N602" s="278"/>
      <c r="O602" s="32"/>
      <c r="P602" s="46">
        <v>41.75</v>
      </c>
      <c r="Q602" s="91" t="s">
        <v>71</v>
      </c>
      <c r="R602" s="92">
        <v>0</v>
      </c>
      <c r="S602" s="92">
        <v>0</v>
      </c>
      <c r="T602" s="277">
        <v>0</v>
      </c>
      <c r="U602" s="278"/>
      <c r="V602" s="32"/>
      <c r="W602" s="46">
        <v>41.75</v>
      </c>
      <c r="X602" s="91" t="s">
        <v>60</v>
      </c>
      <c r="Y602" s="92" t="s">
        <v>107</v>
      </c>
      <c r="Z602" s="92" t="s">
        <v>108</v>
      </c>
      <c r="AA602" s="277">
        <v>0</v>
      </c>
      <c r="AB602" s="278"/>
    </row>
    <row r="603" spans="2:28">
      <c r="B603" s="46">
        <v>42</v>
      </c>
      <c r="C603" s="91" t="s">
        <v>60</v>
      </c>
      <c r="D603" s="92" t="s">
        <v>106</v>
      </c>
      <c r="E603" s="92" t="s">
        <v>109</v>
      </c>
      <c r="F603" s="277">
        <v>0</v>
      </c>
      <c r="G603" s="278"/>
      <c r="H603" s="32"/>
      <c r="I603" s="46">
        <v>42</v>
      </c>
      <c r="J603" s="91" t="s">
        <v>63</v>
      </c>
      <c r="K603" s="92">
        <v>0</v>
      </c>
      <c r="L603" s="92">
        <v>0</v>
      </c>
      <c r="M603" s="277">
        <v>0</v>
      </c>
      <c r="N603" s="278"/>
      <c r="O603" s="32"/>
      <c r="P603" s="46">
        <v>42</v>
      </c>
      <c r="Q603" s="91" t="s">
        <v>71</v>
      </c>
      <c r="R603" s="92">
        <v>0</v>
      </c>
      <c r="S603" s="92">
        <v>0</v>
      </c>
      <c r="T603" s="277">
        <v>0</v>
      </c>
      <c r="U603" s="278"/>
      <c r="V603" s="32"/>
      <c r="W603" s="46">
        <v>42</v>
      </c>
      <c r="X603" s="91" t="s">
        <v>60</v>
      </c>
      <c r="Y603" s="92" t="s">
        <v>106</v>
      </c>
      <c r="Z603" s="92" t="s">
        <v>163</v>
      </c>
      <c r="AA603" s="277">
        <v>0</v>
      </c>
      <c r="AB603" s="278"/>
    </row>
    <row r="604" spans="2:28">
      <c r="B604" s="46">
        <v>42.25</v>
      </c>
      <c r="C604" s="91" t="s">
        <v>60</v>
      </c>
      <c r="D604" s="92" t="s">
        <v>106</v>
      </c>
      <c r="E604" s="92" t="s">
        <v>163</v>
      </c>
      <c r="F604" s="277">
        <v>0</v>
      </c>
      <c r="G604" s="278"/>
      <c r="H604" s="32"/>
      <c r="I604" s="46">
        <v>42.25</v>
      </c>
      <c r="J604" s="91" t="s">
        <v>60</v>
      </c>
      <c r="K604" s="92" t="s">
        <v>113</v>
      </c>
      <c r="L604" s="92" t="s">
        <v>169</v>
      </c>
      <c r="M604" s="277">
        <v>0</v>
      </c>
      <c r="N604" s="278"/>
      <c r="O604" s="32"/>
      <c r="P604" s="46">
        <v>42.25</v>
      </c>
      <c r="Q604" s="91" t="s">
        <v>159</v>
      </c>
      <c r="R604" s="92">
        <v>0</v>
      </c>
      <c r="S604" s="92">
        <v>0</v>
      </c>
      <c r="T604" s="277">
        <v>0</v>
      </c>
      <c r="U604" s="278"/>
      <c r="V604" s="32"/>
      <c r="W604" s="46">
        <v>42.25</v>
      </c>
      <c r="X604" s="91" t="s">
        <v>60</v>
      </c>
      <c r="Y604" s="92" t="s">
        <v>106</v>
      </c>
      <c r="Z604" s="92" t="s">
        <v>163</v>
      </c>
      <c r="AA604" s="277">
        <v>0</v>
      </c>
      <c r="AB604" s="278"/>
    </row>
    <row r="605" spans="2:28">
      <c r="B605" s="46">
        <v>42.5</v>
      </c>
      <c r="C605" s="91" t="s">
        <v>60</v>
      </c>
      <c r="D605" s="92" t="s">
        <v>106</v>
      </c>
      <c r="E605" s="92" t="s">
        <v>163</v>
      </c>
      <c r="F605" s="277">
        <v>0</v>
      </c>
      <c r="G605" s="278"/>
      <c r="H605" s="32"/>
      <c r="I605" s="46">
        <v>42.5</v>
      </c>
      <c r="J605" s="91" t="s">
        <v>60</v>
      </c>
      <c r="K605" s="92" t="s">
        <v>106</v>
      </c>
      <c r="L605" s="92" t="s">
        <v>115</v>
      </c>
      <c r="M605" s="277">
        <v>0</v>
      </c>
      <c r="N605" s="278"/>
      <c r="O605" s="32"/>
      <c r="P605" s="46">
        <v>42.5</v>
      </c>
      <c r="Q605" s="91" t="s">
        <v>159</v>
      </c>
      <c r="R605" s="92">
        <v>0</v>
      </c>
      <c r="S605" s="92">
        <v>0</v>
      </c>
      <c r="T605" s="277">
        <v>0</v>
      </c>
      <c r="U605" s="278"/>
      <c r="V605" s="32"/>
      <c r="W605" s="46">
        <v>42.5</v>
      </c>
      <c r="X605" s="91" t="s">
        <v>60</v>
      </c>
      <c r="Y605" s="92" t="s">
        <v>106</v>
      </c>
      <c r="Z605" s="92" t="s">
        <v>163</v>
      </c>
      <c r="AA605" s="277">
        <v>0</v>
      </c>
      <c r="AB605" s="278"/>
    </row>
    <row r="606" spans="2:28">
      <c r="B606" s="46">
        <v>42.75</v>
      </c>
      <c r="C606" s="91" t="s">
        <v>60</v>
      </c>
      <c r="D606" s="92" t="s">
        <v>106</v>
      </c>
      <c r="E606" s="92" t="s">
        <v>163</v>
      </c>
      <c r="F606" s="277">
        <v>0</v>
      </c>
      <c r="G606" s="278"/>
      <c r="H606" s="32"/>
      <c r="I606" s="46">
        <v>42.75</v>
      </c>
      <c r="J606" s="91" t="s">
        <v>60</v>
      </c>
      <c r="K606" s="92" t="s">
        <v>113</v>
      </c>
      <c r="L606" s="92" t="s">
        <v>169</v>
      </c>
      <c r="M606" s="277">
        <v>0</v>
      </c>
      <c r="N606" s="278"/>
      <c r="O606" s="32"/>
      <c r="P606" s="46">
        <v>42.75</v>
      </c>
      <c r="Q606" s="91" t="s">
        <v>60</v>
      </c>
      <c r="R606" s="92" t="s">
        <v>106</v>
      </c>
      <c r="S606" s="92" t="s">
        <v>115</v>
      </c>
      <c r="T606" s="277">
        <v>0</v>
      </c>
      <c r="U606" s="278"/>
      <c r="V606" s="32"/>
      <c r="W606" s="46">
        <v>42.75</v>
      </c>
      <c r="X606" s="91" t="s">
        <v>60</v>
      </c>
      <c r="Y606" s="92" t="s">
        <v>106</v>
      </c>
      <c r="Z606" s="92" t="s">
        <v>163</v>
      </c>
      <c r="AA606" s="277">
        <v>0</v>
      </c>
      <c r="AB606" s="278"/>
    </row>
    <row r="607" spans="2:28">
      <c r="B607" s="46">
        <v>43</v>
      </c>
      <c r="C607" s="91" t="s">
        <v>60</v>
      </c>
      <c r="D607" s="92" t="s">
        <v>106</v>
      </c>
      <c r="E607" s="92" t="s">
        <v>163</v>
      </c>
      <c r="F607" s="277">
        <v>0</v>
      </c>
      <c r="G607" s="278"/>
      <c r="H607" s="32"/>
      <c r="I607" s="46">
        <v>43</v>
      </c>
      <c r="J607" s="91" t="s">
        <v>159</v>
      </c>
      <c r="K607" s="92">
        <v>0</v>
      </c>
      <c r="L607" s="92">
        <v>0</v>
      </c>
      <c r="M607" s="277">
        <v>0</v>
      </c>
      <c r="N607" s="278"/>
      <c r="O607" s="32"/>
      <c r="P607" s="46">
        <v>43</v>
      </c>
      <c r="Q607" s="91" t="s">
        <v>60</v>
      </c>
      <c r="R607" s="92" t="s">
        <v>104</v>
      </c>
      <c r="S607" s="92" t="s">
        <v>119</v>
      </c>
      <c r="T607" s="277">
        <v>0</v>
      </c>
      <c r="U607" s="278"/>
      <c r="V607" s="32"/>
      <c r="W607" s="46">
        <v>43</v>
      </c>
      <c r="X607" s="91" t="s">
        <v>60</v>
      </c>
      <c r="Y607" s="92" t="s">
        <v>106</v>
      </c>
      <c r="Z607" s="92" t="s">
        <v>109</v>
      </c>
      <c r="AA607" s="277">
        <v>0</v>
      </c>
      <c r="AB607" s="278"/>
    </row>
    <row r="608" spans="2:28">
      <c r="B608" s="46">
        <v>43.25</v>
      </c>
      <c r="C608" s="91" t="s">
        <v>60</v>
      </c>
      <c r="D608" s="92" t="s">
        <v>106</v>
      </c>
      <c r="E608" s="92" t="s">
        <v>163</v>
      </c>
      <c r="F608" s="277">
        <v>0</v>
      </c>
      <c r="G608" s="278"/>
      <c r="H608" s="32"/>
      <c r="I608" s="46">
        <v>43.25</v>
      </c>
      <c r="J608" s="91" t="s">
        <v>60</v>
      </c>
      <c r="K608" s="92" t="s">
        <v>106</v>
      </c>
      <c r="L608" s="92" t="s">
        <v>163</v>
      </c>
      <c r="M608" s="277">
        <v>0</v>
      </c>
      <c r="N608" s="278"/>
      <c r="O608" s="32"/>
      <c r="P608" s="46">
        <v>43.25</v>
      </c>
      <c r="Q608" s="91" t="s">
        <v>60</v>
      </c>
      <c r="R608" s="92" t="s">
        <v>106</v>
      </c>
      <c r="S608" s="92" t="s">
        <v>115</v>
      </c>
      <c r="T608" s="277">
        <v>0</v>
      </c>
      <c r="U608" s="278"/>
      <c r="V608" s="32"/>
      <c r="W608" s="46">
        <v>43.25</v>
      </c>
      <c r="X608" s="91" t="s">
        <v>60</v>
      </c>
      <c r="Y608" s="92" t="s">
        <v>106</v>
      </c>
      <c r="Z608" s="92" t="s">
        <v>163</v>
      </c>
      <c r="AA608" s="277">
        <v>0</v>
      </c>
      <c r="AB608" s="278"/>
    </row>
    <row r="609" spans="2:28">
      <c r="B609" s="46">
        <v>43.5</v>
      </c>
      <c r="C609" s="91" t="s">
        <v>60</v>
      </c>
      <c r="D609" s="92" t="s">
        <v>106</v>
      </c>
      <c r="E609" s="92" t="s">
        <v>163</v>
      </c>
      <c r="F609" s="277">
        <v>0</v>
      </c>
      <c r="G609" s="278"/>
      <c r="H609" s="32"/>
      <c r="I609" s="46">
        <v>43.5</v>
      </c>
      <c r="J609" s="91" t="s">
        <v>60</v>
      </c>
      <c r="K609" s="92" t="s">
        <v>107</v>
      </c>
      <c r="L609" s="92" t="s">
        <v>108</v>
      </c>
      <c r="M609" s="277">
        <v>0</v>
      </c>
      <c r="N609" s="278"/>
      <c r="O609" s="32"/>
      <c r="P609" s="46">
        <v>43.5</v>
      </c>
      <c r="Q609" s="91" t="s">
        <v>60</v>
      </c>
      <c r="R609" s="92" t="s">
        <v>106</v>
      </c>
      <c r="S609" s="92" t="s">
        <v>115</v>
      </c>
      <c r="T609" s="277">
        <v>0</v>
      </c>
      <c r="U609" s="278"/>
      <c r="V609" s="32"/>
      <c r="W609" s="46">
        <v>43.5</v>
      </c>
      <c r="X609" s="91" t="s">
        <v>60</v>
      </c>
      <c r="Y609" s="92" t="s">
        <v>107</v>
      </c>
      <c r="Z609" s="92" t="s">
        <v>108</v>
      </c>
      <c r="AA609" s="277">
        <v>0</v>
      </c>
      <c r="AB609" s="278"/>
    </row>
    <row r="610" spans="2:28">
      <c r="B610" s="46">
        <v>43.75</v>
      </c>
      <c r="C610" s="91" t="s">
        <v>60</v>
      </c>
      <c r="D610" s="92" t="s">
        <v>106</v>
      </c>
      <c r="E610" s="92" t="s">
        <v>163</v>
      </c>
      <c r="F610" s="277">
        <v>0</v>
      </c>
      <c r="G610" s="278"/>
      <c r="H610" s="32"/>
      <c r="I610" s="46">
        <v>43.75</v>
      </c>
      <c r="J610" s="91" t="s">
        <v>159</v>
      </c>
      <c r="K610" s="92">
        <v>0</v>
      </c>
      <c r="L610" s="92">
        <v>0</v>
      </c>
      <c r="M610" s="277">
        <v>0</v>
      </c>
      <c r="N610" s="278"/>
      <c r="O610" s="32"/>
      <c r="P610" s="46">
        <v>43.75</v>
      </c>
      <c r="Q610" s="91" t="s">
        <v>60</v>
      </c>
      <c r="R610" s="92" t="s">
        <v>106</v>
      </c>
      <c r="S610" s="92" t="s">
        <v>115</v>
      </c>
      <c r="T610" s="277">
        <v>0</v>
      </c>
      <c r="U610" s="278"/>
      <c r="V610" s="32"/>
      <c r="W610" s="46">
        <v>43.75</v>
      </c>
      <c r="X610" s="91" t="s">
        <v>74</v>
      </c>
      <c r="Y610" s="92">
        <v>0</v>
      </c>
      <c r="Z610" s="92">
        <v>0</v>
      </c>
      <c r="AA610" s="277">
        <v>0</v>
      </c>
      <c r="AB610" s="278"/>
    </row>
    <row r="611" spans="2:28">
      <c r="B611" s="46">
        <v>44</v>
      </c>
      <c r="C611" s="91" t="s">
        <v>60</v>
      </c>
      <c r="D611" s="92" t="s">
        <v>106</v>
      </c>
      <c r="E611" s="92" t="s">
        <v>163</v>
      </c>
      <c r="F611" s="277">
        <v>0</v>
      </c>
      <c r="G611" s="278"/>
      <c r="H611" s="32"/>
      <c r="I611" s="46">
        <v>44</v>
      </c>
      <c r="J611" s="91" t="s">
        <v>69</v>
      </c>
      <c r="K611" s="92">
        <v>0</v>
      </c>
      <c r="L611" s="92">
        <v>0</v>
      </c>
      <c r="M611" s="277">
        <v>0</v>
      </c>
      <c r="N611" s="278"/>
      <c r="O611" s="32"/>
      <c r="P611" s="46">
        <v>44</v>
      </c>
      <c r="Q611" s="91" t="s">
        <v>60</v>
      </c>
      <c r="R611" s="92" t="s">
        <v>104</v>
      </c>
      <c r="S611" s="92" t="s">
        <v>103</v>
      </c>
      <c r="T611" s="277">
        <v>0</v>
      </c>
      <c r="U611" s="278"/>
      <c r="V611" s="32"/>
      <c r="W611" s="46">
        <v>44</v>
      </c>
      <c r="X611" s="91" t="s">
        <v>60</v>
      </c>
      <c r="Y611" s="92" t="s">
        <v>106</v>
      </c>
      <c r="Z611" s="92" t="s">
        <v>163</v>
      </c>
      <c r="AA611" s="277">
        <v>0</v>
      </c>
      <c r="AB611" s="278"/>
    </row>
    <row r="612" spans="2:28">
      <c r="B612" s="46">
        <v>44.25</v>
      </c>
      <c r="C612" s="91" t="s">
        <v>60</v>
      </c>
      <c r="D612" s="92" t="s">
        <v>106</v>
      </c>
      <c r="E612" s="92" t="s">
        <v>115</v>
      </c>
      <c r="F612" s="277">
        <v>0</v>
      </c>
      <c r="G612" s="278"/>
      <c r="H612" s="32"/>
      <c r="I612" s="46">
        <v>44.25</v>
      </c>
      <c r="J612" s="91" t="s">
        <v>158</v>
      </c>
      <c r="K612" s="92">
        <v>0</v>
      </c>
      <c r="L612" s="92">
        <v>0</v>
      </c>
      <c r="M612" s="277">
        <v>0</v>
      </c>
      <c r="N612" s="278"/>
      <c r="O612" s="32"/>
      <c r="P612" s="46">
        <v>44.25</v>
      </c>
      <c r="Q612" s="91" t="s">
        <v>60</v>
      </c>
      <c r="R612" s="92" t="s">
        <v>150</v>
      </c>
      <c r="S612" s="92" t="s">
        <v>122</v>
      </c>
      <c r="T612" s="277">
        <v>0</v>
      </c>
      <c r="U612" s="278"/>
      <c r="V612" s="32"/>
      <c r="W612" s="46">
        <v>44.25</v>
      </c>
      <c r="X612" s="91" t="s">
        <v>60</v>
      </c>
      <c r="Y612" s="92" t="s">
        <v>106</v>
      </c>
      <c r="Z612" s="92" t="s">
        <v>163</v>
      </c>
      <c r="AA612" s="277">
        <v>0</v>
      </c>
      <c r="AB612" s="278"/>
    </row>
    <row r="613" spans="2:28">
      <c r="B613" s="46">
        <v>44.5</v>
      </c>
      <c r="C613" s="91" t="s">
        <v>71</v>
      </c>
      <c r="D613" s="92">
        <v>0</v>
      </c>
      <c r="E613" s="92">
        <v>0</v>
      </c>
      <c r="F613" s="277">
        <v>0</v>
      </c>
      <c r="G613" s="278"/>
      <c r="H613" s="32"/>
      <c r="I613" s="46">
        <v>44.5</v>
      </c>
      <c r="J613" s="91" t="s">
        <v>158</v>
      </c>
      <c r="K613" s="92">
        <v>0</v>
      </c>
      <c r="L613" s="92">
        <v>0</v>
      </c>
      <c r="M613" s="277">
        <v>0</v>
      </c>
      <c r="N613" s="278"/>
      <c r="O613" s="32"/>
      <c r="P613" s="46">
        <v>44.5</v>
      </c>
      <c r="Q613" s="91" t="s">
        <v>63</v>
      </c>
      <c r="R613" s="92">
        <v>0</v>
      </c>
      <c r="S613" s="92">
        <v>0</v>
      </c>
      <c r="T613" s="277">
        <v>0</v>
      </c>
      <c r="U613" s="278"/>
      <c r="V613" s="32"/>
      <c r="W613" s="46">
        <v>44.5</v>
      </c>
      <c r="X613" s="91" t="s">
        <v>60</v>
      </c>
      <c r="Y613" s="92" t="s">
        <v>107</v>
      </c>
      <c r="Z613" s="92" t="s">
        <v>108</v>
      </c>
      <c r="AA613" s="277">
        <v>0</v>
      </c>
      <c r="AB613" s="278"/>
    </row>
    <row r="614" spans="2:28">
      <c r="B614" s="46">
        <v>44.75</v>
      </c>
      <c r="C614" s="91" t="s">
        <v>63</v>
      </c>
      <c r="D614" s="92">
        <v>0</v>
      </c>
      <c r="E614" s="92">
        <v>0</v>
      </c>
      <c r="F614" s="277">
        <v>0</v>
      </c>
      <c r="G614" s="278"/>
      <c r="H614" s="32"/>
      <c r="I614" s="46">
        <v>44.75</v>
      </c>
      <c r="J614" s="91" t="s">
        <v>60</v>
      </c>
      <c r="K614" s="92" t="s">
        <v>106</v>
      </c>
      <c r="L614" s="92" t="s">
        <v>167</v>
      </c>
      <c r="M614" s="277">
        <v>0</v>
      </c>
      <c r="N614" s="278"/>
      <c r="O614" s="32"/>
      <c r="P614" s="46">
        <v>44.75</v>
      </c>
      <c r="Q614" s="91" t="s">
        <v>60</v>
      </c>
      <c r="R614" s="92" t="s">
        <v>106</v>
      </c>
      <c r="S614" s="92" t="s">
        <v>115</v>
      </c>
      <c r="T614" s="277">
        <v>0</v>
      </c>
      <c r="U614" s="278"/>
      <c r="V614" s="32"/>
      <c r="W614" s="46">
        <v>44.75</v>
      </c>
      <c r="X614" s="91" t="s">
        <v>60</v>
      </c>
      <c r="Y614" s="92" t="s">
        <v>106</v>
      </c>
      <c r="Z614" s="92" t="s">
        <v>163</v>
      </c>
      <c r="AA614" s="277">
        <v>0</v>
      </c>
      <c r="AB614" s="278"/>
    </row>
    <row r="615" spans="2:28">
      <c r="B615" s="46">
        <v>45</v>
      </c>
      <c r="C615" s="91" t="s">
        <v>74</v>
      </c>
      <c r="D615" s="92">
        <v>0</v>
      </c>
      <c r="E615" s="92">
        <v>0</v>
      </c>
      <c r="F615" s="277">
        <v>0</v>
      </c>
      <c r="G615" s="278"/>
      <c r="H615" s="32"/>
      <c r="I615" s="46">
        <v>45</v>
      </c>
      <c r="J615" s="91" t="s">
        <v>71</v>
      </c>
      <c r="K615" s="92">
        <v>0</v>
      </c>
      <c r="L615" s="92">
        <v>0</v>
      </c>
      <c r="M615" s="277">
        <v>0</v>
      </c>
      <c r="N615" s="278"/>
      <c r="O615" s="32"/>
      <c r="P615" s="46">
        <v>45</v>
      </c>
      <c r="Q615" s="91" t="s">
        <v>74</v>
      </c>
      <c r="R615" s="92">
        <v>0</v>
      </c>
      <c r="S615" s="92">
        <v>0</v>
      </c>
      <c r="T615" s="277">
        <v>0</v>
      </c>
      <c r="U615" s="278"/>
      <c r="V615" s="32"/>
      <c r="W615" s="46">
        <v>45</v>
      </c>
      <c r="X615" s="91" t="s">
        <v>60</v>
      </c>
      <c r="Y615" s="92" t="s">
        <v>106</v>
      </c>
      <c r="Z615" s="92" t="s">
        <v>163</v>
      </c>
      <c r="AA615" s="277">
        <v>0</v>
      </c>
      <c r="AB615" s="278"/>
    </row>
    <row r="616" spans="2:28">
      <c r="B616" s="46">
        <v>45.25</v>
      </c>
      <c r="C616" s="91" t="s">
        <v>63</v>
      </c>
      <c r="D616" s="92">
        <v>0</v>
      </c>
      <c r="E616" s="92">
        <v>0</v>
      </c>
      <c r="F616" s="277">
        <v>0</v>
      </c>
      <c r="G616" s="278"/>
      <c r="H616" s="32"/>
      <c r="I616" s="46">
        <v>45.25</v>
      </c>
      <c r="J616" s="91" t="s">
        <v>71</v>
      </c>
      <c r="K616" s="92">
        <v>0</v>
      </c>
      <c r="L616" s="92">
        <v>0</v>
      </c>
      <c r="M616" s="277">
        <v>0</v>
      </c>
      <c r="N616" s="278"/>
      <c r="O616" s="32"/>
      <c r="P616" s="46">
        <v>45.25</v>
      </c>
      <c r="Q616" s="91" t="s">
        <v>66</v>
      </c>
      <c r="R616" s="92">
        <v>0</v>
      </c>
      <c r="S616" s="92">
        <v>0</v>
      </c>
      <c r="T616" s="277">
        <v>0</v>
      </c>
      <c r="U616" s="278"/>
      <c r="V616" s="32"/>
      <c r="W616" s="46">
        <v>45.25</v>
      </c>
      <c r="X616" s="91" t="s">
        <v>60</v>
      </c>
      <c r="Y616" s="92" t="s">
        <v>106</v>
      </c>
      <c r="Z616" s="92" t="s">
        <v>163</v>
      </c>
      <c r="AA616" s="277">
        <v>0</v>
      </c>
      <c r="AB616" s="278"/>
    </row>
    <row r="617" spans="2:28">
      <c r="B617" s="46">
        <v>45.5</v>
      </c>
      <c r="C617" s="91" t="s">
        <v>71</v>
      </c>
      <c r="D617" s="92">
        <v>0</v>
      </c>
      <c r="E617" s="92">
        <v>0</v>
      </c>
      <c r="F617" s="277">
        <v>0</v>
      </c>
      <c r="G617" s="278"/>
      <c r="H617" s="32"/>
      <c r="I617" s="46">
        <v>45.5</v>
      </c>
      <c r="J617" s="91" t="s">
        <v>69</v>
      </c>
      <c r="K617" s="92">
        <v>0</v>
      </c>
      <c r="L617" s="92">
        <v>0</v>
      </c>
      <c r="M617" s="277">
        <v>0</v>
      </c>
      <c r="N617" s="278"/>
      <c r="O617" s="32"/>
      <c r="P617" s="46">
        <v>45.5</v>
      </c>
      <c r="Q617" s="91" t="s">
        <v>60</v>
      </c>
      <c r="R617" s="92" t="s">
        <v>106</v>
      </c>
      <c r="S617" s="92" t="s">
        <v>109</v>
      </c>
      <c r="T617" s="277">
        <v>0</v>
      </c>
      <c r="U617" s="278"/>
      <c r="V617" s="32"/>
      <c r="W617" s="46">
        <v>45.5</v>
      </c>
      <c r="X617" s="91" t="s">
        <v>60</v>
      </c>
      <c r="Y617" s="92" t="s">
        <v>106</v>
      </c>
      <c r="Z617" s="92" t="s">
        <v>163</v>
      </c>
      <c r="AA617" s="277">
        <v>0</v>
      </c>
      <c r="AB617" s="278"/>
    </row>
    <row r="618" spans="2:28">
      <c r="B618" s="46">
        <v>45.75</v>
      </c>
      <c r="C618" s="91" t="s">
        <v>60</v>
      </c>
      <c r="D618" s="92" t="s">
        <v>174</v>
      </c>
      <c r="E618" s="92" t="s">
        <v>230</v>
      </c>
      <c r="F618" s="277">
        <v>0</v>
      </c>
      <c r="G618" s="278"/>
      <c r="H618" s="32"/>
      <c r="I618" s="46">
        <v>45.75</v>
      </c>
      <c r="J618" s="91" t="s">
        <v>158</v>
      </c>
      <c r="K618" s="92">
        <v>0</v>
      </c>
      <c r="L618" s="92">
        <v>0</v>
      </c>
      <c r="M618" s="277">
        <v>0</v>
      </c>
      <c r="N618" s="278"/>
      <c r="O618" s="32"/>
      <c r="P618" s="46">
        <v>45.75</v>
      </c>
      <c r="Q618" s="91" t="s">
        <v>71</v>
      </c>
      <c r="R618" s="92">
        <v>0</v>
      </c>
      <c r="S618" s="92">
        <v>0</v>
      </c>
      <c r="T618" s="277">
        <v>0</v>
      </c>
      <c r="U618" s="278"/>
      <c r="V618" s="32"/>
      <c r="W618" s="46">
        <v>45.75</v>
      </c>
      <c r="X618" s="91" t="s">
        <v>60</v>
      </c>
      <c r="Y618" s="92" t="s">
        <v>106</v>
      </c>
      <c r="Z618" s="92" t="s">
        <v>163</v>
      </c>
      <c r="AA618" s="277">
        <v>0</v>
      </c>
      <c r="AB618" s="278"/>
    </row>
    <row r="619" spans="2:28">
      <c r="B619" s="46">
        <v>46</v>
      </c>
      <c r="C619" s="91" t="s">
        <v>60</v>
      </c>
      <c r="D619" s="92" t="s">
        <v>174</v>
      </c>
      <c r="E619" s="92" t="s">
        <v>230</v>
      </c>
      <c r="F619" s="277">
        <v>0</v>
      </c>
      <c r="G619" s="278"/>
      <c r="H619" s="32"/>
      <c r="I619" s="46">
        <v>46</v>
      </c>
      <c r="J619" s="91" t="s">
        <v>60</v>
      </c>
      <c r="K619" s="92" t="s">
        <v>104</v>
      </c>
      <c r="L619" s="92" t="s">
        <v>111</v>
      </c>
      <c r="M619" s="277">
        <v>0</v>
      </c>
      <c r="N619" s="278"/>
      <c r="O619" s="32"/>
      <c r="P619" s="46">
        <v>46</v>
      </c>
      <c r="Q619" s="91" t="s">
        <v>74</v>
      </c>
      <c r="R619" s="92">
        <v>0</v>
      </c>
      <c r="S619" s="92">
        <v>0</v>
      </c>
      <c r="T619" s="336" t="s">
        <v>239</v>
      </c>
      <c r="U619" s="337"/>
      <c r="V619" s="32"/>
      <c r="W619" s="46">
        <v>46</v>
      </c>
      <c r="X619" s="91" t="s">
        <v>63</v>
      </c>
      <c r="Y619" s="92">
        <v>0</v>
      </c>
      <c r="Z619" s="92">
        <v>0</v>
      </c>
      <c r="AA619" s="277">
        <v>0</v>
      </c>
      <c r="AB619" s="278"/>
    </row>
    <row r="620" spans="2:28">
      <c r="B620" s="46">
        <v>46.25</v>
      </c>
      <c r="C620" s="91" t="s">
        <v>60</v>
      </c>
      <c r="D620" s="92" t="s">
        <v>174</v>
      </c>
      <c r="E620" s="92" t="s">
        <v>230</v>
      </c>
      <c r="F620" s="277">
        <v>0</v>
      </c>
      <c r="G620" s="278"/>
      <c r="H620" s="32"/>
      <c r="I620" s="46">
        <v>46.25</v>
      </c>
      <c r="J620" s="91" t="s">
        <v>60</v>
      </c>
      <c r="K620" s="92" t="s">
        <v>104</v>
      </c>
      <c r="L620" s="92" t="s">
        <v>111</v>
      </c>
      <c r="M620" s="277">
        <v>0</v>
      </c>
      <c r="N620" s="278"/>
      <c r="O620" s="32"/>
      <c r="P620" s="46">
        <v>46.25</v>
      </c>
      <c r="Q620" s="91" t="s">
        <v>158</v>
      </c>
      <c r="R620" s="92">
        <v>0</v>
      </c>
      <c r="S620" s="92">
        <v>0</v>
      </c>
      <c r="T620" s="338"/>
      <c r="U620" s="339"/>
      <c r="V620" s="32"/>
      <c r="W620" s="46">
        <v>46.25</v>
      </c>
      <c r="X620" s="91" t="s">
        <v>60</v>
      </c>
      <c r="Y620" s="92" t="s">
        <v>106</v>
      </c>
      <c r="Z620" s="92" t="s">
        <v>163</v>
      </c>
      <c r="AA620" s="277">
        <v>0</v>
      </c>
      <c r="AB620" s="278"/>
    </row>
    <row r="621" spans="2:28">
      <c r="B621" s="46">
        <v>46.5</v>
      </c>
      <c r="C621" s="91" t="s">
        <v>63</v>
      </c>
      <c r="D621" s="92">
        <v>0</v>
      </c>
      <c r="E621" s="92">
        <v>0</v>
      </c>
      <c r="F621" s="277">
        <v>0</v>
      </c>
      <c r="G621" s="278"/>
      <c r="H621" s="32"/>
      <c r="I621" s="46">
        <v>46.5</v>
      </c>
      <c r="J621" s="91" t="s">
        <v>60</v>
      </c>
      <c r="K621" s="92" t="s">
        <v>104</v>
      </c>
      <c r="L621" s="92" t="s">
        <v>111</v>
      </c>
      <c r="M621" s="277">
        <v>0</v>
      </c>
      <c r="N621" s="278"/>
      <c r="O621" s="32"/>
      <c r="P621" s="46">
        <v>46.5</v>
      </c>
      <c r="Q621" s="91" t="s">
        <v>74</v>
      </c>
      <c r="R621" s="92">
        <v>0</v>
      </c>
      <c r="S621" s="92">
        <v>0</v>
      </c>
      <c r="T621" s="338"/>
      <c r="U621" s="339"/>
      <c r="V621" s="32"/>
      <c r="W621" s="46">
        <v>46.5</v>
      </c>
      <c r="X621" s="91" t="s">
        <v>60</v>
      </c>
      <c r="Y621" s="92" t="s">
        <v>106</v>
      </c>
      <c r="Z621" s="92" t="s">
        <v>163</v>
      </c>
      <c r="AA621" s="277">
        <v>0</v>
      </c>
      <c r="AB621" s="278"/>
    </row>
    <row r="622" spans="2:28">
      <c r="B622" s="46">
        <v>46.75</v>
      </c>
      <c r="C622" s="91" t="s">
        <v>71</v>
      </c>
      <c r="D622" s="92">
        <v>0</v>
      </c>
      <c r="E622" s="92">
        <v>0</v>
      </c>
      <c r="F622" s="277">
        <v>0</v>
      </c>
      <c r="G622" s="278"/>
      <c r="H622" s="32"/>
      <c r="I622" s="46">
        <v>46.75</v>
      </c>
      <c r="J622" s="91" t="s">
        <v>60</v>
      </c>
      <c r="K622" s="92" t="s">
        <v>104</v>
      </c>
      <c r="L622" s="92" t="s">
        <v>111</v>
      </c>
      <c r="M622" s="277">
        <v>0</v>
      </c>
      <c r="N622" s="278"/>
      <c r="O622" s="32"/>
      <c r="P622" s="46">
        <v>46.75</v>
      </c>
      <c r="Q622" s="91" t="s">
        <v>74</v>
      </c>
      <c r="R622" s="92">
        <v>0</v>
      </c>
      <c r="S622" s="92">
        <v>0</v>
      </c>
      <c r="T622" s="338"/>
      <c r="U622" s="339"/>
      <c r="V622" s="32"/>
      <c r="W622" s="46">
        <v>46.75</v>
      </c>
      <c r="X622" s="91" t="s">
        <v>60</v>
      </c>
      <c r="Y622" s="92" t="s">
        <v>106</v>
      </c>
      <c r="Z622" s="92" t="s">
        <v>115</v>
      </c>
      <c r="AA622" s="277">
        <v>0</v>
      </c>
      <c r="AB622" s="278"/>
    </row>
    <row r="623" spans="2:28">
      <c r="B623" s="46">
        <v>47</v>
      </c>
      <c r="C623" s="91" t="s">
        <v>60</v>
      </c>
      <c r="D623" s="92" t="s">
        <v>150</v>
      </c>
      <c r="E623" s="92" t="s">
        <v>233</v>
      </c>
      <c r="F623" s="277">
        <v>0</v>
      </c>
      <c r="G623" s="278"/>
      <c r="H623" s="32"/>
      <c r="I623" s="46">
        <v>47</v>
      </c>
      <c r="J623" s="91" t="s">
        <v>63</v>
      </c>
      <c r="K623" s="92">
        <v>0</v>
      </c>
      <c r="L623" s="92">
        <v>0</v>
      </c>
      <c r="M623" s="277">
        <v>0</v>
      </c>
      <c r="N623" s="278"/>
      <c r="O623" s="32"/>
      <c r="P623" s="46">
        <v>47</v>
      </c>
      <c r="Q623" s="91" t="s">
        <v>74</v>
      </c>
      <c r="R623" s="92">
        <v>0</v>
      </c>
      <c r="S623" s="92">
        <v>0</v>
      </c>
      <c r="T623" s="338"/>
      <c r="U623" s="339"/>
      <c r="V623" s="32"/>
      <c r="W623" s="46">
        <v>47</v>
      </c>
      <c r="X623" s="91" t="s">
        <v>71</v>
      </c>
      <c r="Y623" s="92">
        <v>0</v>
      </c>
      <c r="Z623" s="92">
        <v>0</v>
      </c>
      <c r="AA623" s="277">
        <v>0</v>
      </c>
      <c r="AB623" s="278"/>
    </row>
    <row r="624" spans="2:28">
      <c r="B624" s="46">
        <v>47.25</v>
      </c>
      <c r="C624" s="91" t="s">
        <v>60</v>
      </c>
      <c r="D624" s="92" t="s">
        <v>150</v>
      </c>
      <c r="E624" s="92" t="s">
        <v>233</v>
      </c>
      <c r="F624" s="277">
        <v>0</v>
      </c>
      <c r="G624" s="278"/>
      <c r="H624" s="32"/>
      <c r="I624" s="46">
        <v>47.25</v>
      </c>
      <c r="J624" s="91" t="s">
        <v>71</v>
      </c>
      <c r="K624" s="92">
        <v>0</v>
      </c>
      <c r="L624" s="92">
        <v>0</v>
      </c>
      <c r="M624" s="277">
        <v>0</v>
      </c>
      <c r="N624" s="278"/>
      <c r="O624" s="32"/>
      <c r="P624" s="46">
        <v>47.25</v>
      </c>
      <c r="Q624" s="91" t="s">
        <v>74</v>
      </c>
      <c r="R624" s="92">
        <v>0</v>
      </c>
      <c r="S624" s="92">
        <v>0</v>
      </c>
      <c r="T624" s="338"/>
      <c r="U624" s="339"/>
      <c r="V624" s="32"/>
      <c r="W624" s="46">
        <v>47.25</v>
      </c>
      <c r="X624" s="91" t="s">
        <v>60</v>
      </c>
      <c r="Y624" s="92" t="s">
        <v>107</v>
      </c>
      <c r="Z624" s="92" t="s">
        <v>164</v>
      </c>
      <c r="AA624" s="277">
        <v>0</v>
      </c>
      <c r="AB624" s="278"/>
    </row>
    <row r="625" spans="2:28">
      <c r="B625" s="46">
        <v>47.5</v>
      </c>
      <c r="C625" s="91" t="s">
        <v>60</v>
      </c>
      <c r="D625" s="92" t="s">
        <v>150</v>
      </c>
      <c r="E625" s="92" t="s">
        <v>233</v>
      </c>
      <c r="F625" s="277">
        <v>0</v>
      </c>
      <c r="G625" s="278"/>
      <c r="H625" s="32"/>
      <c r="I625" s="46">
        <v>47.5</v>
      </c>
      <c r="J625" s="91" t="s">
        <v>158</v>
      </c>
      <c r="K625" s="92">
        <v>0</v>
      </c>
      <c r="L625" s="92">
        <v>0</v>
      </c>
      <c r="M625" s="277">
        <v>0</v>
      </c>
      <c r="N625" s="278"/>
      <c r="O625" s="32"/>
      <c r="P625" s="46">
        <v>47.5</v>
      </c>
      <c r="Q625" s="91" t="s">
        <v>71</v>
      </c>
      <c r="R625" s="92">
        <v>0</v>
      </c>
      <c r="S625" s="92">
        <v>0</v>
      </c>
      <c r="T625" s="338"/>
      <c r="U625" s="339"/>
      <c r="V625" s="32"/>
      <c r="W625" s="46">
        <v>47.5</v>
      </c>
      <c r="X625" s="91" t="s">
        <v>74</v>
      </c>
      <c r="Y625" s="92">
        <v>0</v>
      </c>
      <c r="Z625" s="92">
        <v>0</v>
      </c>
      <c r="AA625" s="277">
        <v>0</v>
      </c>
      <c r="AB625" s="278"/>
    </row>
    <row r="626" spans="2:28">
      <c r="B626" s="46">
        <v>47.75</v>
      </c>
      <c r="C626" s="91" t="s">
        <v>60</v>
      </c>
      <c r="D626" s="92" t="s">
        <v>150</v>
      </c>
      <c r="E626" s="92" t="s">
        <v>233</v>
      </c>
      <c r="F626" s="277">
        <v>0</v>
      </c>
      <c r="G626" s="278"/>
      <c r="H626" s="32"/>
      <c r="I626" s="46">
        <v>47.75</v>
      </c>
      <c r="J626" s="91" t="s">
        <v>60</v>
      </c>
      <c r="K626" s="92" t="s">
        <v>106</v>
      </c>
      <c r="L626" s="92" t="s">
        <v>115</v>
      </c>
      <c r="M626" s="277">
        <v>0</v>
      </c>
      <c r="N626" s="278"/>
      <c r="O626" s="32"/>
      <c r="P626" s="46">
        <v>47.75</v>
      </c>
      <c r="Q626" s="91" t="s">
        <v>60</v>
      </c>
      <c r="R626" s="92" t="s">
        <v>104</v>
      </c>
      <c r="S626" s="92" t="s">
        <v>119</v>
      </c>
      <c r="T626" s="338"/>
      <c r="U626" s="339"/>
      <c r="V626" s="32"/>
      <c r="W626" s="46">
        <v>47.75</v>
      </c>
      <c r="X626" s="91" t="s">
        <v>71</v>
      </c>
      <c r="Y626" s="92">
        <v>0</v>
      </c>
      <c r="Z626" s="92">
        <v>0</v>
      </c>
      <c r="AA626" s="277">
        <v>0</v>
      </c>
      <c r="AB626" s="278"/>
    </row>
    <row r="627" spans="2:28">
      <c r="B627" s="46">
        <v>48</v>
      </c>
      <c r="C627" s="91" t="s">
        <v>66</v>
      </c>
      <c r="D627" s="92">
        <v>0</v>
      </c>
      <c r="E627" s="92">
        <v>0</v>
      </c>
      <c r="F627" s="277">
        <v>0</v>
      </c>
      <c r="G627" s="278"/>
      <c r="H627" s="32"/>
      <c r="I627" s="46">
        <v>48</v>
      </c>
      <c r="J627" s="91" t="s">
        <v>60</v>
      </c>
      <c r="K627" s="92" t="s">
        <v>106</v>
      </c>
      <c r="L627" s="92" t="s">
        <v>115</v>
      </c>
      <c r="M627" s="277">
        <v>0</v>
      </c>
      <c r="N627" s="278"/>
      <c r="O627" s="32"/>
      <c r="P627" s="46">
        <v>48</v>
      </c>
      <c r="Q627" s="91" t="s">
        <v>158</v>
      </c>
      <c r="R627" s="92">
        <v>0</v>
      </c>
      <c r="S627" s="92">
        <v>0</v>
      </c>
      <c r="T627" s="338"/>
      <c r="U627" s="339"/>
      <c r="V627" s="32"/>
      <c r="W627" s="46">
        <v>48</v>
      </c>
      <c r="X627" s="91" t="s">
        <v>60</v>
      </c>
      <c r="Y627" s="92" t="s">
        <v>107</v>
      </c>
      <c r="Z627" s="92" t="s">
        <v>108</v>
      </c>
      <c r="AA627" s="277">
        <v>0</v>
      </c>
      <c r="AB627" s="278"/>
    </row>
    <row r="628" spans="2:28">
      <c r="B628" s="46">
        <v>48.25</v>
      </c>
      <c r="C628" s="91" t="s">
        <v>60</v>
      </c>
      <c r="D628" s="92" t="s">
        <v>106</v>
      </c>
      <c r="E628" s="92" t="s">
        <v>115</v>
      </c>
      <c r="F628" s="277">
        <v>0</v>
      </c>
      <c r="G628" s="278"/>
      <c r="H628" s="32"/>
      <c r="I628" s="46">
        <v>48.25</v>
      </c>
      <c r="J628" s="91" t="s">
        <v>60</v>
      </c>
      <c r="K628" s="92" t="s">
        <v>106</v>
      </c>
      <c r="L628" s="92" t="s">
        <v>103</v>
      </c>
      <c r="M628" s="277">
        <v>0</v>
      </c>
      <c r="N628" s="278"/>
      <c r="O628" s="32"/>
      <c r="P628" s="46">
        <v>48.25</v>
      </c>
      <c r="Q628" s="91" t="s">
        <v>74</v>
      </c>
      <c r="R628" s="92">
        <v>0</v>
      </c>
      <c r="S628" s="92">
        <v>0</v>
      </c>
      <c r="T628" s="338"/>
      <c r="U628" s="339"/>
      <c r="V628" s="32"/>
      <c r="W628" s="46">
        <v>48.25</v>
      </c>
      <c r="X628" s="91" t="s">
        <v>71</v>
      </c>
      <c r="Y628" s="92">
        <v>0</v>
      </c>
      <c r="Z628" s="92">
        <v>0</v>
      </c>
      <c r="AA628" s="277">
        <v>0</v>
      </c>
      <c r="AB628" s="278"/>
    </row>
    <row r="629" spans="2:28">
      <c r="B629" s="46">
        <v>48.5</v>
      </c>
      <c r="C629" s="91" t="s">
        <v>60</v>
      </c>
      <c r="D629" s="92" t="s">
        <v>106</v>
      </c>
      <c r="E629" s="92" t="s">
        <v>115</v>
      </c>
      <c r="F629" s="277">
        <v>0</v>
      </c>
      <c r="G629" s="278"/>
      <c r="H629" s="32"/>
      <c r="I629" s="46">
        <v>48.5</v>
      </c>
      <c r="J629" s="91" t="s">
        <v>60</v>
      </c>
      <c r="K629" s="92" t="s">
        <v>106</v>
      </c>
      <c r="L629" s="92" t="s">
        <v>115</v>
      </c>
      <c r="M629" s="277">
        <v>0</v>
      </c>
      <c r="N629" s="278"/>
      <c r="O629" s="32"/>
      <c r="P629" s="46">
        <v>48.5</v>
      </c>
      <c r="Q629" s="91" t="s">
        <v>60</v>
      </c>
      <c r="R629" s="92" t="s">
        <v>106</v>
      </c>
      <c r="S629" s="92" t="s">
        <v>115</v>
      </c>
      <c r="T629" s="338"/>
      <c r="U629" s="339"/>
      <c r="V629" s="32"/>
      <c r="W629" s="46">
        <v>48.5</v>
      </c>
      <c r="X629" s="91" t="s">
        <v>63</v>
      </c>
      <c r="Y629" s="92">
        <v>0</v>
      </c>
      <c r="Z629" s="92">
        <v>0</v>
      </c>
      <c r="AA629" s="277">
        <v>0</v>
      </c>
      <c r="AB629" s="278"/>
    </row>
    <row r="630" spans="2:28">
      <c r="B630" s="46">
        <v>48.75</v>
      </c>
      <c r="C630" s="91" t="s">
        <v>60</v>
      </c>
      <c r="D630" s="92" t="s">
        <v>106</v>
      </c>
      <c r="E630" s="92" t="s">
        <v>115</v>
      </c>
      <c r="F630" s="277">
        <v>0</v>
      </c>
      <c r="G630" s="278"/>
      <c r="H630" s="32"/>
      <c r="I630" s="46">
        <v>48.75</v>
      </c>
      <c r="J630" s="91" t="s">
        <v>159</v>
      </c>
      <c r="K630" s="92">
        <v>0</v>
      </c>
      <c r="L630" s="92">
        <v>0</v>
      </c>
      <c r="M630" s="277">
        <v>0</v>
      </c>
      <c r="N630" s="278"/>
      <c r="O630" s="32"/>
      <c r="P630" s="46">
        <v>48.75</v>
      </c>
      <c r="Q630" s="91" t="s">
        <v>60</v>
      </c>
      <c r="R630" s="92" t="s">
        <v>106</v>
      </c>
      <c r="S630" s="92" t="s">
        <v>103</v>
      </c>
      <c r="T630" s="338"/>
      <c r="U630" s="339"/>
      <c r="V630" s="32"/>
      <c r="W630" s="46">
        <v>48.75</v>
      </c>
      <c r="X630" s="91" t="s">
        <v>74</v>
      </c>
      <c r="Y630" s="92">
        <v>0</v>
      </c>
      <c r="Z630" s="92">
        <v>0</v>
      </c>
      <c r="AA630" s="277">
        <v>0</v>
      </c>
      <c r="AB630" s="278"/>
    </row>
    <row r="631" spans="2:28">
      <c r="B631" s="46">
        <v>49</v>
      </c>
      <c r="C631" s="91" t="s">
        <v>60</v>
      </c>
      <c r="D631" s="92" t="s">
        <v>106</v>
      </c>
      <c r="E631" s="92" t="s">
        <v>115</v>
      </c>
      <c r="F631" s="277">
        <v>0</v>
      </c>
      <c r="G631" s="278"/>
      <c r="H631" s="32"/>
      <c r="I631" s="46">
        <v>49</v>
      </c>
      <c r="J631" s="91" t="s">
        <v>60</v>
      </c>
      <c r="K631" s="92" t="s">
        <v>106</v>
      </c>
      <c r="L631" s="92" t="s">
        <v>163</v>
      </c>
      <c r="M631" s="277">
        <v>0</v>
      </c>
      <c r="N631" s="278"/>
      <c r="O631" s="32"/>
      <c r="P631" s="46">
        <v>49</v>
      </c>
      <c r="Q631" s="91" t="s">
        <v>60</v>
      </c>
      <c r="R631" s="92" t="s">
        <v>106</v>
      </c>
      <c r="S631" s="92" t="s">
        <v>163</v>
      </c>
      <c r="T631" s="340"/>
      <c r="U631" s="341"/>
      <c r="V631" s="32"/>
      <c r="W631" s="46">
        <v>49</v>
      </c>
      <c r="X631" s="91" t="s">
        <v>60</v>
      </c>
      <c r="Y631" s="92" t="s">
        <v>107</v>
      </c>
      <c r="Z631" s="92" t="s">
        <v>108</v>
      </c>
      <c r="AA631" s="277">
        <v>0</v>
      </c>
      <c r="AB631" s="278"/>
    </row>
    <row r="632" spans="2:28">
      <c r="B632" s="46">
        <v>49.25</v>
      </c>
      <c r="C632" s="91" t="s">
        <v>60</v>
      </c>
      <c r="D632" s="92" t="s">
        <v>106</v>
      </c>
      <c r="E632" s="92" t="s">
        <v>115</v>
      </c>
      <c r="F632" s="277">
        <v>0</v>
      </c>
      <c r="G632" s="278"/>
      <c r="H632" s="32"/>
      <c r="I632" s="46">
        <v>49.25</v>
      </c>
      <c r="J632" s="91" t="s">
        <v>60</v>
      </c>
      <c r="K632" s="92" t="s">
        <v>106</v>
      </c>
      <c r="L632" s="92" t="s">
        <v>115</v>
      </c>
      <c r="M632" s="277">
        <v>0</v>
      </c>
      <c r="N632" s="278"/>
      <c r="O632" s="32"/>
      <c r="P632" s="46">
        <v>49.25</v>
      </c>
      <c r="Q632" s="91" t="s">
        <v>159</v>
      </c>
      <c r="R632" s="92">
        <v>0</v>
      </c>
      <c r="S632" s="92">
        <v>0</v>
      </c>
      <c r="T632" s="277">
        <v>0</v>
      </c>
      <c r="U632" s="278"/>
      <c r="V632" s="32"/>
      <c r="W632" s="46">
        <v>49.25</v>
      </c>
      <c r="X632" s="91" t="s">
        <v>60</v>
      </c>
      <c r="Y632" s="92" t="s">
        <v>106</v>
      </c>
      <c r="Z632" s="92" t="s">
        <v>115</v>
      </c>
      <c r="AA632" s="277">
        <v>0</v>
      </c>
      <c r="AB632" s="278"/>
    </row>
    <row r="633" spans="2:28">
      <c r="B633" s="46">
        <v>49.5</v>
      </c>
      <c r="C633" s="91" t="s">
        <v>60</v>
      </c>
      <c r="D633" s="92" t="s">
        <v>106</v>
      </c>
      <c r="E633" s="92" t="s">
        <v>163</v>
      </c>
      <c r="F633" s="277">
        <v>0</v>
      </c>
      <c r="G633" s="278"/>
      <c r="H633" s="32"/>
      <c r="I633" s="46">
        <v>49.5</v>
      </c>
      <c r="J633" s="91" t="s">
        <v>60</v>
      </c>
      <c r="K633" s="92" t="s">
        <v>106</v>
      </c>
      <c r="L633" s="92" t="s">
        <v>163</v>
      </c>
      <c r="M633" s="277">
        <v>0</v>
      </c>
      <c r="N633" s="278"/>
      <c r="O633" s="32"/>
      <c r="P633" s="46">
        <v>49.5</v>
      </c>
      <c r="Q633" s="91" t="s">
        <v>60</v>
      </c>
      <c r="R633" s="92" t="s">
        <v>106</v>
      </c>
      <c r="S633" s="92" t="s">
        <v>115</v>
      </c>
      <c r="T633" s="277">
        <v>0</v>
      </c>
      <c r="U633" s="278"/>
      <c r="V633" s="32"/>
      <c r="W633" s="46">
        <v>49.5</v>
      </c>
      <c r="X633" s="91" t="s">
        <v>60</v>
      </c>
      <c r="Y633" s="92" t="s">
        <v>106</v>
      </c>
      <c r="Z633" s="92" t="s">
        <v>115</v>
      </c>
      <c r="AA633" s="277">
        <v>0</v>
      </c>
      <c r="AB633" s="278"/>
    </row>
    <row r="634" spans="2:28">
      <c r="B634" s="46">
        <v>49.75</v>
      </c>
      <c r="C634" s="91" t="s">
        <v>60</v>
      </c>
      <c r="D634" s="92" t="s">
        <v>107</v>
      </c>
      <c r="E634" s="92" t="s">
        <v>108</v>
      </c>
      <c r="F634" s="277">
        <v>0</v>
      </c>
      <c r="G634" s="278"/>
      <c r="H634" s="32"/>
      <c r="I634" s="46">
        <v>49.75</v>
      </c>
      <c r="J634" s="91" t="s">
        <v>60</v>
      </c>
      <c r="K634" s="92" t="s">
        <v>106</v>
      </c>
      <c r="L634" s="92" t="s">
        <v>163</v>
      </c>
      <c r="M634" s="277">
        <v>0</v>
      </c>
      <c r="N634" s="278"/>
      <c r="O634" s="32"/>
      <c r="P634" s="46">
        <v>49.75</v>
      </c>
      <c r="Q634" s="91" t="s">
        <v>60</v>
      </c>
      <c r="R634" s="92" t="s">
        <v>106</v>
      </c>
      <c r="S634" s="92" t="s">
        <v>118</v>
      </c>
      <c r="T634" s="277">
        <v>0</v>
      </c>
      <c r="U634" s="278"/>
      <c r="V634" s="32"/>
      <c r="W634" s="46">
        <v>49.75</v>
      </c>
      <c r="X634" s="91" t="s">
        <v>60</v>
      </c>
      <c r="Y634" s="92" t="s">
        <v>106</v>
      </c>
      <c r="Z634" s="92" t="s">
        <v>115</v>
      </c>
      <c r="AA634" s="277">
        <v>0</v>
      </c>
      <c r="AB634" s="278"/>
    </row>
    <row r="635" spans="2:28" ht="16" thickBot="1">
      <c r="B635" s="47">
        <v>50</v>
      </c>
      <c r="C635" s="93" t="s">
        <v>60</v>
      </c>
      <c r="D635" s="94" t="s">
        <v>106</v>
      </c>
      <c r="E635" s="94" t="s">
        <v>115</v>
      </c>
      <c r="F635" s="275">
        <v>0</v>
      </c>
      <c r="G635" s="276"/>
      <c r="H635" s="32"/>
      <c r="I635" s="47">
        <v>50</v>
      </c>
      <c r="J635" s="93" t="s">
        <v>60</v>
      </c>
      <c r="K635" s="94" t="s">
        <v>106</v>
      </c>
      <c r="L635" s="94" t="s">
        <v>163</v>
      </c>
      <c r="M635" s="275">
        <v>0</v>
      </c>
      <c r="N635" s="276"/>
      <c r="O635" s="32"/>
      <c r="P635" s="47">
        <v>50</v>
      </c>
      <c r="Q635" s="93" t="s">
        <v>60</v>
      </c>
      <c r="R635" s="94" t="s">
        <v>106</v>
      </c>
      <c r="S635" s="94" t="s">
        <v>163</v>
      </c>
      <c r="T635" s="275">
        <v>0</v>
      </c>
      <c r="U635" s="276"/>
      <c r="V635" s="32"/>
      <c r="W635" s="47">
        <v>50</v>
      </c>
      <c r="X635" s="93" t="s">
        <v>158</v>
      </c>
      <c r="Y635" s="94">
        <v>0</v>
      </c>
      <c r="Z635" s="94">
        <v>0</v>
      </c>
      <c r="AA635" s="275">
        <v>0</v>
      </c>
      <c r="AB635" s="276"/>
    </row>
  </sheetData>
  <mergeCells count="2441">
    <mergeCell ref="M13:N13"/>
    <mergeCell ref="T13:U13"/>
    <mergeCell ref="AA13:AB13"/>
    <mergeCell ref="F14:G14"/>
    <mergeCell ref="M14:N14"/>
    <mergeCell ref="T14:U14"/>
    <mergeCell ref="AA14:AB14"/>
    <mergeCell ref="C11:G11"/>
    <mergeCell ref="J11:N11"/>
    <mergeCell ref="Q11:U11"/>
    <mergeCell ref="X11:AB11"/>
    <mergeCell ref="F12:G12"/>
    <mergeCell ref="M12:N12"/>
    <mergeCell ref="T12:U12"/>
    <mergeCell ref="AA12:AB12"/>
    <mergeCell ref="B2:F2"/>
    <mergeCell ref="J2:M2"/>
    <mergeCell ref="B4:D4"/>
    <mergeCell ref="J4:M4"/>
    <mergeCell ref="B6:AB8"/>
    <mergeCell ref="D10:E10"/>
    <mergeCell ref="K10:L10"/>
    <mergeCell ref="R10:S10"/>
    <mergeCell ref="Y10:Z10"/>
    <mergeCell ref="M19:N19"/>
    <mergeCell ref="T19:U19"/>
    <mergeCell ref="AA19:AB19"/>
    <mergeCell ref="M20:N20"/>
    <mergeCell ref="T20:U20"/>
    <mergeCell ref="AA20:AB20"/>
    <mergeCell ref="F20:G20"/>
    <mergeCell ref="M17:N17"/>
    <mergeCell ref="T17:U17"/>
    <mergeCell ref="AA17:AB17"/>
    <mergeCell ref="M18:N18"/>
    <mergeCell ref="T18:U18"/>
    <mergeCell ref="AA18:AB18"/>
    <mergeCell ref="M15:N15"/>
    <mergeCell ref="T15:U15"/>
    <mergeCell ref="AA15:AB15"/>
    <mergeCell ref="M16:N16"/>
    <mergeCell ref="T16:U16"/>
    <mergeCell ref="AA16:AB16"/>
    <mergeCell ref="M25:N25"/>
    <mergeCell ref="T25:U25"/>
    <mergeCell ref="AA25:AB25"/>
    <mergeCell ref="M26:N26"/>
    <mergeCell ref="T26:U26"/>
    <mergeCell ref="AA26:AB26"/>
    <mergeCell ref="F25:G25"/>
    <mergeCell ref="F26:G26"/>
    <mergeCell ref="M23:N23"/>
    <mergeCell ref="T23:U23"/>
    <mergeCell ref="AA23:AB23"/>
    <mergeCell ref="M24:N24"/>
    <mergeCell ref="T24:U24"/>
    <mergeCell ref="AA24:AB24"/>
    <mergeCell ref="F23:G23"/>
    <mergeCell ref="F24:G24"/>
    <mergeCell ref="M21:N21"/>
    <mergeCell ref="T21:U21"/>
    <mergeCell ref="AA21:AB21"/>
    <mergeCell ref="M22:N22"/>
    <mergeCell ref="T22:U22"/>
    <mergeCell ref="AA22:AB22"/>
    <mergeCell ref="F21:G21"/>
    <mergeCell ref="F22:G22"/>
    <mergeCell ref="M31:N31"/>
    <mergeCell ref="T31:U31"/>
    <mergeCell ref="AA31:AB31"/>
    <mergeCell ref="M32:N32"/>
    <mergeCell ref="T32:U32"/>
    <mergeCell ref="AA32:AB32"/>
    <mergeCell ref="F31:G31"/>
    <mergeCell ref="F32:G32"/>
    <mergeCell ref="M29:N29"/>
    <mergeCell ref="T29:U29"/>
    <mergeCell ref="AA29:AB29"/>
    <mergeCell ref="M30:N30"/>
    <mergeCell ref="T30:U30"/>
    <mergeCell ref="AA30:AB30"/>
    <mergeCell ref="F29:G29"/>
    <mergeCell ref="F30:G30"/>
    <mergeCell ref="M27:N27"/>
    <mergeCell ref="T27:U27"/>
    <mergeCell ref="AA27:AB27"/>
    <mergeCell ref="M28:N28"/>
    <mergeCell ref="T28:U28"/>
    <mergeCell ref="AA28:AB28"/>
    <mergeCell ref="F27:G27"/>
    <mergeCell ref="F28:G28"/>
    <mergeCell ref="F37:G37"/>
    <mergeCell ref="M37:N37"/>
    <mergeCell ref="T37:U37"/>
    <mergeCell ref="AA37:AB37"/>
    <mergeCell ref="F38:G38"/>
    <mergeCell ref="M38:N38"/>
    <mergeCell ref="T38:U38"/>
    <mergeCell ref="AA38:AB38"/>
    <mergeCell ref="F35:G35"/>
    <mergeCell ref="M35:N35"/>
    <mergeCell ref="T35:U35"/>
    <mergeCell ref="AA35:AB35"/>
    <mergeCell ref="F36:G36"/>
    <mergeCell ref="M36:N36"/>
    <mergeCell ref="T36:U36"/>
    <mergeCell ref="AA36:AB36"/>
    <mergeCell ref="F33:G33"/>
    <mergeCell ref="M33:N33"/>
    <mergeCell ref="T33:U33"/>
    <mergeCell ref="AA33:AB33"/>
    <mergeCell ref="M34:N34"/>
    <mergeCell ref="T34:U34"/>
    <mergeCell ref="AA34:AB34"/>
    <mergeCell ref="F34:G34"/>
    <mergeCell ref="M43:N43"/>
    <mergeCell ref="T43:U43"/>
    <mergeCell ref="AA43:AB43"/>
    <mergeCell ref="F44:G44"/>
    <mergeCell ref="M44:N44"/>
    <mergeCell ref="T44:U44"/>
    <mergeCell ref="AA44:AB44"/>
    <mergeCell ref="F43:G43"/>
    <mergeCell ref="F41:G41"/>
    <mergeCell ref="M41:N41"/>
    <mergeCell ref="T41:U41"/>
    <mergeCell ref="AA41:AB41"/>
    <mergeCell ref="F42:G42"/>
    <mergeCell ref="M42:N42"/>
    <mergeCell ref="T42:U42"/>
    <mergeCell ref="AA42:AB42"/>
    <mergeCell ref="F39:G39"/>
    <mergeCell ref="M39:N39"/>
    <mergeCell ref="T39:U39"/>
    <mergeCell ref="AA39:AB39"/>
    <mergeCell ref="F40:G40"/>
    <mergeCell ref="M40:N40"/>
    <mergeCell ref="T40:U40"/>
    <mergeCell ref="AA40:AB40"/>
    <mergeCell ref="F49:G49"/>
    <mergeCell ref="M49:N49"/>
    <mergeCell ref="T49:U49"/>
    <mergeCell ref="AA49:AB49"/>
    <mergeCell ref="F50:G50"/>
    <mergeCell ref="M50:N50"/>
    <mergeCell ref="T50:U50"/>
    <mergeCell ref="AA50:AB50"/>
    <mergeCell ref="F47:G47"/>
    <mergeCell ref="M47:N47"/>
    <mergeCell ref="T47:U47"/>
    <mergeCell ref="AA47:AB47"/>
    <mergeCell ref="F48:G48"/>
    <mergeCell ref="M48:N48"/>
    <mergeCell ref="T48:U48"/>
    <mergeCell ref="AA48:AB48"/>
    <mergeCell ref="F45:G45"/>
    <mergeCell ref="M45:N45"/>
    <mergeCell ref="T45:U45"/>
    <mergeCell ref="AA45:AB45"/>
    <mergeCell ref="F46:G46"/>
    <mergeCell ref="M46:N46"/>
    <mergeCell ref="T46:U46"/>
    <mergeCell ref="AA46:AB46"/>
    <mergeCell ref="F55:G55"/>
    <mergeCell ref="M55:N55"/>
    <mergeCell ref="T55:U55"/>
    <mergeCell ref="AA55:AB55"/>
    <mergeCell ref="F56:G56"/>
    <mergeCell ref="M56:N56"/>
    <mergeCell ref="T56:U56"/>
    <mergeCell ref="AA56:AB56"/>
    <mergeCell ref="F53:G53"/>
    <mergeCell ref="M53:N53"/>
    <mergeCell ref="T53:U53"/>
    <mergeCell ref="AA53:AB53"/>
    <mergeCell ref="F54:G54"/>
    <mergeCell ref="M54:N54"/>
    <mergeCell ref="T54:U54"/>
    <mergeCell ref="AA54:AB54"/>
    <mergeCell ref="F51:G51"/>
    <mergeCell ref="M51:N51"/>
    <mergeCell ref="T51:U51"/>
    <mergeCell ref="AA51:AB51"/>
    <mergeCell ref="F52:G52"/>
    <mergeCell ref="M52:N52"/>
    <mergeCell ref="T52:U52"/>
    <mergeCell ref="AA52:AB52"/>
    <mergeCell ref="F61:G61"/>
    <mergeCell ref="M61:N61"/>
    <mergeCell ref="T61:U61"/>
    <mergeCell ref="AA61:AB61"/>
    <mergeCell ref="F62:G62"/>
    <mergeCell ref="M62:N62"/>
    <mergeCell ref="T62:U62"/>
    <mergeCell ref="AA62:AB62"/>
    <mergeCell ref="F59:G59"/>
    <mergeCell ref="M59:N59"/>
    <mergeCell ref="T59:U59"/>
    <mergeCell ref="AA59:AB59"/>
    <mergeCell ref="F60:G60"/>
    <mergeCell ref="M60:N60"/>
    <mergeCell ref="T60:U60"/>
    <mergeCell ref="AA60:AB60"/>
    <mergeCell ref="F57:G57"/>
    <mergeCell ref="M57:N57"/>
    <mergeCell ref="T57:U57"/>
    <mergeCell ref="AA57:AB57"/>
    <mergeCell ref="F58:G58"/>
    <mergeCell ref="M58:N58"/>
    <mergeCell ref="T58:U58"/>
    <mergeCell ref="AA58:AB58"/>
    <mergeCell ref="F67:G67"/>
    <mergeCell ref="M67:N67"/>
    <mergeCell ref="T67:U67"/>
    <mergeCell ref="AA67:AB67"/>
    <mergeCell ref="F68:G68"/>
    <mergeCell ref="M68:N68"/>
    <mergeCell ref="T68:U68"/>
    <mergeCell ref="AA68:AB68"/>
    <mergeCell ref="F65:G65"/>
    <mergeCell ref="M65:N65"/>
    <mergeCell ref="T65:U65"/>
    <mergeCell ref="AA65:AB65"/>
    <mergeCell ref="F66:G66"/>
    <mergeCell ref="M66:N66"/>
    <mergeCell ref="T66:U66"/>
    <mergeCell ref="AA66:AB66"/>
    <mergeCell ref="F63:G63"/>
    <mergeCell ref="M63:N63"/>
    <mergeCell ref="T63:U63"/>
    <mergeCell ref="AA63:AB63"/>
    <mergeCell ref="F64:G64"/>
    <mergeCell ref="M64:N64"/>
    <mergeCell ref="T64:U64"/>
    <mergeCell ref="AA64:AB64"/>
    <mergeCell ref="F73:G73"/>
    <mergeCell ref="M73:N73"/>
    <mergeCell ref="T73:U73"/>
    <mergeCell ref="AA73:AB73"/>
    <mergeCell ref="F74:G74"/>
    <mergeCell ref="M74:N74"/>
    <mergeCell ref="T74:U74"/>
    <mergeCell ref="AA74:AB74"/>
    <mergeCell ref="F71:G71"/>
    <mergeCell ref="M71:N71"/>
    <mergeCell ref="T71:U71"/>
    <mergeCell ref="AA71:AB71"/>
    <mergeCell ref="F72:G72"/>
    <mergeCell ref="M72:N72"/>
    <mergeCell ref="T72:U72"/>
    <mergeCell ref="AA72:AB72"/>
    <mergeCell ref="F69:G69"/>
    <mergeCell ref="M69:N69"/>
    <mergeCell ref="T69:U69"/>
    <mergeCell ref="AA69:AB69"/>
    <mergeCell ref="F70:G70"/>
    <mergeCell ref="M70:N70"/>
    <mergeCell ref="T70:U70"/>
    <mergeCell ref="AA70:AB70"/>
    <mergeCell ref="F79:G79"/>
    <mergeCell ref="M79:N79"/>
    <mergeCell ref="T79:U79"/>
    <mergeCell ref="AA79:AB79"/>
    <mergeCell ref="F80:G80"/>
    <mergeCell ref="M80:N80"/>
    <mergeCell ref="T80:U80"/>
    <mergeCell ref="AA80:AB80"/>
    <mergeCell ref="F77:G77"/>
    <mergeCell ref="M77:N77"/>
    <mergeCell ref="T77:U77"/>
    <mergeCell ref="AA77:AB77"/>
    <mergeCell ref="F78:G78"/>
    <mergeCell ref="M78:N78"/>
    <mergeCell ref="T78:U78"/>
    <mergeCell ref="AA78:AB78"/>
    <mergeCell ref="F75:G75"/>
    <mergeCell ref="M75:N75"/>
    <mergeCell ref="T75:U75"/>
    <mergeCell ref="AA75:AB75"/>
    <mergeCell ref="F76:G76"/>
    <mergeCell ref="M76:N76"/>
    <mergeCell ref="T76:U76"/>
    <mergeCell ref="AA76:AB76"/>
    <mergeCell ref="F85:G85"/>
    <mergeCell ref="M85:N85"/>
    <mergeCell ref="T85:U85"/>
    <mergeCell ref="AA85:AB85"/>
    <mergeCell ref="F86:G86"/>
    <mergeCell ref="M86:N86"/>
    <mergeCell ref="T86:U86"/>
    <mergeCell ref="AA86:AB86"/>
    <mergeCell ref="F83:G83"/>
    <mergeCell ref="M83:N83"/>
    <mergeCell ref="T83:U83"/>
    <mergeCell ref="AA83:AB83"/>
    <mergeCell ref="F84:G84"/>
    <mergeCell ref="M84:N84"/>
    <mergeCell ref="T84:U84"/>
    <mergeCell ref="AA84:AB84"/>
    <mergeCell ref="F81:G81"/>
    <mergeCell ref="M81:N81"/>
    <mergeCell ref="T81:U81"/>
    <mergeCell ref="AA81:AB81"/>
    <mergeCell ref="F82:G82"/>
    <mergeCell ref="M82:N82"/>
    <mergeCell ref="T82:U82"/>
    <mergeCell ref="AA82:AB82"/>
    <mergeCell ref="F91:G91"/>
    <mergeCell ref="M91:N91"/>
    <mergeCell ref="T91:U91"/>
    <mergeCell ref="AA91:AB91"/>
    <mergeCell ref="F92:G92"/>
    <mergeCell ref="M92:N92"/>
    <mergeCell ref="T92:U92"/>
    <mergeCell ref="AA92:AB92"/>
    <mergeCell ref="F89:G89"/>
    <mergeCell ref="M89:N89"/>
    <mergeCell ref="T89:U89"/>
    <mergeCell ref="AA89:AB89"/>
    <mergeCell ref="F90:G90"/>
    <mergeCell ref="M90:N90"/>
    <mergeCell ref="T90:U90"/>
    <mergeCell ref="AA90:AB90"/>
    <mergeCell ref="F87:G87"/>
    <mergeCell ref="M87:N87"/>
    <mergeCell ref="T87:U87"/>
    <mergeCell ref="AA87:AB87"/>
    <mergeCell ref="F88:G88"/>
    <mergeCell ref="M88:N88"/>
    <mergeCell ref="T88:U88"/>
    <mergeCell ref="AA88:AB88"/>
    <mergeCell ref="F97:G97"/>
    <mergeCell ref="M97:N97"/>
    <mergeCell ref="T97:U97"/>
    <mergeCell ref="AA97:AB97"/>
    <mergeCell ref="F98:G98"/>
    <mergeCell ref="M98:N98"/>
    <mergeCell ref="T98:U98"/>
    <mergeCell ref="AA98:AB98"/>
    <mergeCell ref="F95:G95"/>
    <mergeCell ref="M95:N95"/>
    <mergeCell ref="T95:U95"/>
    <mergeCell ref="AA95:AB95"/>
    <mergeCell ref="F96:G96"/>
    <mergeCell ref="M96:N96"/>
    <mergeCell ref="T96:U96"/>
    <mergeCell ref="AA96:AB96"/>
    <mergeCell ref="F93:G93"/>
    <mergeCell ref="M93:N93"/>
    <mergeCell ref="T93:U93"/>
    <mergeCell ref="AA93:AB93"/>
    <mergeCell ref="F94:G94"/>
    <mergeCell ref="M94:N94"/>
    <mergeCell ref="T94:U94"/>
    <mergeCell ref="AA94:AB94"/>
    <mergeCell ref="F103:G103"/>
    <mergeCell ref="M103:N103"/>
    <mergeCell ref="T103:U103"/>
    <mergeCell ref="AA103:AB103"/>
    <mergeCell ref="F104:G104"/>
    <mergeCell ref="M104:N104"/>
    <mergeCell ref="T104:U104"/>
    <mergeCell ref="AA104:AB104"/>
    <mergeCell ref="F101:G101"/>
    <mergeCell ref="M101:N101"/>
    <mergeCell ref="T101:U101"/>
    <mergeCell ref="AA101:AB101"/>
    <mergeCell ref="F102:G102"/>
    <mergeCell ref="M102:N102"/>
    <mergeCell ref="T102:U102"/>
    <mergeCell ref="AA102:AB102"/>
    <mergeCell ref="F99:G99"/>
    <mergeCell ref="M99:N99"/>
    <mergeCell ref="T99:U99"/>
    <mergeCell ref="AA99:AB99"/>
    <mergeCell ref="F100:G100"/>
    <mergeCell ref="M100:N100"/>
    <mergeCell ref="T100:U100"/>
    <mergeCell ref="AA100:AB100"/>
    <mergeCell ref="F109:G109"/>
    <mergeCell ref="M109:N109"/>
    <mergeCell ref="T109:U109"/>
    <mergeCell ref="AA109:AB109"/>
    <mergeCell ref="F110:G110"/>
    <mergeCell ref="M110:N110"/>
    <mergeCell ref="T110:U110"/>
    <mergeCell ref="AA110:AB110"/>
    <mergeCell ref="F107:G107"/>
    <mergeCell ref="M107:N107"/>
    <mergeCell ref="T107:U107"/>
    <mergeCell ref="AA107:AB107"/>
    <mergeCell ref="F108:G108"/>
    <mergeCell ref="M108:N108"/>
    <mergeCell ref="T108:U108"/>
    <mergeCell ref="AA108:AB108"/>
    <mergeCell ref="F105:G105"/>
    <mergeCell ref="M105:N105"/>
    <mergeCell ref="T105:U105"/>
    <mergeCell ref="AA105:AB105"/>
    <mergeCell ref="F106:G106"/>
    <mergeCell ref="M106:N106"/>
    <mergeCell ref="T106:U106"/>
    <mergeCell ref="AA106:AB106"/>
    <mergeCell ref="F115:G115"/>
    <mergeCell ref="M115:N115"/>
    <mergeCell ref="T115:U115"/>
    <mergeCell ref="AA115:AB115"/>
    <mergeCell ref="F116:G116"/>
    <mergeCell ref="M116:N116"/>
    <mergeCell ref="T116:U116"/>
    <mergeCell ref="AA116:AB116"/>
    <mergeCell ref="F113:G113"/>
    <mergeCell ref="M113:N113"/>
    <mergeCell ref="T113:U113"/>
    <mergeCell ref="AA113:AB113"/>
    <mergeCell ref="F114:G114"/>
    <mergeCell ref="M114:N114"/>
    <mergeCell ref="T114:U114"/>
    <mergeCell ref="AA114:AB114"/>
    <mergeCell ref="F111:G111"/>
    <mergeCell ref="M111:N111"/>
    <mergeCell ref="T111:U111"/>
    <mergeCell ref="AA111:AB111"/>
    <mergeCell ref="F112:G112"/>
    <mergeCell ref="M112:N112"/>
    <mergeCell ref="T112:U112"/>
    <mergeCell ref="AA112:AB112"/>
    <mergeCell ref="F121:G121"/>
    <mergeCell ref="M121:N121"/>
    <mergeCell ref="T121:U121"/>
    <mergeCell ref="AA121:AB121"/>
    <mergeCell ref="F122:G122"/>
    <mergeCell ref="M122:N122"/>
    <mergeCell ref="T122:U122"/>
    <mergeCell ref="AA122:AB122"/>
    <mergeCell ref="F119:G119"/>
    <mergeCell ref="M119:N119"/>
    <mergeCell ref="T119:U119"/>
    <mergeCell ref="AA119:AB119"/>
    <mergeCell ref="F120:G120"/>
    <mergeCell ref="M120:N120"/>
    <mergeCell ref="T120:U120"/>
    <mergeCell ref="AA120:AB120"/>
    <mergeCell ref="F117:G117"/>
    <mergeCell ref="M117:N117"/>
    <mergeCell ref="T117:U117"/>
    <mergeCell ref="AA117:AB117"/>
    <mergeCell ref="F118:G118"/>
    <mergeCell ref="M118:N118"/>
    <mergeCell ref="T118:U118"/>
    <mergeCell ref="AA118:AB118"/>
    <mergeCell ref="F127:G127"/>
    <mergeCell ref="M127:N127"/>
    <mergeCell ref="T127:U127"/>
    <mergeCell ref="AA127:AB127"/>
    <mergeCell ref="F128:G128"/>
    <mergeCell ref="M128:N128"/>
    <mergeCell ref="T128:U128"/>
    <mergeCell ref="AA128:AB128"/>
    <mergeCell ref="F125:G125"/>
    <mergeCell ref="M125:N125"/>
    <mergeCell ref="T125:U125"/>
    <mergeCell ref="AA125:AB125"/>
    <mergeCell ref="F126:G126"/>
    <mergeCell ref="M126:N126"/>
    <mergeCell ref="T126:U126"/>
    <mergeCell ref="AA126:AB126"/>
    <mergeCell ref="F123:G123"/>
    <mergeCell ref="M123:N123"/>
    <mergeCell ref="T123:U123"/>
    <mergeCell ref="AA123:AB123"/>
    <mergeCell ref="F124:G124"/>
    <mergeCell ref="M124:N124"/>
    <mergeCell ref="T124:U124"/>
    <mergeCell ref="AA124:AB124"/>
    <mergeCell ref="F133:G133"/>
    <mergeCell ref="M133:N133"/>
    <mergeCell ref="T133:U133"/>
    <mergeCell ref="AA133:AB133"/>
    <mergeCell ref="F134:G134"/>
    <mergeCell ref="M134:N134"/>
    <mergeCell ref="T134:U134"/>
    <mergeCell ref="AA134:AB134"/>
    <mergeCell ref="F131:G131"/>
    <mergeCell ref="M131:N131"/>
    <mergeCell ref="T131:U131"/>
    <mergeCell ref="AA131:AB131"/>
    <mergeCell ref="F132:G132"/>
    <mergeCell ref="M132:N132"/>
    <mergeCell ref="T132:U132"/>
    <mergeCell ref="AA132:AB132"/>
    <mergeCell ref="F129:G129"/>
    <mergeCell ref="M129:N129"/>
    <mergeCell ref="T129:U129"/>
    <mergeCell ref="AA129:AB129"/>
    <mergeCell ref="F130:G130"/>
    <mergeCell ref="M130:N130"/>
    <mergeCell ref="T130:U130"/>
    <mergeCell ref="AA130:AB130"/>
    <mergeCell ref="F139:G139"/>
    <mergeCell ref="M139:N139"/>
    <mergeCell ref="T139:U139"/>
    <mergeCell ref="AA139:AB139"/>
    <mergeCell ref="F140:G140"/>
    <mergeCell ref="M140:N140"/>
    <mergeCell ref="T140:U140"/>
    <mergeCell ref="AA140:AB140"/>
    <mergeCell ref="F137:G137"/>
    <mergeCell ref="M137:N137"/>
    <mergeCell ref="T137:U137"/>
    <mergeCell ref="AA137:AB137"/>
    <mergeCell ref="F138:G138"/>
    <mergeCell ref="M138:N138"/>
    <mergeCell ref="T138:U138"/>
    <mergeCell ref="AA138:AB138"/>
    <mergeCell ref="F135:G135"/>
    <mergeCell ref="M135:N135"/>
    <mergeCell ref="T135:U135"/>
    <mergeCell ref="AA135:AB135"/>
    <mergeCell ref="F136:G136"/>
    <mergeCell ref="M136:N136"/>
    <mergeCell ref="T136:U136"/>
    <mergeCell ref="AA136:AB136"/>
    <mergeCell ref="F145:G145"/>
    <mergeCell ref="M145:N145"/>
    <mergeCell ref="T145:U145"/>
    <mergeCell ref="AA145:AB145"/>
    <mergeCell ref="F146:G146"/>
    <mergeCell ref="M146:N146"/>
    <mergeCell ref="T146:U146"/>
    <mergeCell ref="AA146:AB146"/>
    <mergeCell ref="F143:G143"/>
    <mergeCell ref="M143:N143"/>
    <mergeCell ref="T143:U143"/>
    <mergeCell ref="AA143:AB143"/>
    <mergeCell ref="F144:G144"/>
    <mergeCell ref="M144:N144"/>
    <mergeCell ref="T144:U144"/>
    <mergeCell ref="AA144:AB144"/>
    <mergeCell ref="F141:G141"/>
    <mergeCell ref="M141:N141"/>
    <mergeCell ref="T141:U141"/>
    <mergeCell ref="AA141:AB141"/>
    <mergeCell ref="F142:G142"/>
    <mergeCell ref="M142:N142"/>
    <mergeCell ref="T142:U142"/>
    <mergeCell ref="AA142:AB142"/>
    <mergeCell ref="F151:G151"/>
    <mergeCell ref="M151:N151"/>
    <mergeCell ref="T151:U151"/>
    <mergeCell ref="AA151:AB151"/>
    <mergeCell ref="F152:G152"/>
    <mergeCell ref="M152:N152"/>
    <mergeCell ref="T152:U152"/>
    <mergeCell ref="AA152:AB152"/>
    <mergeCell ref="F149:G149"/>
    <mergeCell ref="M149:N149"/>
    <mergeCell ref="T149:U149"/>
    <mergeCell ref="AA149:AB149"/>
    <mergeCell ref="F150:G150"/>
    <mergeCell ref="M150:N150"/>
    <mergeCell ref="T150:U150"/>
    <mergeCell ref="AA150:AB150"/>
    <mergeCell ref="F147:G147"/>
    <mergeCell ref="M147:N147"/>
    <mergeCell ref="T147:U147"/>
    <mergeCell ref="AA147:AB147"/>
    <mergeCell ref="F148:G148"/>
    <mergeCell ref="M148:N148"/>
    <mergeCell ref="T148:U148"/>
    <mergeCell ref="AA148:AB148"/>
    <mergeCell ref="F157:G157"/>
    <mergeCell ref="M157:N157"/>
    <mergeCell ref="T157:U157"/>
    <mergeCell ref="AA157:AB157"/>
    <mergeCell ref="F158:G158"/>
    <mergeCell ref="M158:N158"/>
    <mergeCell ref="T158:U158"/>
    <mergeCell ref="AA158:AB158"/>
    <mergeCell ref="F155:G155"/>
    <mergeCell ref="M155:N155"/>
    <mergeCell ref="T155:U155"/>
    <mergeCell ref="AA155:AB155"/>
    <mergeCell ref="F156:G156"/>
    <mergeCell ref="M156:N156"/>
    <mergeCell ref="T156:U156"/>
    <mergeCell ref="AA156:AB156"/>
    <mergeCell ref="F153:G153"/>
    <mergeCell ref="M153:N153"/>
    <mergeCell ref="T153:U153"/>
    <mergeCell ref="AA153:AB153"/>
    <mergeCell ref="F154:G154"/>
    <mergeCell ref="M154:N154"/>
    <mergeCell ref="T154:U154"/>
    <mergeCell ref="AA154:AB154"/>
    <mergeCell ref="F163:G163"/>
    <mergeCell ref="M163:N163"/>
    <mergeCell ref="T163:U163"/>
    <mergeCell ref="AA163:AB163"/>
    <mergeCell ref="F164:G164"/>
    <mergeCell ref="M164:N164"/>
    <mergeCell ref="T164:U164"/>
    <mergeCell ref="AA164:AB164"/>
    <mergeCell ref="F161:G161"/>
    <mergeCell ref="M161:N161"/>
    <mergeCell ref="T161:U161"/>
    <mergeCell ref="AA161:AB161"/>
    <mergeCell ref="F162:G162"/>
    <mergeCell ref="M162:N162"/>
    <mergeCell ref="T162:U162"/>
    <mergeCell ref="AA162:AB162"/>
    <mergeCell ref="F159:G159"/>
    <mergeCell ref="M159:N159"/>
    <mergeCell ref="T159:U159"/>
    <mergeCell ref="AA159:AB159"/>
    <mergeCell ref="F160:G160"/>
    <mergeCell ref="M160:N160"/>
    <mergeCell ref="T160:U160"/>
    <mergeCell ref="AA160:AB160"/>
    <mergeCell ref="F169:G169"/>
    <mergeCell ref="M169:N169"/>
    <mergeCell ref="T169:U169"/>
    <mergeCell ref="AA169:AB169"/>
    <mergeCell ref="F170:G170"/>
    <mergeCell ref="M170:N170"/>
    <mergeCell ref="T170:U170"/>
    <mergeCell ref="AA170:AB170"/>
    <mergeCell ref="F167:G167"/>
    <mergeCell ref="M167:N167"/>
    <mergeCell ref="T167:U167"/>
    <mergeCell ref="AA167:AB167"/>
    <mergeCell ref="F168:G168"/>
    <mergeCell ref="M168:N168"/>
    <mergeCell ref="T168:U168"/>
    <mergeCell ref="AA168:AB168"/>
    <mergeCell ref="F165:G165"/>
    <mergeCell ref="M165:N165"/>
    <mergeCell ref="T165:U165"/>
    <mergeCell ref="AA165:AB165"/>
    <mergeCell ref="F166:G166"/>
    <mergeCell ref="M166:N166"/>
    <mergeCell ref="T166:U166"/>
    <mergeCell ref="AA166:AB166"/>
    <mergeCell ref="F175:G175"/>
    <mergeCell ref="M175:N175"/>
    <mergeCell ref="T175:U175"/>
    <mergeCell ref="AA175:AB175"/>
    <mergeCell ref="F176:G176"/>
    <mergeCell ref="M176:N176"/>
    <mergeCell ref="T176:U176"/>
    <mergeCell ref="AA176:AB176"/>
    <mergeCell ref="F173:G173"/>
    <mergeCell ref="M173:N173"/>
    <mergeCell ref="T173:U173"/>
    <mergeCell ref="AA173:AB173"/>
    <mergeCell ref="F174:G174"/>
    <mergeCell ref="M174:N174"/>
    <mergeCell ref="T174:U174"/>
    <mergeCell ref="AA174:AB174"/>
    <mergeCell ref="F171:G171"/>
    <mergeCell ref="M171:N171"/>
    <mergeCell ref="T171:U171"/>
    <mergeCell ref="AA171:AB171"/>
    <mergeCell ref="F172:G172"/>
    <mergeCell ref="M172:N172"/>
    <mergeCell ref="T172:U172"/>
    <mergeCell ref="AA172:AB172"/>
    <mergeCell ref="F181:G181"/>
    <mergeCell ref="M181:N181"/>
    <mergeCell ref="T181:U181"/>
    <mergeCell ref="AA181:AB181"/>
    <mergeCell ref="F182:G182"/>
    <mergeCell ref="M182:N182"/>
    <mergeCell ref="T182:U182"/>
    <mergeCell ref="AA182:AB182"/>
    <mergeCell ref="F179:G179"/>
    <mergeCell ref="M179:N179"/>
    <mergeCell ref="T179:U179"/>
    <mergeCell ref="AA179:AB179"/>
    <mergeCell ref="F180:G180"/>
    <mergeCell ref="M180:N180"/>
    <mergeCell ref="T180:U180"/>
    <mergeCell ref="AA180:AB180"/>
    <mergeCell ref="F177:G177"/>
    <mergeCell ref="M177:N177"/>
    <mergeCell ref="T177:U177"/>
    <mergeCell ref="AA177:AB177"/>
    <mergeCell ref="F178:G178"/>
    <mergeCell ref="M178:N178"/>
    <mergeCell ref="T178:U178"/>
    <mergeCell ref="AA178:AB178"/>
    <mergeCell ref="F187:G187"/>
    <mergeCell ref="M187:N187"/>
    <mergeCell ref="T187:U187"/>
    <mergeCell ref="AA187:AB187"/>
    <mergeCell ref="F188:G188"/>
    <mergeCell ref="M188:N188"/>
    <mergeCell ref="T188:U188"/>
    <mergeCell ref="AA188:AB188"/>
    <mergeCell ref="F185:G185"/>
    <mergeCell ref="M185:N185"/>
    <mergeCell ref="T185:U185"/>
    <mergeCell ref="AA185:AB185"/>
    <mergeCell ref="F186:G186"/>
    <mergeCell ref="M186:N186"/>
    <mergeCell ref="T186:U186"/>
    <mergeCell ref="AA186:AB186"/>
    <mergeCell ref="F183:G183"/>
    <mergeCell ref="M183:N183"/>
    <mergeCell ref="T183:U183"/>
    <mergeCell ref="AA183:AB183"/>
    <mergeCell ref="F184:G184"/>
    <mergeCell ref="M184:N184"/>
    <mergeCell ref="T184:U184"/>
    <mergeCell ref="AA184:AB184"/>
    <mergeCell ref="F193:G193"/>
    <mergeCell ref="M193:N193"/>
    <mergeCell ref="T193:U193"/>
    <mergeCell ref="AA193:AB193"/>
    <mergeCell ref="F194:G194"/>
    <mergeCell ref="M194:N194"/>
    <mergeCell ref="T194:U194"/>
    <mergeCell ref="AA194:AB194"/>
    <mergeCell ref="F191:G191"/>
    <mergeCell ref="M191:N191"/>
    <mergeCell ref="T191:U191"/>
    <mergeCell ref="AA191:AB191"/>
    <mergeCell ref="F192:G192"/>
    <mergeCell ref="M192:N192"/>
    <mergeCell ref="T192:U192"/>
    <mergeCell ref="AA192:AB192"/>
    <mergeCell ref="F189:G189"/>
    <mergeCell ref="M189:N189"/>
    <mergeCell ref="T189:U189"/>
    <mergeCell ref="AA189:AB189"/>
    <mergeCell ref="F190:G190"/>
    <mergeCell ref="M190:N190"/>
    <mergeCell ref="T190:U190"/>
    <mergeCell ref="AA190:AB190"/>
    <mergeCell ref="F199:G199"/>
    <mergeCell ref="M199:N199"/>
    <mergeCell ref="T199:U199"/>
    <mergeCell ref="AA199:AB199"/>
    <mergeCell ref="F200:G200"/>
    <mergeCell ref="M200:N200"/>
    <mergeCell ref="T200:U200"/>
    <mergeCell ref="AA200:AB200"/>
    <mergeCell ref="F197:G197"/>
    <mergeCell ref="M197:N197"/>
    <mergeCell ref="T197:U197"/>
    <mergeCell ref="AA197:AB197"/>
    <mergeCell ref="F198:G198"/>
    <mergeCell ref="M198:N198"/>
    <mergeCell ref="T198:U198"/>
    <mergeCell ref="AA198:AB198"/>
    <mergeCell ref="F195:G195"/>
    <mergeCell ref="M195:N195"/>
    <mergeCell ref="T195:U195"/>
    <mergeCell ref="AA195:AB195"/>
    <mergeCell ref="F196:G196"/>
    <mergeCell ref="M196:N196"/>
    <mergeCell ref="T196:U196"/>
    <mergeCell ref="AA196:AB196"/>
    <mergeCell ref="F205:G205"/>
    <mergeCell ref="M205:N205"/>
    <mergeCell ref="T205:U205"/>
    <mergeCell ref="AA205:AB205"/>
    <mergeCell ref="F206:G206"/>
    <mergeCell ref="M206:N206"/>
    <mergeCell ref="T206:U206"/>
    <mergeCell ref="AA206:AB206"/>
    <mergeCell ref="F203:G203"/>
    <mergeCell ref="M203:N203"/>
    <mergeCell ref="T203:U203"/>
    <mergeCell ref="AA203:AB203"/>
    <mergeCell ref="F204:G204"/>
    <mergeCell ref="M204:N204"/>
    <mergeCell ref="T204:U204"/>
    <mergeCell ref="AA204:AB204"/>
    <mergeCell ref="F201:G201"/>
    <mergeCell ref="M201:N201"/>
    <mergeCell ref="T201:U201"/>
    <mergeCell ref="AA201:AB201"/>
    <mergeCell ref="F202:G202"/>
    <mergeCell ref="M202:N202"/>
    <mergeCell ref="T202:U202"/>
    <mergeCell ref="AA202:AB202"/>
    <mergeCell ref="F211:G211"/>
    <mergeCell ref="M211:N211"/>
    <mergeCell ref="T211:U211"/>
    <mergeCell ref="AA211:AB211"/>
    <mergeCell ref="F212:G212"/>
    <mergeCell ref="M212:N212"/>
    <mergeCell ref="T212:U212"/>
    <mergeCell ref="AA212:AB212"/>
    <mergeCell ref="F209:G209"/>
    <mergeCell ref="M209:N209"/>
    <mergeCell ref="T209:U209"/>
    <mergeCell ref="AA209:AB209"/>
    <mergeCell ref="F210:G210"/>
    <mergeCell ref="M210:N210"/>
    <mergeCell ref="T210:U210"/>
    <mergeCell ref="AA210:AB210"/>
    <mergeCell ref="F207:G207"/>
    <mergeCell ref="M207:N207"/>
    <mergeCell ref="T207:U207"/>
    <mergeCell ref="AA207:AB207"/>
    <mergeCell ref="F208:G208"/>
    <mergeCell ref="M208:N208"/>
    <mergeCell ref="T208:U208"/>
    <mergeCell ref="AA208:AB208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F213:G213"/>
    <mergeCell ref="M213:N213"/>
    <mergeCell ref="T213:U213"/>
    <mergeCell ref="AA213:AB213"/>
    <mergeCell ref="B217:AB219"/>
    <mergeCell ref="D221:E221"/>
    <mergeCell ref="K221:L221"/>
    <mergeCell ref="R221:S221"/>
    <mergeCell ref="Y221:Z221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F234:G234"/>
    <mergeCell ref="M234:N234"/>
    <mergeCell ref="T234:U234"/>
    <mergeCell ref="AA234:AB234"/>
    <mergeCell ref="F235:G235"/>
    <mergeCell ref="M235:N235"/>
    <mergeCell ref="T235:U235"/>
    <mergeCell ref="AA235:AB235"/>
    <mergeCell ref="F232:G232"/>
    <mergeCell ref="M232:N232"/>
    <mergeCell ref="T232:U232"/>
    <mergeCell ref="AA232:AB232"/>
    <mergeCell ref="F233:G233"/>
    <mergeCell ref="M233:N233"/>
    <mergeCell ref="T233:U233"/>
    <mergeCell ref="AA233:AB233"/>
    <mergeCell ref="F230:G230"/>
    <mergeCell ref="M230:N230"/>
    <mergeCell ref="T230:U230"/>
    <mergeCell ref="AA230:AB230"/>
    <mergeCell ref="F231:G231"/>
    <mergeCell ref="M231:N231"/>
    <mergeCell ref="T231:U231"/>
    <mergeCell ref="AA231:AB231"/>
    <mergeCell ref="F240:G240"/>
    <mergeCell ref="M240:N240"/>
    <mergeCell ref="T240:U240"/>
    <mergeCell ref="AA240:AB240"/>
    <mergeCell ref="F241:G241"/>
    <mergeCell ref="M241:N241"/>
    <mergeCell ref="T241:U241"/>
    <mergeCell ref="AA241:AB241"/>
    <mergeCell ref="F238:G238"/>
    <mergeCell ref="M238:N238"/>
    <mergeCell ref="AA238:AB238"/>
    <mergeCell ref="F239:G239"/>
    <mergeCell ref="M239:N239"/>
    <mergeCell ref="AA239:AB239"/>
    <mergeCell ref="F236:G236"/>
    <mergeCell ref="M236:N236"/>
    <mergeCell ref="T236:U236"/>
    <mergeCell ref="AA236:AB236"/>
    <mergeCell ref="F237:G237"/>
    <mergeCell ref="M237:N237"/>
    <mergeCell ref="T237:U237"/>
    <mergeCell ref="AA237:AB237"/>
    <mergeCell ref="T238:U239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42:G242"/>
    <mergeCell ref="M242:N242"/>
    <mergeCell ref="T242:U242"/>
    <mergeCell ref="AA242:AB242"/>
    <mergeCell ref="F243:G243"/>
    <mergeCell ref="M243:N243"/>
    <mergeCell ref="T243:U243"/>
    <mergeCell ref="AA243:AB243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24:G324"/>
    <mergeCell ref="M324:N324"/>
    <mergeCell ref="T324:U324"/>
    <mergeCell ref="AA324:AB324"/>
    <mergeCell ref="F325:G325"/>
    <mergeCell ref="M325:N325"/>
    <mergeCell ref="T325:U325"/>
    <mergeCell ref="AA325:AB325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26:G326"/>
    <mergeCell ref="M326:N326"/>
    <mergeCell ref="T326:U326"/>
    <mergeCell ref="AA326:AB326"/>
    <mergeCell ref="F327:G327"/>
    <mergeCell ref="M327:N327"/>
    <mergeCell ref="T327:U327"/>
    <mergeCell ref="AA327:AB327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M384:N384"/>
    <mergeCell ref="T384:U384"/>
    <mergeCell ref="AA384:AB384"/>
    <mergeCell ref="F385:G385"/>
    <mergeCell ref="M385:N385"/>
    <mergeCell ref="T385:U385"/>
    <mergeCell ref="AA385:AB385"/>
    <mergeCell ref="F382:G382"/>
    <mergeCell ref="M382:N382"/>
    <mergeCell ref="T382:U382"/>
    <mergeCell ref="AA382:AB382"/>
    <mergeCell ref="M383:N383"/>
    <mergeCell ref="T383:U383"/>
    <mergeCell ref="AA383:AB383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83:G384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4:G394"/>
    <mergeCell ref="M394:N394"/>
    <mergeCell ref="T394:U394"/>
    <mergeCell ref="AA394:AB394"/>
    <mergeCell ref="F395:G395"/>
    <mergeCell ref="M395:N395"/>
    <mergeCell ref="T395:U395"/>
    <mergeCell ref="AA395:AB395"/>
    <mergeCell ref="F392:G392"/>
    <mergeCell ref="M392:N392"/>
    <mergeCell ref="T392:U392"/>
    <mergeCell ref="AA392:AB392"/>
    <mergeCell ref="F393:G393"/>
    <mergeCell ref="M393:N393"/>
    <mergeCell ref="T393:U393"/>
    <mergeCell ref="AA393:AB393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F437:G437"/>
    <mergeCell ref="M437:N437"/>
    <mergeCell ref="T437:U437"/>
    <mergeCell ref="AA437:AB437"/>
    <mergeCell ref="F438:G438"/>
    <mergeCell ref="M438:N438"/>
    <mergeCell ref="T438:U438"/>
    <mergeCell ref="AA438:AB438"/>
    <mergeCell ref="F435:G435"/>
    <mergeCell ref="M435:N435"/>
    <mergeCell ref="T435:U435"/>
    <mergeCell ref="AA435:AB435"/>
    <mergeCell ref="F436:G436"/>
    <mergeCell ref="M436:N436"/>
    <mergeCell ref="T436:U436"/>
    <mergeCell ref="AA436:AB436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F443:G443"/>
    <mergeCell ref="M443:N443"/>
    <mergeCell ref="T443:U443"/>
    <mergeCell ref="AA443:AB443"/>
    <mergeCell ref="F444:G444"/>
    <mergeCell ref="M444:N444"/>
    <mergeCell ref="T444:U444"/>
    <mergeCell ref="AA444:AB444"/>
    <mergeCell ref="F441:G441"/>
    <mergeCell ref="M441:N441"/>
    <mergeCell ref="T441:U441"/>
    <mergeCell ref="AA441:AB441"/>
    <mergeCell ref="F442:G442"/>
    <mergeCell ref="M442:N442"/>
    <mergeCell ref="T442:U442"/>
    <mergeCell ref="AA442:AB442"/>
    <mergeCell ref="F439:G439"/>
    <mergeCell ref="M439:N439"/>
    <mergeCell ref="T439:U439"/>
    <mergeCell ref="AA439:AB439"/>
    <mergeCell ref="F440:G440"/>
    <mergeCell ref="M440:N440"/>
    <mergeCell ref="T440:U440"/>
    <mergeCell ref="AA440:AB440"/>
    <mergeCell ref="F449:G449"/>
    <mergeCell ref="M449:N449"/>
    <mergeCell ref="T449:U449"/>
    <mergeCell ref="AA449:AB449"/>
    <mergeCell ref="F450:G450"/>
    <mergeCell ref="M450:N450"/>
    <mergeCell ref="T450:U450"/>
    <mergeCell ref="AA450:AB450"/>
    <mergeCell ref="F447:G447"/>
    <mergeCell ref="M447:N447"/>
    <mergeCell ref="T447:U447"/>
    <mergeCell ref="AA447:AB447"/>
    <mergeCell ref="F448:G448"/>
    <mergeCell ref="M448:N448"/>
    <mergeCell ref="T448:U448"/>
    <mergeCell ref="AA448:AB448"/>
    <mergeCell ref="F445:G445"/>
    <mergeCell ref="M445:N445"/>
    <mergeCell ref="T445:U445"/>
    <mergeCell ref="AA445:AB445"/>
    <mergeCell ref="F446:G446"/>
    <mergeCell ref="M446:N446"/>
    <mergeCell ref="T446:U446"/>
    <mergeCell ref="AA446:AB446"/>
    <mergeCell ref="F455:G455"/>
    <mergeCell ref="M455:N455"/>
    <mergeCell ref="T455:U455"/>
    <mergeCell ref="AA455:AB455"/>
    <mergeCell ref="F456:G456"/>
    <mergeCell ref="M456:N456"/>
    <mergeCell ref="T456:U456"/>
    <mergeCell ref="AA456:AB456"/>
    <mergeCell ref="F453:G453"/>
    <mergeCell ref="M453:N453"/>
    <mergeCell ref="T453:U453"/>
    <mergeCell ref="AA453:AB453"/>
    <mergeCell ref="F454:G454"/>
    <mergeCell ref="M454:N454"/>
    <mergeCell ref="T454:U454"/>
    <mergeCell ref="AA454:AB454"/>
    <mergeCell ref="F451:G451"/>
    <mergeCell ref="M451:N451"/>
    <mergeCell ref="T451:U451"/>
    <mergeCell ref="AA451:AB451"/>
    <mergeCell ref="F452:G452"/>
    <mergeCell ref="M452:N452"/>
    <mergeCell ref="T452:U452"/>
    <mergeCell ref="AA452:AB452"/>
    <mergeCell ref="F461:G461"/>
    <mergeCell ref="M461:N461"/>
    <mergeCell ref="T461:U461"/>
    <mergeCell ref="AA461:AB461"/>
    <mergeCell ref="F462:G462"/>
    <mergeCell ref="M462:N462"/>
    <mergeCell ref="T462:U462"/>
    <mergeCell ref="AA462:AB462"/>
    <mergeCell ref="F459:G459"/>
    <mergeCell ref="M459:N459"/>
    <mergeCell ref="T459:U459"/>
    <mergeCell ref="AA459:AB459"/>
    <mergeCell ref="F460:G460"/>
    <mergeCell ref="M460:N460"/>
    <mergeCell ref="T460:U460"/>
    <mergeCell ref="AA460:AB460"/>
    <mergeCell ref="F457:G457"/>
    <mergeCell ref="M457:N457"/>
    <mergeCell ref="T457:U457"/>
    <mergeCell ref="AA457:AB457"/>
    <mergeCell ref="F458:G458"/>
    <mergeCell ref="M458:N458"/>
    <mergeCell ref="T458:U458"/>
    <mergeCell ref="AA458:AB458"/>
    <mergeCell ref="F467:G467"/>
    <mergeCell ref="M467:N467"/>
    <mergeCell ref="T467:U467"/>
    <mergeCell ref="AA467:AB467"/>
    <mergeCell ref="F468:G468"/>
    <mergeCell ref="M468:N468"/>
    <mergeCell ref="T468:U468"/>
    <mergeCell ref="AA468:AB468"/>
    <mergeCell ref="F465:G465"/>
    <mergeCell ref="M465:N465"/>
    <mergeCell ref="T465:U465"/>
    <mergeCell ref="AA465:AB465"/>
    <mergeCell ref="F466:G466"/>
    <mergeCell ref="M466:N466"/>
    <mergeCell ref="T466:U466"/>
    <mergeCell ref="AA466:AB466"/>
    <mergeCell ref="F463:G463"/>
    <mergeCell ref="M463:N463"/>
    <mergeCell ref="T463:U463"/>
    <mergeCell ref="AA463:AB463"/>
    <mergeCell ref="F464:G464"/>
    <mergeCell ref="M464:N464"/>
    <mergeCell ref="T464:U464"/>
    <mergeCell ref="AA464:AB464"/>
    <mergeCell ref="F473:G473"/>
    <mergeCell ref="M473:N473"/>
    <mergeCell ref="T473:U473"/>
    <mergeCell ref="AA473:AB473"/>
    <mergeCell ref="F474:G474"/>
    <mergeCell ref="M474:N474"/>
    <mergeCell ref="T474:U474"/>
    <mergeCell ref="AA474:AB474"/>
    <mergeCell ref="F471:G471"/>
    <mergeCell ref="M471:N471"/>
    <mergeCell ref="T471:U471"/>
    <mergeCell ref="AA471:AB471"/>
    <mergeCell ref="F472:G472"/>
    <mergeCell ref="M472:N472"/>
    <mergeCell ref="T472:U472"/>
    <mergeCell ref="AA472:AB472"/>
    <mergeCell ref="F469:G469"/>
    <mergeCell ref="M469:N469"/>
    <mergeCell ref="T469:U469"/>
    <mergeCell ref="AA469:AB469"/>
    <mergeCell ref="F470:G470"/>
    <mergeCell ref="M470:N470"/>
    <mergeCell ref="T470:U470"/>
    <mergeCell ref="AA470:AB470"/>
    <mergeCell ref="F479:G479"/>
    <mergeCell ref="M479:N479"/>
    <mergeCell ref="T479:U479"/>
    <mergeCell ref="AA479:AB479"/>
    <mergeCell ref="F480:G480"/>
    <mergeCell ref="M480:N480"/>
    <mergeCell ref="T480:U480"/>
    <mergeCell ref="AA480:AB480"/>
    <mergeCell ref="F477:G477"/>
    <mergeCell ref="M477:N477"/>
    <mergeCell ref="T477:U477"/>
    <mergeCell ref="AA477:AB477"/>
    <mergeCell ref="F478:G478"/>
    <mergeCell ref="M478:N478"/>
    <mergeCell ref="T478:U478"/>
    <mergeCell ref="AA478:AB478"/>
    <mergeCell ref="F475:G475"/>
    <mergeCell ref="M475:N475"/>
    <mergeCell ref="T475:U475"/>
    <mergeCell ref="AA475:AB475"/>
    <mergeCell ref="F476:G476"/>
    <mergeCell ref="M476:N476"/>
    <mergeCell ref="T476:U476"/>
    <mergeCell ref="AA476:AB476"/>
    <mergeCell ref="F485:G485"/>
    <mergeCell ref="M485:N485"/>
    <mergeCell ref="T485:U485"/>
    <mergeCell ref="AA485:AB485"/>
    <mergeCell ref="F486:G486"/>
    <mergeCell ref="M486:N486"/>
    <mergeCell ref="T486:U486"/>
    <mergeCell ref="AA486:AB486"/>
    <mergeCell ref="F483:G483"/>
    <mergeCell ref="M483:N483"/>
    <mergeCell ref="T483:U483"/>
    <mergeCell ref="AA483:AB483"/>
    <mergeCell ref="F484:G484"/>
    <mergeCell ref="M484:N484"/>
    <mergeCell ref="T484:U484"/>
    <mergeCell ref="AA484:AB484"/>
    <mergeCell ref="F481:G481"/>
    <mergeCell ref="M481:N481"/>
    <mergeCell ref="T481:U481"/>
    <mergeCell ref="AA481:AB481"/>
    <mergeCell ref="F482:G482"/>
    <mergeCell ref="M482:N482"/>
    <mergeCell ref="T482:U482"/>
    <mergeCell ref="AA482:AB482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89:G489"/>
    <mergeCell ref="M489:N489"/>
    <mergeCell ref="T489:U489"/>
    <mergeCell ref="AA489:AB489"/>
    <mergeCell ref="F490:G490"/>
    <mergeCell ref="M490:N490"/>
    <mergeCell ref="T490:U490"/>
    <mergeCell ref="AA490:AB490"/>
    <mergeCell ref="F487:G487"/>
    <mergeCell ref="M487:N487"/>
    <mergeCell ref="T487:U487"/>
    <mergeCell ref="AA487:AB487"/>
    <mergeCell ref="F488:G488"/>
    <mergeCell ref="M488:N488"/>
    <mergeCell ref="T488:U488"/>
    <mergeCell ref="AA488:AB488"/>
    <mergeCell ref="F497:G497"/>
    <mergeCell ref="M497:N497"/>
    <mergeCell ref="T497:U497"/>
    <mergeCell ref="AA497:AB497"/>
    <mergeCell ref="F498:G498"/>
    <mergeCell ref="M498:N498"/>
    <mergeCell ref="T498:U498"/>
    <mergeCell ref="AA498:AB498"/>
    <mergeCell ref="F495:G495"/>
    <mergeCell ref="M495:N495"/>
    <mergeCell ref="T495:U495"/>
    <mergeCell ref="AA495:AB495"/>
    <mergeCell ref="F496:G496"/>
    <mergeCell ref="M496:N496"/>
    <mergeCell ref="T496:U496"/>
    <mergeCell ref="AA496:AB496"/>
    <mergeCell ref="F493:G493"/>
    <mergeCell ref="M493:N493"/>
    <mergeCell ref="T493:U493"/>
    <mergeCell ref="AA493:AB493"/>
    <mergeCell ref="F494:G494"/>
    <mergeCell ref="M494:N494"/>
    <mergeCell ref="T494:U494"/>
    <mergeCell ref="AA494:AB494"/>
    <mergeCell ref="F503:G503"/>
    <mergeCell ref="M503:N503"/>
    <mergeCell ref="T503:U503"/>
    <mergeCell ref="AA503:AB503"/>
    <mergeCell ref="F504:G504"/>
    <mergeCell ref="M504:N504"/>
    <mergeCell ref="T504:U504"/>
    <mergeCell ref="AA504:AB504"/>
    <mergeCell ref="F501:G501"/>
    <mergeCell ref="M501:N501"/>
    <mergeCell ref="T501:U501"/>
    <mergeCell ref="AA501:AB501"/>
    <mergeCell ref="F502:G502"/>
    <mergeCell ref="M502:N502"/>
    <mergeCell ref="T502:U502"/>
    <mergeCell ref="AA502:AB502"/>
    <mergeCell ref="F499:G499"/>
    <mergeCell ref="M499:N499"/>
    <mergeCell ref="T499:U499"/>
    <mergeCell ref="AA499:AB499"/>
    <mergeCell ref="F500:G500"/>
    <mergeCell ref="M500:N500"/>
    <mergeCell ref="T500:U500"/>
    <mergeCell ref="AA500:AB500"/>
    <mergeCell ref="F509:G509"/>
    <mergeCell ref="M509:N509"/>
    <mergeCell ref="T509:U509"/>
    <mergeCell ref="AA509:AB509"/>
    <mergeCell ref="F510:G510"/>
    <mergeCell ref="M510:N510"/>
    <mergeCell ref="T510:U510"/>
    <mergeCell ref="AA510:AB510"/>
    <mergeCell ref="F507:G507"/>
    <mergeCell ref="M507:N507"/>
    <mergeCell ref="T507:U507"/>
    <mergeCell ref="AA507:AB507"/>
    <mergeCell ref="F508:G508"/>
    <mergeCell ref="M508:N508"/>
    <mergeCell ref="T508:U508"/>
    <mergeCell ref="AA508:AB508"/>
    <mergeCell ref="F505:G505"/>
    <mergeCell ref="M505:N505"/>
    <mergeCell ref="T505:U505"/>
    <mergeCell ref="AA505:AB505"/>
    <mergeCell ref="F506:G506"/>
    <mergeCell ref="M506:N506"/>
    <mergeCell ref="T506:U506"/>
    <mergeCell ref="AA506:AB506"/>
    <mergeCell ref="F515:G515"/>
    <mergeCell ref="M515:N515"/>
    <mergeCell ref="T515:U515"/>
    <mergeCell ref="AA515:AB515"/>
    <mergeCell ref="F516:G516"/>
    <mergeCell ref="M516:N516"/>
    <mergeCell ref="T516:U516"/>
    <mergeCell ref="AA516:AB516"/>
    <mergeCell ref="F513:G513"/>
    <mergeCell ref="M513:N513"/>
    <mergeCell ref="T513:U513"/>
    <mergeCell ref="AA513:AB513"/>
    <mergeCell ref="F514:G514"/>
    <mergeCell ref="M514:N514"/>
    <mergeCell ref="T514:U514"/>
    <mergeCell ref="AA514:AB514"/>
    <mergeCell ref="F511:G511"/>
    <mergeCell ref="M511:N511"/>
    <mergeCell ref="T511:U511"/>
    <mergeCell ref="AA511:AB511"/>
    <mergeCell ref="F512:G512"/>
    <mergeCell ref="M512:N512"/>
    <mergeCell ref="T512:U512"/>
    <mergeCell ref="AA512:AB512"/>
    <mergeCell ref="F521:G521"/>
    <mergeCell ref="M521:N521"/>
    <mergeCell ref="T521:U521"/>
    <mergeCell ref="AA521:AB521"/>
    <mergeCell ref="F522:G522"/>
    <mergeCell ref="M522:N522"/>
    <mergeCell ref="T522:U522"/>
    <mergeCell ref="AA522:AB522"/>
    <mergeCell ref="F519:G519"/>
    <mergeCell ref="M519:N519"/>
    <mergeCell ref="T519:U519"/>
    <mergeCell ref="AA519:AB519"/>
    <mergeCell ref="F520:G520"/>
    <mergeCell ref="M520:N520"/>
    <mergeCell ref="T520:U520"/>
    <mergeCell ref="AA520:AB520"/>
    <mergeCell ref="F517:G517"/>
    <mergeCell ref="M517:N517"/>
    <mergeCell ref="T517:U517"/>
    <mergeCell ref="AA517:AB517"/>
    <mergeCell ref="F518:G518"/>
    <mergeCell ref="M518:N518"/>
    <mergeCell ref="T518:U518"/>
    <mergeCell ref="AA518:AB518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23:G523"/>
    <mergeCell ref="M523:N523"/>
    <mergeCell ref="T523:U523"/>
    <mergeCell ref="AA523:AB523"/>
    <mergeCell ref="F524:G524"/>
    <mergeCell ref="M524:N524"/>
    <mergeCell ref="T524:U524"/>
    <mergeCell ref="AA524:AB524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51:G551"/>
    <mergeCell ref="M551:N551"/>
    <mergeCell ref="T551:U551"/>
    <mergeCell ref="AA551:AB551"/>
    <mergeCell ref="F552:G552"/>
    <mergeCell ref="M552:N552"/>
    <mergeCell ref="T552:U552"/>
    <mergeCell ref="AA552:AB552"/>
    <mergeCell ref="F549:G549"/>
    <mergeCell ref="M549:N549"/>
    <mergeCell ref="T549:U549"/>
    <mergeCell ref="AA549:AB549"/>
    <mergeCell ref="F550:G550"/>
    <mergeCell ref="M550:N550"/>
    <mergeCell ref="T550:U550"/>
    <mergeCell ref="AA550:AB550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55:G555"/>
    <mergeCell ref="M555:N555"/>
    <mergeCell ref="T555:U555"/>
    <mergeCell ref="AA555:AB555"/>
    <mergeCell ref="F556:G556"/>
    <mergeCell ref="M556:N556"/>
    <mergeCell ref="T556:U556"/>
    <mergeCell ref="AA556:AB556"/>
    <mergeCell ref="F553:G553"/>
    <mergeCell ref="M553:N553"/>
    <mergeCell ref="T553:U553"/>
    <mergeCell ref="AA553:AB553"/>
    <mergeCell ref="F554:G554"/>
    <mergeCell ref="M554:N554"/>
    <mergeCell ref="T554:U554"/>
    <mergeCell ref="AA554:AB554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605:G605"/>
    <mergeCell ref="M605:N605"/>
    <mergeCell ref="T605:U605"/>
    <mergeCell ref="AA605:AB605"/>
    <mergeCell ref="F606:G606"/>
    <mergeCell ref="M606:N606"/>
    <mergeCell ref="T606:U606"/>
    <mergeCell ref="AA606:AB606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09:G609"/>
    <mergeCell ref="M609:N609"/>
    <mergeCell ref="T609:U609"/>
    <mergeCell ref="AA609:AB609"/>
    <mergeCell ref="F610:G610"/>
    <mergeCell ref="M610:N610"/>
    <mergeCell ref="T610:U610"/>
    <mergeCell ref="AA610:AB610"/>
    <mergeCell ref="F607:G607"/>
    <mergeCell ref="M607:N607"/>
    <mergeCell ref="T607:U607"/>
    <mergeCell ref="AA607:AB607"/>
    <mergeCell ref="F608:G608"/>
    <mergeCell ref="M608:N608"/>
    <mergeCell ref="T608:U608"/>
    <mergeCell ref="AA608:AB608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AA623:AB623"/>
    <mergeCell ref="F624:G624"/>
    <mergeCell ref="M624:N624"/>
    <mergeCell ref="AA624:AB624"/>
    <mergeCell ref="F621:G621"/>
    <mergeCell ref="M621:N621"/>
    <mergeCell ref="AA621:AB621"/>
    <mergeCell ref="F622:G622"/>
    <mergeCell ref="M622:N622"/>
    <mergeCell ref="AA622:AB622"/>
    <mergeCell ref="F619:G619"/>
    <mergeCell ref="M619:N619"/>
    <mergeCell ref="AA619:AB619"/>
    <mergeCell ref="F620:G620"/>
    <mergeCell ref="M620:N620"/>
    <mergeCell ref="AA620:AB620"/>
    <mergeCell ref="T619:U631"/>
    <mergeCell ref="AA630:AB630"/>
    <mergeCell ref="F627:G627"/>
    <mergeCell ref="M627:N627"/>
    <mergeCell ref="AA627:AB627"/>
    <mergeCell ref="F628:G628"/>
    <mergeCell ref="M628:N628"/>
    <mergeCell ref="AA628:AB628"/>
    <mergeCell ref="F625:G625"/>
    <mergeCell ref="M625:N625"/>
    <mergeCell ref="AA625:AB625"/>
    <mergeCell ref="F626:G626"/>
    <mergeCell ref="M626:N626"/>
    <mergeCell ref="AA626:AB626"/>
    <mergeCell ref="F635:G635"/>
    <mergeCell ref="M635:N635"/>
    <mergeCell ref="T635:U635"/>
    <mergeCell ref="AA635:AB635"/>
    <mergeCell ref="F13:G13"/>
    <mergeCell ref="F15:G15"/>
    <mergeCell ref="F16:G16"/>
    <mergeCell ref="F17:G17"/>
    <mergeCell ref="F18:G18"/>
    <mergeCell ref="F19:G19"/>
    <mergeCell ref="F633:G633"/>
    <mergeCell ref="M633:N633"/>
    <mergeCell ref="T633:U633"/>
    <mergeCell ref="AA633:AB633"/>
    <mergeCell ref="F634:G634"/>
    <mergeCell ref="M634:N634"/>
    <mergeCell ref="T634:U634"/>
    <mergeCell ref="AA634:AB634"/>
    <mergeCell ref="F631:G631"/>
    <mergeCell ref="M631:N631"/>
    <mergeCell ref="AA631:AB631"/>
    <mergeCell ref="F632:G632"/>
    <mergeCell ref="M632:N632"/>
    <mergeCell ref="T632:U632"/>
    <mergeCell ref="AA632:AB632"/>
    <mergeCell ref="F629:G629"/>
    <mergeCell ref="M629:N629"/>
    <mergeCell ref="AA629:AB629"/>
    <mergeCell ref="F630:G630"/>
    <mergeCell ref="M630:N630"/>
    <mergeCell ref="F623:G623"/>
    <mergeCell ref="M623:N62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35"/>
  <sheetViews>
    <sheetView zoomScale="75" zoomScaleNormal="75" zoomScalePageLayoutView="75" workbookViewId="0">
      <selection activeCell="G3" sqref="G3"/>
    </sheetView>
  </sheetViews>
  <sheetFormatPr baseColWidth="10" defaultRowHeight="15" x14ac:dyDescent="0"/>
  <cols>
    <col min="8" max="8" width="2.6640625" customWidth="1"/>
    <col min="15" max="15" width="2.6640625" customWidth="1"/>
    <col min="22" max="22" width="2.6640625" customWidth="1"/>
  </cols>
  <sheetData>
    <row r="1" spans="2:28">
      <c r="K1" s="105"/>
      <c r="R1" s="105"/>
      <c r="Y1" s="105"/>
    </row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  <c r="R2" s="105"/>
      <c r="Y2" s="105"/>
    </row>
    <row r="3" spans="2:28" ht="23">
      <c r="B3" s="14"/>
      <c r="C3" s="14"/>
      <c r="D3" s="14"/>
      <c r="E3" s="14"/>
      <c r="F3" s="14"/>
      <c r="G3" s="14"/>
      <c r="K3" s="105"/>
      <c r="R3" s="105"/>
      <c r="Y3" s="105"/>
    </row>
    <row r="4" spans="2:28" ht="45">
      <c r="B4" s="315" t="s">
        <v>100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6"/>
      <c r="O4" s="15"/>
      <c r="R4" s="105"/>
      <c r="Y4" s="105"/>
    </row>
    <row r="5" spans="2:28" ht="16" thickBot="1">
      <c r="K5" s="105"/>
      <c r="R5" s="105"/>
      <c r="Y5" s="105"/>
    </row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8" t="s">
        <v>81</v>
      </c>
      <c r="C9" s="29" t="s">
        <v>249</v>
      </c>
      <c r="D9" s="30" t="s">
        <v>82</v>
      </c>
      <c r="E9" s="31"/>
      <c r="F9" s="30" t="s">
        <v>83</v>
      </c>
      <c r="G9" s="29"/>
      <c r="H9" s="32"/>
      <c r="I9" s="28" t="s">
        <v>81</v>
      </c>
      <c r="J9" s="29" t="s">
        <v>249</v>
      </c>
      <c r="K9" s="30" t="s">
        <v>82</v>
      </c>
      <c r="L9" s="31"/>
      <c r="M9" s="30" t="s">
        <v>83</v>
      </c>
      <c r="N9" s="29"/>
      <c r="O9" s="32"/>
      <c r="P9" s="28" t="s">
        <v>81</v>
      </c>
      <c r="Q9" s="29" t="s">
        <v>249</v>
      </c>
      <c r="R9" s="30" t="s">
        <v>82</v>
      </c>
      <c r="S9" s="31"/>
      <c r="T9" s="30" t="s">
        <v>83</v>
      </c>
      <c r="U9" s="29"/>
      <c r="V9" s="32"/>
      <c r="W9" s="28" t="s">
        <v>81</v>
      </c>
      <c r="X9" s="29" t="s">
        <v>249</v>
      </c>
      <c r="Y9" s="30" t="s">
        <v>82</v>
      </c>
      <c r="Z9" s="31"/>
      <c r="AA9" s="30" t="s">
        <v>83</v>
      </c>
      <c r="AB9" s="29"/>
    </row>
    <row r="10" spans="2:28" ht="19" thickBot="1">
      <c r="B10" s="28" t="s">
        <v>85</v>
      </c>
      <c r="C10" s="33"/>
      <c r="D10" s="301" t="s">
        <v>87</v>
      </c>
      <c r="E10" s="302"/>
      <c r="F10" s="28" t="s">
        <v>88</v>
      </c>
      <c r="G10" s="29"/>
      <c r="H10" s="32"/>
      <c r="I10" s="28" t="s">
        <v>85</v>
      </c>
      <c r="J10" s="33"/>
      <c r="K10" s="301" t="s">
        <v>152</v>
      </c>
      <c r="L10" s="302"/>
      <c r="M10" s="28" t="s">
        <v>88</v>
      </c>
      <c r="N10" s="29"/>
      <c r="O10" s="32"/>
      <c r="P10" s="28" t="s">
        <v>85</v>
      </c>
      <c r="Q10" s="33"/>
      <c r="R10" s="301" t="s">
        <v>153</v>
      </c>
      <c r="S10" s="302"/>
      <c r="T10" s="28" t="s">
        <v>88</v>
      </c>
      <c r="U10" s="29"/>
      <c r="V10" s="32"/>
      <c r="W10" s="28" t="s">
        <v>85</v>
      </c>
      <c r="X10" s="33"/>
      <c r="Y10" s="301" t="s">
        <v>154</v>
      </c>
      <c r="Z10" s="302"/>
      <c r="AA10" s="28" t="s">
        <v>88</v>
      </c>
      <c r="AB10" s="29"/>
    </row>
    <row r="11" spans="2:28" ht="16" thickBot="1">
      <c r="B11" s="34" t="s">
        <v>90</v>
      </c>
      <c r="C11" s="287"/>
      <c r="D11" s="288"/>
      <c r="E11" s="288"/>
      <c r="F11" s="288"/>
      <c r="G11" s="289"/>
      <c r="H11" s="32"/>
      <c r="I11" s="34" t="s">
        <v>90</v>
      </c>
      <c r="J11" s="287"/>
      <c r="K11" s="288"/>
      <c r="L11" s="288"/>
      <c r="M11" s="288"/>
      <c r="N11" s="289"/>
      <c r="O11" s="32"/>
      <c r="P11" s="34" t="s">
        <v>90</v>
      </c>
      <c r="Q11" s="287"/>
      <c r="R11" s="288"/>
      <c r="S11" s="288"/>
      <c r="T11" s="288"/>
      <c r="U11" s="289"/>
      <c r="V11" s="32"/>
      <c r="W11" s="34" t="s">
        <v>90</v>
      </c>
      <c r="X11" s="287"/>
      <c r="Y11" s="288"/>
      <c r="Z11" s="288"/>
      <c r="AA11" s="288"/>
      <c r="AB11" s="289"/>
    </row>
    <row r="12" spans="2:28" ht="29" customHeight="1" thickBot="1">
      <c r="B12" s="89" t="s">
        <v>91</v>
      </c>
      <c r="C12" s="35" t="s">
        <v>92</v>
      </c>
      <c r="D12" s="36" t="s">
        <v>93</v>
      </c>
      <c r="E12" s="37" t="s">
        <v>94</v>
      </c>
      <c r="F12" s="290" t="s">
        <v>95</v>
      </c>
      <c r="G12" s="291"/>
      <c r="H12" s="32"/>
      <c r="I12" s="89" t="s">
        <v>91</v>
      </c>
      <c r="J12" s="35" t="s">
        <v>92</v>
      </c>
      <c r="K12" s="36" t="s">
        <v>93</v>
      </c>
      <c r="L12" s="37" t="s">
        <v>94</v>
      </c>
      <c r="M12" s="290" t="s">
        <v>95</v>
      </c>
      <c r="N12" s="291"/>
      <c r="O12" s="32"/>
      <c r="P12" s="89" t="s">
        <v>91</v>
      </c>
      <c r="Q12" s="35" t="s">
        <v>92</v>
      </c>
      <c r="R12" s="36" t="s">
        <v>93</v>
      </c>
      <c r="S12" s="37" t="s">
        <v>94</v>
      </c>
      <c r="T12" s="290" t="s">
        <v>95</v>
      </c>
      <c r="U12" s="291"/>
      <c r="V12" s="32"/>
      <c r="W12" s="89" t="s">
        <v>91</v>
      </c>
      <c r="X12" s="35" t="s">
        <v>92</v>
      </c>
      <c r="Y12" s="36" t="s">
        <v>93</v>
      </c>
      <c r="Z12" s="37" t="s">
        <v>94</v>
      </c>
      <c r="AA12" s="290" t="s">
        <v>95</v>
      </c>
      <c r="AB12" s="291"/>
    </row>
    <row r="13" spans="2:28">
      <c r="B13" s="45">
        <v>0</v>
      </c>
      <c r="C13" s="48" t="s">
        <v>60</v>
      </c>
      <c r="D13" s="90" t="s">
        <v>106</v>
      </c>
      <c r="E13" s="90" t="s">
        <v>103</v>
      </c>
      <c r="F13" s="285">
        <v>0</v>
      </c>
      <c r="G13" s="286"/>
      <c r="H13" s="32"/>
      <c r="I13" s="45">
        <v>0</v>
      </c>
      <c r="J13" s="48" t="s">
        <v>60</v>
      </c>
      <c r="K13" s="90" t="s">
        <v>106</v>
      </c>
      <c r="L13" s="90" t="s">
        <v>115</v>
      </c>
      <c r="M13" s="285">
        <v>0</v>
      </c>
      <c r="N13" s="286"/>
      <c r="O13" s="32"/>
      <c r="P13" s="45">
        <v>0</v>
      </c>
      <c r="Q13" s="48" t="s">
        <v>60</v>
      </c>
      <c r="R13" s="90" t="s">
        <v>106</v>
      </c>
      <c r="S13" s="90" t="s">
        <v>118</v>
      </c>
      <c r="T13" s="285">
        <v>0</v>
      </c>
      <c r="U13" s="286"/>
      <c r="V13" s="32"/>
      <c r="W13" s="45">
        <v>0</v>
      </c>
      <c r="X13" s="48" t="s">
        <v>60</v>
      </c>
      <c r="Y13" s="90" t="s">
        <v>106</v>
      </c>
      <c r="Z13" s="90" t="s">
        <v>103</v>
      </c>
      <c r="AA13" s="285">
        <v>0</v>
      </c>
      <c r="AB13" s="286"/>
    </row>
    <row r="14" spans="2:28">
      <c r="B14" s="46">
        <v>0.25</v>
      </c>
      <c r="C14" s="91" t="s">
        <v>159</v>
      </c>
      <c r="D14" s="92">
        <v>0</v>
      </c>
      <c r="E14" s="92">
        <v>0</v>
      </c>
      <c r="F14" s="277">
        <v>0</v>
      </c>
      <c r="G14" s="278"/>
      <c r="H14" s="32"/>
      <c r="I14" s="46">
        <v>0.25</v>
      </c>
      <c r="J14" s="91" t="s">
        <v>60</v>
      </c>
      <c r="K14" s="92" t="s">
        <v>106</v>
      </c>
      <c r="L14" s="92" t="s">
        <v>115</v>
      </c>
      <c r="M14" s="277">
        <v>0</v>
      </c>
      <c r="N14" s="278"/>
      <c r="O14" s="32"/>
      <c r="P14" s="46">
        <v>0.25</v>
      </c>
      <c r="Q14" s="91" t="s">
        <v>159</v>
      </c>
      <c r="R14" s="92">
        <v>0</v>
      </c>
      <c r="S14" s="92">
        <v>0</v>
      </c>
      <c r="T14" s="277">
        <v>0</v>
      </c>
      <c r="U14" s="278"/>
      <c r="V14" s="32"/>
      <c r="W14" s="46">
        <v>0.25</v>
      </c>
      <c r="X14" s="91" t="s">
        <v>60</v>
      </c>
      <c r="Y14" s="92" t="s">
        <v>150</v>
      </c>
      <c r="Z14" s="92" t="s">
        <v>173</v>
      </c>
      <c r="AA14" s="277">
        <v>0</v>
      </c>
      <c r="AB14" s="278"/>
    </row>
    <row r="15" spans="2:28">
      <c r="B15" s="46">
        <v>0.5</v>
      </c>
      <c r="C15" s="91" t="s">
        <v>60</v>
      </c>
      <c r="D15" s="92" t="s">
        <v>150</v>
      </c>
      <c r="E15" s="92" t="s">
        <v>195</v>
      </c>
      <c r="F15" s="277">
        <v>0</v>
      </c>
      <c r="G15" s="278"/>
      <c r="H15" s="32"/>
      <c r="I15" s="46">
        <v>0.5</v>
      </c>
      <c r="J15" s="91" t="s">
        <v>71</v>
      </c>
      <c r="K15" s="92">
        <v>0</v>
      </c>
      <c r="L15" s="92">
        <v>0</v>
      </c>
      <c r="M15" s="277">
        <v>0</v>
      </c>
      <c r="N15" s="278"/>
      <c r="O15" s="32"/>
      <c r="P15" s="46">
        <v>0.5</v>
      </c>
      <c r="Q15" s="91" t="s">
        <v>60</v>
      </c>
      <c r="R15" s="92" t="s">
        <v>104</v>
      </c>
      <c r="S15" s="92" t="s">
        <v>103</v>
      </c>
      <c r="T15" s="277">
        <v>0</v>
      </c>
      <c r="U15" s="278"/>
      <c r="V15" s="32"/>
      <c r="W15" s="46">
        <v>0.5</v>
      </c>
      <c r="X15" s="91" t="s">
        <v>60</v>
      </c>
      <c r="Y15" s="92" t="s">
        <v>104</v>
      </c>
      <c r="Z15" s="92" t="s">
        <v>119</v>
      </c>
      <c r="AA15" s="277">
        <v>0</v>
      </c>
      <c r="AB15" s="278"/>
    </row>
    <row r="16" spans="2:28">
      <c r="B16" s="46">
        <v>0.75</v>
      </c>
      <c r="C16" s="91" t="s">
        <v>60</v>
      </c>
      <c r="D16" s="92" t="s">
        <v>150</v>
      </c>
      <c r="E16" s="92" t="s">
        <v>103</v>
      </c>
      <c r="F16" s="277">
        <v>0</v>
      </c>
      <c r="G16" s="278"/>
      <c r="H16" s="32"/>
      <c r="I16" s="46">
        <v>0.75</v>
      </c>
      <c r="J16" s="91" t="s">
        <v>71</v>
      </c>
      <c r="K16" s="92">
        <v>0</v>
      </c>
      <c r="L16" s="92">
        <v>0</v>
      </c>
      <c r="M16" s="277">
        <v>0</v>
      </c>
      <c r="N16" s="278"/>
      <c r="O16" s="32"/>
      <c r="P16" s="46">
        <v>0.75</v>
      </c>
      <c r="Q16" s="91" t="s">
        <v>60</v>
      </c>
      <c r="R16" s="92" t="s">
        <v>150</v>
      </c>
      <c r="S16" s="92" t="s">
        <v>172</v>
      </c>
      <c r="T16" s="277">
        <v>0</v>
      </c>
      <c r="U16" s="278"/>
      <c r="V16" s="32"/>
      <c r="W16" s="46">
        <v>0.75</v>
      </c>
      <c r="X16" s="91" t="s">
        <v>60</v>
      </c>
      <c r="Y16" s="92" t="s">
        <v>150</v>
      </c>
      <c r="Z16" s="92" t="s">
        <v>111</v>
      </c>
      <c r="AA16" s="277">
        <v>0</v>
      </c>
      <c r="AB16" s="278"/>
    </row>
    <row r="17" spans="2:28">
      <c r="B17" s="46">
        <v>1</v>
      </c>
      <c r="C17" s="91" t="s">
        <v>60</v>
      </c>
      <c r="D17" s="92" t="s">
        <v>104</v>
      </c>
      <c r="E17" s="92" t="s">
        <v>110</v>
      </c>
      <c r="F17" s="277">
        <v>0</v>
      </c>
      <c r="G17" s="278"/>
      <c r="H17" s="32"/>
      <c r="I17" s="46">
        <v>1</v>
      </c>
      <c r="J17" s="91" t="s">
        <v>60</v>
      </c>
      <c r="K17" s="92" t="s">
        <v>150</v>
      </c>
      <c r="L17" s="92" t="s">
        <v>103</v>
      </c>
      <c r="M17" s="277">
        <v>0</v>
      </c>
      <c r="N17" s="278"/>
      <c r="O17" s="32"/>
      <c r="P17" s="46">
        <v>1</v>
      </c>
      <c r="Q17" s="91" t="s">
        <v>60</v>
      </c>
      <c r="R17" s="92" t="s">
        <v>150</v>
      </c>
      <c r="S17" s="92" t="s">
        <v>177</v>
      </c>
      <c r="T17" s="277">
        <v>0</v>
      </c>
      <c r="U17" s="278"/>
      <c r="V17" s="32"/>
      <c r="W17" s="46">
        <v>1</v>
      </c>
      <c r="X17" s="91" t="s">
        <v>60</v>
      </c>
      <c r="Y17" s="92" t="s">
        <v>104</v>
      </c>
      <c r="Z17" s="92" t="s">
        <v>111</v>
      </c>
      <c r="AA17" s="277">
        <v>0</v>
      </c>
      <c r="AB17" s="278"/>
    </row>
    <row r="18" spans="2:28">
      <c r="B18" s="46">
        <v>1.25</v>
      </c>
      <c r="C18" s="91" t="s">
        <v>60</v>
      </c>
      <c r="D18" s="92" t="s">
        <v>104</v>
      </c>
      <c r="E18" s="92" t="s">
        <v>110</v>
      </c>
      <c r="F18" s="277">
        <v>0</v>
      </c>
      <c r="G18" s="278"/>
      <c r="H18" s="32"/>
      <c r="I18" s="46">
        <v>1.25</v>
      </c>
      <c r="J18" s="91" t="s">
        <v>71</v>
      </c>
      <c r="K18" s="92">
        <v>0</v>
      </c>
      <c r="L18" s="92">
        <v>0</v>
      </c>
      <c r="M18" s="277">
        <v>0</v>
      </c>
      <c r="N18" s="278"/>
      <c r="O18" s="32"/>
      <c r="P18" s="46">
        <v>1.25</v>
      </c>
      <c r="Q18" s="91" t="s">
        <v>60</v>
      </c>
      <c r="R18" s="92" t="s">
        <v>104</v>
      </c>
      <c r="S18" s="92" t="s">
        <v>117</v>
      </c>
      <c r="T18" s="277">
        <v>0</v>
      </c>
      <c r="U18" s="278"/>
      <c r="V18" s="32"/>
      <c r="W18" s="46">
        <v>1.25</v>
      </c>
      <c r="X18" s="91" t="s">
        <v>60</v>
      </c>
      <c r="Y18" s="92" t="s">
        <v>104</v>
      </c>
      <c r="Z18" s="92" t="s">
        <v>117</v>
      </c>
      <c r="AA18" s="277">
        <v>0</v>
      </c>
      <c r="AB18" s="278"/>
    </row>
    <row r="19" spans="2:28">
      <c r="B19" s="46">
        <v>1.5</v>
      </c>
      <c r="C19" s="91" t="s">
        <v>60</v>
      </c>
      <c r="D19" s="92" t="s">
        <v>150</v>
      </c>
      <c r="E19" s="92" t="s">
        <v>169</v>
      </c>
      <c r="F19" s="277">
        <v>0</v>
      </c>
      <c r="G19" s="278"/>
      <c r="H19" s="32"/>
      <c r="I19" s="46">
        <v>1.5</v>
      </c>
      <c r="J19" s="91" t="s">
        <v>69</v>
      </c>
      <c r="K19" s="92">
        <v>0</v>
      </c>
      <c r="L19" s="92">
        <v>0</v>
      </c>
      <c r="M19" s="277">
        <v>0</v>
      </c>
      <c r="N19" s="278"/>
      <c r="O19" s="32"/>
      <c r="P19" s="46">
        <v>1.5</v>
      </c>
      <c r="Q19" s="91" t="s">
        <v>159</v>
      </c>
      <c r="R19" s="92">
        <v>0</v>
      </c>
      <c r="S19" s="92">
        <v>0</v>
      </c>
      <c r="T19" s="277">
        <v>0</v>
      </c>
      <c r="U19" s="278"/>
      <c r="V19" s="32"/>
      <c r="W19" s="46">
        <v>1.5</v>
      </c>
      <c r="X19" s="91" t="s">
        <v>60</v>
      </c>
      <c r="Y19" s="92" t="s">
        <v>150</v>
      </c>
      <c r="Z19" s="92" t="s">
        <v>195</v>
      </c>
      <c r="AA19" s="277">
        <v>0</v>
      </c>
      <c r="AB19" s="278"/>
    </row>
    <row r="20" spans="2:28">
      <c r="B20" s="46">
        <v>1.75</v>
      </c>
      <c r="C20" s="91" t="s">
        <v>60</v>
      </c>
      <c r="D20" s="92" t="s">
        <v>150</v>
      </c>
      <c r="E20" s="92" t="s">
        <v>169</v>
      </c>
      <c r="F20" s="277">
        <v>0</v>
      </c>
      <c r="G20" s="278"/>
      <c r="H20" s="32"/>
      <c r="I20" s="46">
        <v>1.75</v>
      </c>
      <c r="J20" s="91" t="s">
        <v>71</v>
      </c>
      <c r="K20" s="92">
        <v>0</v>
      </c>
      <c r="L20" s="92">
        <v>0</v>
      </c>
      <c r="M20" s="277">
        <v>0</v>
      </c>
      <c r="N20" s="278"/>
      <c r="O20" s="32"/>
      <c r="P20" s="46">
        <v>1.75</v>
      </c>
      <c r="Q20" s="91" t="s">
        <v>60</v>
      </c>
      <c r="R20" s="92" t="s">
        <v>104</v>
      </c>
      <c r="S20" s="92" t="s">
        <v>110</v>
      </c>
      <c r="T20" s="277">
        <v>0</v>
      </c>
      <c r="U20" s="278"/>
      <c r="V20" s="32"/>
      <c r="W20" s="46">
        <v>1.75</v>
      </c>
      <c r="X20" s="91" t="s">
        <v>60</v>
      </c>
      <c r="Y20" s="92" t="s">
        <v>104</v>
      </c>
      <c r="Z20" s="92" t="s">
        <v>103</v>
      </c>
      <c r="AA20" s="277">
        <v>0</v>
      </c>
      <c r="AB20" s="278"/>
    </row>
    <row r="21" spans="2:28">
      <c r="B21" s="46">
        <v>2</v>
      </c>
      <c r="C21" s="91" t="s">
        <v>60</v>
      </c>
      <c r="D21" s="92" t="s">
        <v>113</v>
      </c>
      <c r="E21" s="92" t="s">
        <v>177</v>
      </c>
      <c r="F21" s="277">
        <v>0</v>
      </c>
      <c r="G21" s="278"/>
      <c r="H21" s="32"/>
      <c r="I21" s="46">
        <v>2</v>
      </c>
      <c r="J21" s="91" t="s">
        <v>69</v>
      </c>
      <c r="K21" s="92">
        <v>0</v>
      </c>
      <c r="L21" s="92">
        <v>0</v>
      </c>
      <c r="M21" s="277">
        <v>0</v>
      </c>
      <c r="N21" s="278"/>
      <c r="O21" s="32"/>
      <c r="P21" s="46">
        <v>2</v>
      </c>
      <c r="Q21" s="91" t="s">
        <v>60</v>
      </c>
      <c r="R21" s="92" t="s">
        <v>106</v>
      </c>
      <c r="S21" s="92" t="s">
        <v>103</v>
      </c>
      <c r="T21" s="277">
        <v>0</v>
      </c>
      <c r="U21" s="278"/>
      <c r="V21" s="32"/>
      <c r="W21" s="46">
        <v>2</v>
      </c>
      <c r="X21" s="91" t="s">
        <v>60</v>
      </c>
      <c r="Y21" s="92" t="s">
        <v>113</v>
      </c>
      <c r="Z21" s="92" t="s">
        <v>169</v>
      </c>
      <c r="AA21" s="277">
        <v>0</v>
      </c>
      <c r="AB21" s="278"/>
    </row>
    <row r="22" spans="2:28">
      <c r="B22" s="46">
        <v>2.25</v>
      </c>
      <c r="C22" s="91" t="s">
        <v>60</v>
      </c>
      <c r="D22" s="92" t="s">
        <v>150</v>
      </c>
      <c r="E22" s="92" t="s">
        <v>103</v>
      </c>
      <c r="F22" s="277">
        <v>0</v>
      </c>
      <c r="G22" s="278"/>
      <c r="H22" s="32"/>
      <c r="I22" s="46">
        <v>2.25</v>
      </c>
      <c r="J22" s="91" t="s">
        <v>63</v>
      </c>
      <c r="K22" s="92">
        <v>0</v>
      </c>
      <c r="L22" s="92">
        <v>0</v>
      </c>
      <c r="M22" s="277">
        <v>0</v>
      </c>
      <c r="N22" s="278"/>
      <c r="O22" s="32"/>
      <c r="P22" s="46">
        <v>2.25</v>
      </c>
      <c r="Q22" s="91" t="s">
        <v>60</v>
      </c>
      <c r="R22" s="92" t="s">
        <v>104</v>
      </c>
      <c r="S22" s="92" t="s">
        <v>119</v>
      </c>
      <c r="T22" s="277">
        <v>0</v>
      </c>
      <c r="U22" s="278"/>
      <c r="V22" s="32"/>
      <c r="W22" s="46">
        <v>2.25</v>
      </c>
      <c r="X22" s="91" t="s">
        <v>60</v>
      </c>
      <c r="Y22" s="92" t="s">
        <v>106</v>
      </c>
      <c r="Z22" s="92" t="s">
        <v>118</v>
      </c>
      <c r="AA22" s="277">
        <v>0</v>
      </c>
      <c r="AB22" s="278"/>
    </row>
    <row r="23" spans="2:28">
      <c r="B23" s="46">
        <v>2.5</v>
      </c>
      <c r="C23" s="91" t="s">
        <v>60</v>
      </c>
      <c r="D23" s="92" t="s">
        <v>150</v>
      </c>
      <c r="E23" s="92" t="s">
        <v>173</v>
      </c>
      <c r="F23" s="277">
        <v>0</v>
      </c>
      <c r="G23" s="278"/>
      <c r="H23" s="32"/>
      <c r="I23" s="46">
        <v>2.5</v>
      </c>
      <c r="J23" s="91" t="s">
        <v>60</v>
      </c>
      <c r="K23" s="92" t="s">
        <v>150</v>
      </c>
      <c r="L23" s="92" t="s">
        <v>110</v>
      </c>
      <c r="M23" s="277">
        <v>0</v>
      </c>
      <c r="N23" s="278"/>
      <c r="O23" s="32"/>
      <c r="P23" s="46">
        <v>2.5</v>
      </c>
      <c r="Q23" s="91" t="s">
        <v>63</v>
      </c>
      <c r="R23" s="92">
        <v>0</v>
      </c>
      <c r="S23" s="92">
        <v>0</v>
      </c>
      <c r="T23" s="277">
        <v>0</v>
      </c>
      <c r="U23" s="278"/>
      <c r="V23" s="32"/>
      <c r="W23" s="46">
        <v>2.5</v>
      </c>
      <c r="X23" s="91" t="s">
        <v>60</v>
      </c>
      <c r="Y23" s="92" t="s">
        <v>104</v>
      </c>
      <c r="Z23" s="92" t="s">
        <v>236</v>
      </c>
      <c r="AA23" s="277">
        <v>0</v>
      </c>
      <c r="AB23" s="278"/>
    </row>
    <row r="24" spans="2:28">
      <c r="B24" s="46">
        <v>2.75</v>
      </c>
      <c r="C24" s="91" t="s">
        <v>63</v>
      </c>
      <c r="D24" s="92">
        <v>0</v>
      </c>
      <c r="E24" s="92">
        <v>0</v>
      </c>
      <c r="F24" s="277">
        <v>0</v>
      </c>
      <c r="G24" s="278"/>
      <c r="H24" s="32"/>
      <c r="I24" s="46">
        <v>2.75</v>
      </c>
      <c r="J24" s="91" t="s">
        <v>60</v>
      </c>
      <c r="K24" s="92" t="s">
        <v>104</v>
      </c>
      <c r="L24" s="92" t="s">
        <v>110</v>
      </c>
      <c r="M24" s="277">
        <v>0</v>
      </c>
      <c r="N24" s="278"/>
      <c r="O24" s="32"/>
      <c r="P24" s="46">
        <v>2.75</v>
      </c>
      <c r="Q24" s="91" t="s">
        <v>71</v>
      </c>
      <c r="R24" s="92">
        <v>0</v>
      </c>
      <c r="S24" s="92">
        <v>0</v>
      </c>
      <c r="T24" s="277">
        <v>0</v>
      </c>
      <c r="U24" s="278"/>
      <c r="V24" s="32"/>
      <c r="W24" s="46">
        <v>2.75</v>
      </c>
      <c r="X24" s="91" t="s">
        <v>60</v>
      </c>
      <c r="Y24" s="92" t="s">
        <v>150</v>
      </c>
      <c r="Z24" s="92" t="s">
        <v>177</v>
      </c>
      <c r="AA24" s="277">
        <v>0</v>
      </c>
      <c r="AB24" s="278"/>
    </row>
    <row r="25" spans="2:28">
      <c r="B25" s="46">
        <v>3</v>
      </c>
      <c r="C25" s="91" t="s">
        <v>60</v>
      </c>
      <c r="D25" s="92" t="s">
        <v>150</v>
      </c>
      <c r="E25" s="92" t="s">
        <v>172</v>
      </c>
      <c r="F25" s="277">
        <v>0</v>
      </c>
      <c r="G25" s="278"/>
      <c r="H25" s="32"/>
      <c r="I25" s="46">
        <v>3</v>
      </c>
      <c r="J25" s="91" t="s">
        <v>63</v>
      </c>
      <c r="K25" s="92">
        <v>0</v>
      </c>
      <c r="L25" s="92">
        <v>0</v>
      </c>
      <c r="M25" s="277">
        <v>0</v>
      </c>
      <c r="N25" s="278"/>
      <c r="O25" s="32"/>
      <c r="P25" s="46">
        <v>3</v>
      </c>
      <c r="Q25" s="91" t="s">
        <v>60</v>
      </c>
      <c r="R25" s="92" t="s">
        <v>150</v>
      </c>
      <c r="S25" s="92" t="s">
        <v>173</v>
      </c>
      <c r="T25" s="277">
        <v>0</v>
      </c>
      <c r="U25" s="278"/>
      <c r="V25" s="32"/>
      <c r="W25" s="46">
        <v>3</v>
      </c>
      <c r="X25" s="91" t="s">
        <v>71</v>
      </c>
      <c r="Y25" s="92">
        <v>0</v>
      </c>
      <c r="Z25" s="92">
        <v>0</v>
      </c>
      <c r="AA25" s="277">
        <v>0</v>
      </c>
      <c r="AB25" s="278"/>
    </row>
    <row r="26" spans="2:28">
      <c r="B26" s="46">
        <v>3.25</v>
      </c>
      <c r="C26" s="91" t="s">
        <v>69</v>
      </c>
      <c r="D26" s="92">
        <v>0</v>
      </c>
      <c r="E26" s="92">
        <v>0</v>
      </c>
      <c r="F26" s="277">
        <v>0</v>
      </c>
      <c r="G26" s="278"/>
      <c r="H26" s="32"/>
      <c r="I26" s="46">
        <v>3.25</v>
      </c>
      <c r="J26" s="91" t="s">
        <v>60</v>
      </c>
      <c r="K26" s="92" t="s">
        <v>150</v>
      </c>
      <c r="L26" s="92" t="s">
        <v>175</v>
      </c>
      <c r="M26" s="277">
        <v>0</v>
      </c>
      <c r="N26" s="278"/>
      <c r="O26" s="32"/>
      <c r="P26" s="46">
        <v>3.25</v>
      </c>
      <c r="Q26" s="91" t="s">
        <v>159</v>
      </c>
      <c r="R26" s="92">
        <v>0</v>
      </c>
      <c r="S26" s="92">
        <v>0</v>
      </c>
      <c r="T26" s="277">
        <v>0</v>
      </c>
      <c r="U26" s="278"/>
      <c r="V26" s="32"/>
      <c r="W26" s="46">
        <v>3.25</v>
      </c>
      <c r="X26" s="91" t="s">
        <v>63</v>
      </c>
      <c r="Y26" s="92">
        <v>0</v>
      </c>
      <c r="Z26" s="92">
        <v>0</v>
      </c>
      <c r="AA26" s="277">
        <v>0</v>
      </c>
      <c r="AB26" s="278"/>
    </row>
    <row r="27" spans="2:28">
      <c r="B27" s="46">
        <v>3.5</v>
      </c>
      <c r="C27" s="91" t="s">
        <v>60</v>
      </c>
      <c r="D27" s="92" t="s">
        <v>106</v>
      </c>
      <c r="E27" s="92" t="s">
        <v>103</v>
      </c>
      <c r="F27" s="277">
        <v>0</v>
      </c>
      <c r="G27" s="278"/>
      <c r="H27" s="32"/>
      <c r="I27" s="46">
        <v>3.5</v>
      </c>
      <c r="J27" s="91" t="s">
        <v>60</v>
      </c>
      <c r="K27" s="92" t="s">
        <v>150</v>
      </c>
      <c r="L27" s="92" t="s">
        <v>103</v>
      </c>
      <c r="M27" s="277">
        <v>0</v>
      </c>
      <c r="N27" s="278"/>
      <c r="O27" s="32"/>
      <c r="P27" s="46">
        <v>3.5</v>
      </c>
      <c r="Q27" s="91" t="s">
        <v>60</v>
      </c>
      <c r="R27" s="92" t="s">
        <v>104</v>
      </c>
      <c r="S27" s="92" t="s">
        <v>182</v>
      </c>
      <c r="T27" s="277">
        <v>0</v>
      </c>
      <c r="U27" s="278"/>
      <c r="V27" s="32"/>
      <c r="W27" s="46">
        <v>3.5</v>
      </c>
      <c r="X27" s="91" t="s">
        <v>60</v>
      </c>
      <c r="Y27" s="92" t="s">
        <v>104</v>
      </c>
      <c r="Z27" s="92" t="s">
        <v>117</v>
      </c>
      <c r="AA27" s="367" t="s">
        <v>259</v>
      </c>
      <c r="AB27" s="368"/>
    </row>
    <row r="28" spans="2:28">
      <c r="B28" s="46">
        <v>3.75</v>
      </c>
      <c r="C28" s="91" t="s">
        <v>63</v>
      </c>
      <c r="D28" s="92">
        <v>0</v>
      </c>
      <c r="E28" s="92">
        <v>0</v>
      </c>
      <c r="F28" s="277">
        <v>0</v>
      </c>
      <c r="G28" s="278"/>
      <c r="H28" s="32"/>
      <c r="I28" s="46">
        <v>3.75</v>
      </c>
      <c r="J28" s="91" t="s">
        <v>71</v>
      </c>
      <c r="K28" s="92">
        <v>0</v>
      </c>
      <c r="L28" s="92">
        <v>0</v>
      </c>
      <c r="M28" s="277">
        <v>0</v>
      </c>
      <c r="N28" s="278"/>
      <c r="O28" s="32"/>
      <c r="P28" s="46">
        <v>3.75</v>
      </c>
      <c r="Q28" s="91" t="s">
        <v>60</v>
      </c>
      <c r="R28" s="92" t="s">
        <v>150</v>
      </c>
      <c r="S28" s="92" t="s">
        <v>103</v>
      </c>
      <c r="T28" s="277">
        <v>0</v>
      </c>
      <c r="U28" s="278"/>
      <c r="V28" s="32"/>
      <c r="W28" s="46">
        <v>3.75</v>
      </c>
      <c r="X28" s="91" t="s">
        <v>60</v>
      </c>
      <c r="Y28" s="92" t="s">
        <v>113</v>
      </c>
      <c r="Z28" s="92" t="s">
        <v>169</v>
      </c>
      <c r="AA28" s="369"/>
      <c r="AB28" s="370"/>
    </row>
    <row r="29" spans="2:28">
      <c r="B29" s="46">
        <v>4</v>
      </c>
      <c r="C29" s="91" t="s">
        <v>63</v>
      </c>
      <c r="D29" s="92">
        <v>0</v>
      </c>
      <c r="E29" s="92">
        <v>0</v>
      </c>
      <c r="F29" s="277">
        <v>0</v>
      </c>
      <c r="G29" s="278"/>
      <c r="H29" s="32"/>
      <c r="I29" s="46">
        <v>4</v>
      </c>
      <c r="J29" s="91" t="s">
        <v>60</v>
      </c>
      <c r="K29" s="92" t="s">
        <v>104</v>
      </c>
      <c r="L29" s="92" t="s">
        <v>116</v>
      </c>
      <c r="M29" s="277">
        <v>0</v>
      </c>
      <c r="N29" s="278"/>
      <c r="O29" s="32"/>
      <c r="P29" s="46">
        <v>4</v>
      </c>
      <c r="Q29" s="91" t="s">
        <v>63</v>
      </c>
      <c r="R29" s="92">
        <v>0</v>
      </c>
      <c r="S29" s="92">
        <v>0</v>
      </c>
      <c r="T29" s="277">
        <v>0</v>
      </c>
      <c r="U29" s="278"/>
      <c r="V29" s="32"/>
      <c r="W29" s="46">
        <v>4</v>
      </c>
      <c r="X29" s="91" t="s">
        <v>60</v>
      </c>
      <c r="Y29" s="92" t="s">
        <v>106</v>
      </c>
      <c r="Z29" s="92" t="s">
        <v>118</v>
      </c>
      <c r="AA29" s="369"/>
      <c r="AB29" s="370"/>
    </row>
    <row r="30" spans="2:28">
      <c r="B30" s="46">
        <v>4.25</v>
      </c>
      <c r="C30" s="91" t="s">
        <v>63</v>
      </c>
      <c r="D30" s="92">
        <v>0</v>
      </c>
      <c r="E30" s="92">
        <v>0</v>
      </c>
      <c r="F30" s="277">
        <v>0</v>
      </c>
      <c r="G30" s="278"/>
      <c r="H30" s="32"/>
      <c r="I30" s="46">
        <v>4.25</v>
      </c>
      <c r="J30" s="91" t="s">
        <v>60</v>
      </c>
      <c r="K30" s="92" t="s">
        <v>104</v>
      </c>
      <c r="L30" s="92" t="s">
        <v>118</v>
      </c>
      <c r="M30" s="277">
        <v>0</v>
      </c>
      <c r="N30" s="278"/>
      <c r="O30" s="32"/>
      <c r="P30" s="46">
        <v>4.25</v>
      </c>
      <c r="Q30" s="91" t="s">
        <v>71</v>
      </c>
      <c r="R30" s="92">
        <v>0</v>
      </c>
      <c r="S30" s="92">
        <v>0</v>
      </c>
      <c r="T30" s="277">
        <v>0</v>
      </c>
      <c r="U30" s="278"/>
      <c r="V30" s="32"/>
      <c r="W30" s="46">
        <v>4.25</v>
      </c>
      <c r="X30" s="91" t="s">
        <v>60</v>
      </c>
      <c r="Y30" s="92" t="s">
        <v>106</v>
      </c>
      <c r="Z30" s="92" t="s">
        <v>118</v>
      </c>
      <c r="AA30" s="369"/>
      <c r="AB30" s="370"/>
    </row>
    <row r="31" spans="2:28">
      <c r="B31" s="46">
        <v>4.5</v>
      </c>
      <c r="C31" s="91" t="s">
        <v>60</v>
      </c>
      <c r="D31" s="92" t="s">
        <v>106</v>
      </c>
      <c r="E31" s="92" t="s">
        <v>115</v>
      </c>
      <c r="F31" s="277">
        <v>0</v>
      </c>
      <c r="G31" s="278"/>
      <c r="H31" s="32"/>
      <c r="I31" s="46">
        <v>4.5</v>
      </c>
      <c r="J31" s="91" t="s">
        <v>159</v>
      </c>
      <c r="K31" s="92">
        <v>0</v>
      </c>
      <c r="L31" s="92">
        <v>0</v>
      </c>
      <c r="M31" s="277">
        <v>0</v>
      </c>
      <c r="N31" s="278"/>
      <c r="O31" s="32"/>
      <c r="P31" s="46">
        <v>4.5</v>
      </c>
      <c r="Q31" s="91" t="s">
        <v>71</v>
      </c>
      <c r="R31" s="92">
        <v>0</v>
      </c>
      <c r="S31" s="92">
        <v>0</v>
      </c>
      <c r="T31" s="277">
        <v>0</v>
      </c>
      <c r="U31" s="278"/>
      <c r="V31" s="32"/>
      <c r="W31" s="46">
        <v>4.5</v>
      </c>
      <c r="X31" s="91" t="s">
        <v>60</v>
      </c>
      <c r="Y31" s="92" t="s">
        <v>106</v>
      </c>
      <c r="Z31" s="92" t="s">
        <v>103</v>
      </c>
      <c r="AA31" s="369"/>
      <c r="AB31" s="370"/>
    </row>
    <row r="32" spans="2:28">
      <c r="B32" s="46">
        <v>4.75</v>
      </c>
      <c r="C32" s="91" t="s">
        <v>63</v>
      </c>
      <c r="D32" s="92">
        <v>0</v>
      </c>
      <c r="E32" s="92">
        <v>0</v>
      </c>
      <c r="F32" s="277">
        <v>0</v>
      </c>
      <c r="G32" s="278"/>
      <c r="H32" s="32"/>
      <c r="I32" s="46">
        <v>4.75</v>
      </c>
      <c r="J32" s="91" t="s">
        <v>158</v>
      </c>
      <c r="K32" s="92">
        <v>0</v>
      </c>
      <c r="L32" s="92">
        <v>0</v>
      </c>
      <c r="M32" s="277">
        <v>0</v>
      </c>
      <c r="N32" s="278"/>
      <c r="O32" s="32"/>
      <c r="P32" s="46">
        <v>4.75</v>
      </c>
      <c r="Q32" s="91" t="s">
        <v>71</v>
      </c>
      <c r="R32" s="92">
        <v>0</v>
      </c>
      <c r="S32" s="92">
        <v>0</v>
      </c>
      <c r="T32" s="277">
        <v>0</v>
      </c>
      <c r="U32" s="278"/>
      <c r="V32" s="32"/>
      <c r="W32" s="46">
        <v>4.75</v>
      </c>
      <c r="X32" s="91" t="s">
        <v>63</v>
      </c>
      <c r="Y32" s="92">
        <v>0</v>
      </c>
      <c r="Z32" s="92">
        <v>0</v>
      </c>
      <c r="AA32" s="369"/>
      <c r="AB32" s="370"/>
    </row>
    <row r="33" spans="2:28">
      <c r="B33" s="46">
        <v>5</v>
      </c>
      <c r="C33" s="91" t="s">
        <v>60</v>
      </c>
      <c r="D33" s="92" t="s">
        <v>150</v>
      </c>
      <c r="E33" s="92" t="s">
        <v>172</v>
      </c>
      <c r="F33" s="277">
        <v>0</v>
      </c>
      <c r="G33" s="278"/>
      <c r="H33" s="32"/>
      <c r="I33" s="46">
        <v>5</v>
      </c>
      <c r="J33" s="91" t="s">
        <v>159</v>
      </c>
      <c r="K33" s="92">
        <v>0</v>
      </c>
      <c r="L33" s="92">
        <v>0</v>
      </c>
      <c r="M33" s="277">
        <v>0</v>
      </c>
      <c r="N33" s="278"/>
      <c r="O33" s="32"/>
      <c r="P33" s="46">
        <v>5</v>
      </c>
      <c r="Q33" s="91" t="s">
        <v>71</v>
      </c>
      <c r="R33" s="92">
        <v>0</v>
      </c>
      <c r="S33" s="92">
        <v>0</v>
      </c>
      <c r="T33" s="277">
        <v>0</v>
      </c>
      <c r="U33" s="278"/>
      <c r="V33" s="32"/>
      <c r="W33" s="46">
        <v>5</v>
      </c>
      <c r="X33" s="91" t="s">
        <v>159</v>
      </c>
      <c r="Y33" s="92">
        <v>0</v>
      </c>
      <c r="Z33" s="92">
        <v>0</v>
      </c>
      <c r="AA33" s="369"/>
      <c r="AB33" s="370"/>
    </row>
    <row r="34" spans="2:28">
      <c r="B34" s="46">
        <v>5.25</v>
      </c>
      <c r="C34" s="91" t="s">
        <v>63</v>
      </c>
      <c r="D34" s="92">
        <v>0</v>
      </c>
      <c r="E34" s="92">
        <v>0</v>
      </c>
      <c r="F34" s="277">
        <v>0</v>
      </c>
      <c r="G34" s="278"/>
      <c r="H34" s="32"/>
      <c r="I34" s="46">
        <v>5.25</v>
      </c>
      <c r="J34" s="91" t="s">
        <v>60</v>
      </c>
      <c r="K34" s="92" t="s">
        <v>106</v>
      </c>
      <c r="L34" s="92" t="s">
        <v>115</v>
      </c>
      <c r="M34" s="277">
        <v>0</v>
      </c>
      <c r="N34" s="278"/>
      <c r="O34" s="32"/>
      <c r="P34" s="46">
        <v>5.25</v>
      </c>
      <c r="Q34" s="91" t="s">
        <v>71</v>
      </c>
      <c r="R34" s="92">
        <v>0</v>
      </c>
      <c r="S34" s="92">
        <v>0</v>
      </c>
      <c r="T34" s="277">
        <v>0</v>
      </c>
      <c r="U34" s="278"/>
      <c r="V34" s="32"/>
      <c r="W34" s="46">
        <v>5.25</v>
      </c>
      <c r="X34" s="91" t="s">
        <v>69</v>
      </c>
      <c r="Y34" s="92">
        <v>0</v>
      </c>
      <c r="Z34" s="92">
        <v>0</v>
      </c>
      <c r="AA34" s="369"/>
      <c r="AB34" s="370"/>
    </row>
    <row r="35" spans="2:28">
      <c r="B35" s="46">
        <v>5.5</v>
      </c>
      <c r="C35" s="91" t="s">
        <v>159</v>
      </c>
      <c r="D35" s="92">
        <v>0</v>
      </c>
      <c r="E35" s="92">
        <v>0</v>
      </c>
      <c r="F35" s="277">
        <v>0</v>
      </c>
      <c r="G35" s="278"/>
      <c r="H35" s="32"/>
      <c r="I35" s="46">
        <v>5.5</v>
      </c>
      <c r="J35" s="91" t="s">
        <v>69</v>
      </c>
      <c r="K35" s="92">
        <v>0</v>
      </c>
      <c r="L35" s="92">
        <v>0</v>
      </c>
      <c r="M35" s="277">
        <v>0</v>
      </c>
      <c r="N35" s="278"/>
      <c r="O35" s="32"/>
      <c r="P35" s="46">
        <v>5.5</v>
      </c>
      <c r="Q35" s="91" t="s">
        <v>71</v>
      </c>
      <c r="R35" s="92">
        <v>0</v>
      </c>
      <c r="S35" s="92">
        <v>0</v>
      </c>
      <c r="T35" s="277">
        <v>0</v>
      </c>
      <c r="U35" s="278"/>
      <c r="V35" s="32"/>
      <c r="W35" s="46">
        <v>5.5</v>
      </c>
      <c r="X35" s="91" t="s">
        <v>63</v>
      </c>
      <c r="Y35" s="92">
        <v>0</v>
      </c>
      <c r="Z35" s="92">
        <v>0</v>
      </c>
      <c r="AA35" s="369"/>
      <c r="AB35" s="370"/>
    </row>
    <row r="36" spans="2:28">
      <c r="B36" s="46">
        <v>5.75</v>
      </c>
      <c r="C36" s="91" t="s">
        <v>63</v>
      </c>
      <c r="D36" s="92">
        <v>0</v>
      </c>
      <c r="E36" s="92">
        <v>0</v>
      </c>
      <c r="F36" s="277">
        <v>0</v>
      </c>
      <c r="G36" s="278"/>
      <c r="H36" s="32"/>
      <c r="I36" s="46">
        <v>5.75</v>
      </c>
      <c r="J36" s="91" t="s">
        <v>159</v>
      </c>
      <c r="K36" s="92">
        <v>0</v>
      </c>
      <c r="L36" s="92">
        <v>0</v>
      </c>
      <c r="M36" s="277">
        <v>0</v>
      </c>
      <c r="N36" s="278"/>
      <c r="O36" s="32"/>
      <c r="P36" s="46">
        <v>5.75</v>
      </c>
      <c r="Q36" s="91" t="s">
        <v>69</v>
      </c>
      <c r="R36" s="92">
        <v>0</v>
      </c>
      <c r="S36" s="92">
        <v>0</v>
      </c>
      <c r="T36" s="277">
        <v>0</v>
      </c>
      <c r="U36" s="278"/>
      <c r="V36" s="32"/>
      <c r="W36" s="46">
        <v>5.75</v>
      </c>
      <c r="X36" s="91" t="s">
        <v>159</v>
      </c>
      <c r="Y36" s="92">
        <v>0</v>
      </c>
      <c r="Z36" s="92">
        <v>0</v>
      </c>
      <c r="AA36" s="369"/>
      <c r="AB36" s="370"/>
    </row>
    <row r="37" spans="2:28">
      <c r="B37" s="46">
        <v>6</v>
      </c>
      <c r="C37" s="91" t="s">
        <v>74</v>
      </c>
      <c r="D37" s="92">
        <v>0</v>
      </c>
      <c r="E37" s="92">
        <v>0</v>
      </c>
      <c r="F37" s="277">
        <v>0</v>
      </c>
      <c r="G37" s="278"/>
      <c r="H37" s="32"/>
      <c r="I37" s="46">
        <v>6</v>
      </c>
      <c r="J37" s="91" t="s">
        <v>69</v>
      </c>
      <c r="K37" s="92">
        <v>0</v>
      </c>
      <c r="L37" s="92">
        <v>0</v>
      </c>
      <c r="M37" s="277">
        <v>0</v>
      </c>
      <c r="N37" s="278"/>
      <c r="O37" s="32"/>
      <c r="P37" s="46">
        <v>6</v>
      </c>
      <c r="Q37" s="91" t="s">
        <v>69</v>
      </c>
      <c r="R37" s="92">
        <v>0</v>
      </c>
      <c r="S37" s="92">
        <v>0</v>
      </c>
      <c r="T37" s="277">
        <v>0</v>
      </c>
      <c r="U37" s="278"/>
      <c r="V37" s="32"/>
      <c r="W37" s="46">
        <v>6</v>
      </c>
      <c r="X37" s="91" t="s">
        <v>63</v>
      </c>
      <c r="Y37" s="92">
        <v>0</v>
      </c>
      <c r="Z37" s="92">
        <v>0</v>
      </c>
      <c r="AA37" s="369"/>
      <c r="AB37" s="370"/>
    </row>
    <row r="38" spans="2:28">
      <c r="B38" s="46">
        <v>6.25</v>
      </c>
      <c r="C38" s="91" t="s">
        <v>159</v>
      </c>
      <c r="D38" s="92">
        <v>0</v>
      </c>
      <c r="E38" s="92">
        <v>0</v>
      </c>
      <c r="F38" s="277">
        <v>0</v>
      </c>
      <c r="G38" s="278"/>
      <c r="H38" s="32"/>
      <c r="I38" s="46">
        <v>6.25</v>
      </c>
      <c r="J38" s="91" t="s">
        <v>69</v>
      </c>
      <c r="K38" s="92">
        <v>0</v>
      </c>
      <c r="L38" s="92">
        <v>0</v>
      </c>
      <c r="M38" s="277">
        <v>0</v>
      </c>
      <c r="N38" s="278"/>
      <c r="O38" s="32"/>
      <c r="P38" s="46">
        <v>6.25</v>
      </c>
      <c r="Q38" s="91" t="s">
        <v>60</v>
      </c>
      <c r="R38" s="92" t="s">
        <v>106</v>
      </c>
      <c r="S38" s="92" t="s">
        <v>103</v>
      </c>
      <c r="T38" s="277">
        <v>0</v>
      </c>
      <c r="U38" s="278"/>
      <c r="V38" s="32"/>
      <c r="W38" s="46">
        <v>6.25</v>
      </c>
      <c r="X38" s="91" t="s">
        <v>63</v>
      </c>
      <c r="Y38" s="92">
        <v>0</v>
      </c>
      <c r="Z38" s="92">
        <v>0</v>
      </c>
      <c r="AA38" s="369"/>
      <c r="AB38" s="370"/>
    </row>
    <row r="39" spans="2:28">
      <c r="B39" s="46">
        <v>6.5</v>
      </c>
      <c r="C39" s="91" t="s">
        <v>60</v>
      </c>
      <c r="D39" s="92" t="s">
        <v>113</v>
      </c>
      <c r="E39" s="92" t="s">
        <v>118</v>
      </c>
      <c r="F39" s="277">
        <v>0</v>
      </c>
      <c r="G39" s="278"/>
      <c r="H39" s="32"/>
      <c r="I39" s="46">
        <v>6.5</v>
      </c>
      <c r="J39" s="91" t="s">
        <v>69</v>
      </c>
      <c r="K39" s="92">
        <v>0</v>
      </c>
      <c r="L39" s="92">
        <v>0</v>
      </c>
      <c r="M39" s="277">
        <v>0</v>
      </c>
      <c r="N39" s="278"/>
      <c r="O39" s="32"/>
      <c r="P39" s="46">
        <v>6.5</v>
      </c>
      <c r="Q39" s="91" t="s">
        <v>60</v>
      </c>
      <c r="R39" s="92" t="s">
        <v>150</v>
      </c>
      <c r="S39" s="92" t="s">
        <v>103</v>
      </c>
      <c r="T39" s="277">
        <v>0</v>
      </c>
      <c r="U39" s="278"/>
      <c r="V39" s="32"/>
      <c r="W39" s="46">
        <v>6.5</v>
      </c>
      <c r="X39" s="91" t="s">
        <v>60</v>
      </c>
      <c r="Y39" s="92" t="s">
        <v>104</v>
      </c>
      <c r="Z39" s="92" t="s">
        <v>200</v>
      </c>
      <c r="AA39" s="369"/>
      <c r="AB39" s="370"/>
    </row>
    <row r="40" spans="2:28">
      <c r="B40" s="46">
        <v>6.75</v>
      </c>
      <c r="C40" s="91" t="s">
        <v>71</v>
      </c>
      <c r="D40" s="92">
        <v>0</v>
      </c>
      <c r="E40" s="92">
        <v>0</v>
      </c>
      <c r="F40" s="277">
        <v>0</v>
      </c>
      <c r="G40" s="278"/>
      <c r="H40" s="32"/>
      <c r="I40" s="46">
        <v>6.75</v>
      </c>
      <c r="J40" s="91" t="s">
        <v>71</v>
      </c>
      <c r="K40" s="92">
        <v>0</v>
      </c>
      <c r="L40" s="92">
        <v>0</v>
      </c>
      <c r="M40" s="277">
        <v>0</v>
      </c>
      <c r="N40" s="278"/>
      <c r="O40" s="32"/>
      <c r="P40" s="46">
        <v>6.75</v>
      </c>
      <c r="Q40" s="91" t="s">
        <v>159</v>
      </c>
      <c r="R40" s="92">
        <v>0</v>
      </c>
      <c r="S40" s="92">
        <v>0</v>
      </c>
      <c r="T40" s="277">
        <v>0</v>
      </c>
      <c r="U40" s="278"/>
      <c r="V40" s="32"/>
      <c r="W40" s="46">
        <v>6.75</v>
      </c>
      <c r="X40" s="91" t="s">
        <v>60</v>
      </c>
      <c r="Y40" s="92" t="s">
        <v>150</v>
      </c>
      <c r="Z40" s="92" t="s">
        <v>173</v>
      </c>
      <c r="AA40" s="369"/>
      <c r="AB40" s="370"/>
    </row>
    <row r="41" spans="2:28">
      <c r="B41" s="46">
        <v>7</v>
      </c>
      <c r="C41" s="91" t="s">
        <v>66</v>
      </c>
      <c r="D41" s="92">
        <v>0</v>
      </c>
      <c r="E41" s="92">
        <v>0</v>
      </c>
      <c r="F41" s="277">
        <v>0</v>
      </c>
      <c r="G41" s="278"/>
      <c r="H41" s="32"/>
      <c r="I41" s="46">
        <v>7</v>
      </c>
      <c r="J41" s="91" t="s">
        <v>71</v>
      </c>
      <c r="K41" s="92">
        <v>0</v>
      </c>
      <c r="L41" s="92">
        <v>0</v>
      </c>
      <c r="M41" s="277">
        <v>0</v>
      </c>
      <c r="N41" s="278"/>
      <c r="O41" s="32"/>
      <c r="P41" s="46">
        <v>7</v>
      </c>
      <c r="Q41" s="91" t="s">
        <v>60</v>
      </c>
      <c r="R41" s="92" t="s">
        <v>150</v>
      </c>
      <c r="S41" s="92" t="s">
        <v>172</v>
      </c>
      <c r="T41" s="277">
        <v>0</v>
      </c>
      <c r="U41" s="278"/>
      <c r="V41" s="32"/>
      <c r="W41" s="46">
        <v>7</v>
      </c>
      <c r="X41" s="91" t="s">
        <v>60</v>
      </c>
      <c r="Y41" s="92" t="s">
        <v>106</v>
      </c>
      <c r="Z41" s="92" t="s">
        <v>103</v>
      </c>
      <c r="AA41" s="369"/>
      <c r="AB41" s="370"/>
    </row>
    <row r="42" spans="2:28">
      <c r="B42" s="46">
        <v>7.25</v>
      </c>
      <c r="C42" s="91" t="s">
        <v>60</v>
      </c>
      <c r="D42" s="92" t="s">
        <v>113</v>
      </c>
      <c r="E42" s="92" t="s">
        <v>170</v>
      </c>
      <c r="F42" s="277">
        <v>0</v>
      </c>
      <c r="G42" s="278"/>
      <c r="H42" s="32"/>
      <c r="I42" s="46">
        <v>7.25</v>
      </c>
      <c r="J42" s="91" t="s">
        <v>60</v>
      </c>
      <c r="K42" s="92" t="s">
        <v>178</v>
      </c>
      <c r="L42" s="92" t="s">
        <v>115</v>
      </c>
      <c r="M42" s="277">
        <v>0</v>
      </c>
      <c r="N42" s="278"/>
      <c r="O42" s="32"/>
      <c r="P42" s="46">
        <v>7.25</v>
      </c>
      <c r="Q42" s="91" t="s">
        <v>71</v>
      </c>
      <c r="R42" s="92">
        <v>0</v>
      </c>
      <c r="S42" s="92">
        <v>0</v>
      </c>
      <c r="T42" s="277">
        <v>0</v>
      </c>
      <c r="U42" s="278"/>
      <c r="V42" s="32"/>
      <c r="W42" s="46">
        <v>7.25</v>
      </c>
      <c r="X42" s="91" t="s">
        <v>60</v>
      </c>
      <c r="Y42" s="92" t="s">
        <v>113</v>
      </c>
      <c r="Z42" s="92" t="s">
        <v>118</v>
      </c>
      <c r="AA42" s="369"/>
      <c r="AB42" s="370"/>
    </row>
    <row r="43" spans="2:28">
      <c r="B43" s="46">
        <v>7.5</v>
      </c>
      <c r="C43" s="91" t="s">
        <v>60</v>
      </c>
      <c r="D43" s="92" t="s">
        <v>150</v>
      </c>
      <c r="E43" s="92" t="s">
        <v>103</v>
      </c>
      <c r="F43" s="277">
        <v>0</v>
      </c>
      <c r="G43" s="278"/>
      <c r="H43" s="32"/>
      <c r="I43" s="46">
        <v>7.5</v>
      </c>
      <c r="J43" s="91" t="s">
        <v>60</v>
      </c>
      <c r="K43" s="92" t="s">
        <v>178</v>
      </c>
      <c r="L43" s="92" t="s">
        <v>115</v>
      </c>
      <c r="M43" s="277">
        <v>0</v>
      </c>
      <c r="N43" s="278"/>
      <c r="O43" s="32"/>
      <c r="P43" s="46">
        <v>7.5</v>
      </c>
      <c r="Q43" s="91" t="s">
        <v>159</v>
      </c>
      <c r="R43" s="92">
        <v>0</v>
      </c>
      <c r="S43" s="92">
        <v>0</v>
      </c>
      <c r="T43" s="277">
        <v>0</v>
      </c>
      <c r="U43" s="278"/>
      <c r="V43" s="32"/>
      <c r="W43" s="46">
        <v>7.5</v>
      </c>
      <c r="X43" s="91" t="s">
        <v>60</v>
      </c>
      <c r="Y43" s="92" t="s">
        <v>113</v>
      </c>
      <c r="Z43" s="92" t="s">
        <v>118</v>
      </c>
      <c r="AA43" s="369"/>
      <c r="AB43" s="370"/>
    </row>
    <row r="44" spans="2:28">
      <c r="B44" s="46">
        <v>7.75</v>
      </c>
      <c r="C44" s="91" t="s">
        <v>60</v>
      </c>
      <c r="D44" s="92" t="s">
        <v>113</v>
      </c>
      <c r="E44" s="92" t="s">
        <v>177</v>
      </c>
      <c r="F44" s="277">
        <v>0</v>
      </c>
      <c r="G44" s="278"/>
      <c r="H44" s="32"/>
      <c r="I44" s="46">
        <v>7.75</v>
      </c>
      <c r="J44" s="91" t="s">
        <v>60</v>
      </c>
      <c r="K44" s="92" t="s">
        <v>178</v>
      </c>
      <c r="L44" s="92" t="s">
        <v>115</v>
      </c>
      <c r="M44" s="277">
        <v>0</v>
      </c>
      <c r="N44" s="278"/>
      <c r="O44" s="32"/>
      <c r="P44" s="46">
        <v>7.75</v>
      </c>
      <c r="Q44" s="91" t="s">
        <v>69</v>
      </c>
      <c r="R44" s="92">
        <v>0</v>
      </c>
      <c r="S44" s="92">
        <v>0</v>
      </c>
      <c r="T44" s="277">
        <v>0</v>
      </c>
      <c r="U44" s="278"/>
      <c r="V44" s="32"/>
      <c r="W44" s="46">
        <v>7.75</v>
      </c>
      <c r="X44" s="91" t="s">
        <v>60</v>
      </c>
      <c r="Y44" s="92" t="s">
        <v>104</v>
      </c>
      <c r="Z44" s="92" t="s">
        <v>200</v>
      </c>
      <c r="AA44" s="369"/>
      <c r="AB44" s="370"/>
    </row>
    <row r="45" spans="2:28">
      <c r="B45" s="46">
        <v>8</v>
      </c>
      <c r="C45" s="91" t="s">
        <v>60</v>
      </c>
      <c r="D45" s="92" t="s">
        <v>113</v>
      </c>
      <c r="E45" s="92" t="s">
        <v>177</v>
      </c>
      <c r="F45" s="277">
        <v>0</v>
      </c>
      <c r="G45" s="278"/>
      <c r="H45" s="32"/>
      <c r="I45" s="46">
        <v>8</v>
      </c>
      <c r="J45" s="91" t="s">
        <v>60</v>
      </c>
      <c r="K45" s="92" t="s">
        <v>178</v>
      </c>
      <c r="L45" s="92" t="s">
        <v>115</v>
      </c>
      <c r="M45" s="277">
        <v>0</v>
      </c>
      <c r="N45" s="278"/>
      <c r="O45" s="32"/>
      <c r="P45" s="46">
        <v>8</v>
      </c>
      <c r="Q45" s="91" t="s">
        <v>69</v>
      </c>
      <c r="R45" s="92">
        <v>0</v>
      </c>
      <c r="S45" s="92">
        <v>0</v>
      </c>
      <c r="T45" s="277">
        <v>0</v>
      </c>
      <c r="U45" s="278"/>
      <c r="V45" s="32"/>
      <c r="W45" s="46">
        <v>8</v>
      </c>
      <c r="X45" s="91" t="s">
        <v>60</v>
      </c>
      <c r="Y45" s="92" t="s">
        <v>104</v>
      </c>
      <c r="Z45" s="92" t="s">
        <v>119</v>
      </c>
      <c r="AA45" s="369"/>
      <c r="AB45" s="370"/>
    </row>
    <row r="46" spans="2:28">
      <c r="B46" s="46">
        <v>8.25</v>
      </c>
      <c r="C46" s="91" t="s">
        <v>60</v>
      </c>
      <c r="D46" s="92" t="s">
        <v>104</v>
      </c>
      <c r="E46" s="92" t="s">
        <v>172</v>
      </c>
      <c r="F46" s="277">
        <v>0</v>
      </c>
      <c r="G46" s="278"/>
      <c r="H46" s="32"/>
      <c r="I46" s="46">
        <v>8.25</v>
      </c>
      <c r="J46" s="91" t="s">
        <v>60</v>
      </c>
      <c r="K46" s="92" t="s">
        <v>113</v>
      </c>
      <c r="L46" s="92" t="s">
        <v>118</v>
      </c>
      <c r="M46" s="277">
        <v>0</v>
      </c>
      <c r="N46" s="278"/>
      <c r="O46" s="32"/>
      <c r="P46" s="46">
        <v>8.25</v>
      </c>
      <c r="Q46" s="91" t="s">
        <v>63</v>
      </c>
      <c r="R46" s="92">
        <v>0</v>
      </c>
      <c r="S46" s="92">
        <v>0</v>
      </c>
      <c r="T46" s="277">
        <v>0</v>
      </c>
      <c r="U46" s="278"/>
      <c r="V46" s="32"/>
      <c r="W46" s="46">
        <v>8.25</v>
      </c>
      <c r="X46" s="91" t="s">
        <v>60</v>
      </c>
      <c r="Y46" s="92" t="s">
        <v>150</v>
      </c>
      <c r="Z46" s="92" t="s">
        <v>200</v>
      </c>
      <c r="AA46" s="369"/>
      <c r="AB46" s="370"/>
    </row>
    <row r="47" spans="2:28">
      <c r="B47" s="46">
        <v>8.5</v>
      </c>
      <c r="C47" s="91" t="s">
        <v>159</v>
      </c>
      <c r="D47" s="92">
        <v>0</v>
      </c>
      <c r="E47" s="92">
        <v>0</v>
      </c>
      <c r="F47" s="277">
        <v>0</v>
      </c>
      <c r="G47" s="278"/>
      <c r="H47" s="32"/>
      <c r="I47" s="46">
        <v>8.5</v>
      </c>
      <c r="J47" s="91" t="s">
        <v>63</v>
      </c>
      <c r="K47" s="92">
        <v>0</v>
      </c>
      <c r="L47" s="92">
        <v>0</v>
      </c>
      <c r="M47" s="277">
        <v>0</v>
      </c>
      <c r="N47" s="278"/>
      <c r="O47" s="32"/>
      <c r="P47" s="46">
        <v>8.5</v>
      </c>
      <c r="Q47" s="91" t="s">
        <v>60</v>
      </c>
      <c r="R47" s="92" t="s">
        <v>104</v>
      </c>
      <c r="S47" s="92" t="s">
        <v>119</v>
      </c>
      <c r="T47" s="277">
        <v>0</v>
      </c>
      <c r="U47" s="278"/>
      <c r="V47" s="32"/>
      <c r="W47" s="46">
        <v>8.5</v>
      </c>
      <c r="X47" s="91" t="s">
        <v>63</v>
      </c>
      <c r="Y47" s="92">
        <v>0</v>
      </c>
      <c r="Z47" s="92">
        <v>0</v>
      </c>
      <c r="AA47" s="369"/>
      <c r="AB47" s="370"/>
    </row>
    <row r="48" spans="2:28">
      <c r="B48" s="46">
        <v>8.75</v>
      </c>
      <c r="C48" s="91" t="s">
        <v>69</v>
      </c>
      <c r="D48" s="92">
        <v>0</v>
      </c>
      <c r="E48" s="92">
        <v>0</v>
      </c>
      <c r="F48" s="277">
        <v>0</v>
      </c>
      <c r="G48" s="278"/>
      <c r="H48" s="32"/>
      <c r="I48" s="46">
        <v>8.75</v>
      </c>
      <c r="J48" s="91" t="s">
        <v>60</v>
      </c>
      <c r="K48" s="92" t="s">
        <v>150</v>
      </c>
      <c r="L48" s="92" t="s">
        <v>111</v>
      </c>
      <c r="M48" s="277">
        <v>0</v>
      </c>
      <c r="N48" s="278"/>
      <c r="O48" s="32"/>
      <c r="P48" s="46">
        <v>8.75</v>
      </c>
      <c r="Q48" s="91" t="s">
        <v>60</v>
      </c>
      <c r="R48" s="92" t="s">
        <v>106</v>
      </c>
      <c r="S48" s="92" t="s">
        <v>115</v>
      </c>
      <c r="T48" s="277">
        <v>0</v>
      </c>
      <c r="U48" s="278"/>
      <c r="V48" s="32"/>
      <c r="W48" s="46">
        <v>8.75</v>
      </c>
      <c r="X48" s="91" t="s">
        <v>60</v>
      </c>
      <c r="Y48" s="92" t="s">
        <v>150</v>
      </c>
      <c r="Z48" s="92" t="s">
        <v>118</v>
      </c>
      <c r="AA48" s="369"/>
      <c r="AB48" s="370"/>
    </row>
    <row r="49" spans="2:28">
      <c r="B49" s="46">
        <v>9</v>
      </c>
      <c r="C49" s="91" t="s">
        <v>60</v>
      </c>
      <c r="D49" s="92" t="s">
        <v>150</v>
      </c>
      <c r="E49" s="92" t="s">
        <v>103</v>
      </c>
      <c r="F49" s="277">
        <v>0</v>
      </c>
      <c r="G49" s="278"/>
      <c r="H49" s="32"/>
      <c r="I49" s="46">
        <v>9</v>
      </c>
      <c r="J49" s="91" t="s">
        <v>60</v>
      </c>
      <c r="K49" s="92" t="s">
        <v>104</v>
      </c>
      <c r="L49" s="92" t="s">
        <v>182</v>
      </c>
      <c r="M49" s="277">
        <v>0</v>
      </c>
      <c r="N49" s="278"/>
      <c r="O49" s="32"/>
      <c r="P49" s="46">
        <v>9</v>
      </c>
      <c r="Q49" s="91" t="s">
        <v>60</v>
      </c>
      <c r="R49" s="92" t="s">
        <v>106</v>
      </c>
      <c r="S49" s="92" t="s">
        <v>103</v>
      </c>
      <c r="T49" s="277">
        <v>0</v>
      </c>
      <c r="U49" s="278"/>
      <c r="V49" s="32"/>
      <c r="W49" s="46">
        <v>9</v>
      </c>
      <c r="X49" s="91" t="s">
        <v>63</v>
      </c>
      <c r="Y49" s="92">
        <v>0</v>
      </c>
      <c r="Z49" s="92">
        <v>0</v>
      </c>
      <c r="AA49" s="369"/>
      <c r="AB49" s="370"/>
    </row>
    <row r="50" spans="2:28">
      <c r="B50" s="46">
        <v>9.25</v>
      </c>
      <c r="C50" s="91" t="s">
        <v>60</v>
      </c>
      <c r="D50" s="92" t="s">
        <v>106</v>
      </c>
      <c r="E50" s="92" t="s">
        <v>115</v>
      </c>
      <c r="F50" s="277">
        <v>0</v>
      </c>
      <c r="G50" s="278"/>
      <c r="H50" s="32"/>
      <c r="I50" s="46">
        <v>9.25</v>
      </c>
      <c r="J50" s="91" t="s">
        <v>60</v>
      </c>
      <c r="K50" s="92" t="s">
        <v>106</v>
      </c>
      <c r="L50" s="92" t="s">
        <v>103</v>
      </c>
      <c r="M50" s="277">
        <v>0</v>
      </c>
      <c r="N50" s="278"/>
      <c r="O50" s="32"/>
      <c r="P50" s="46">
        <v>9.25</v>
      </c>
      <c r="Q50" s="91" t="s">
        <v>74</v>
      </c>
      <c r="R50" s="92">
        <v>0</v>
      </c>
      <c r="S50" s="92">
        <v>0</v>
      </c>
      <c r="T50" s="277">
        <v>0</v>
      </c>
      <c r="U50" s="278"/>
      <c r="V50" s="32"/>
      <c r="W50" s="46">
        <v>9.25</v>
      </c>
      <c r="X50" s="91" t="s">
        <v>63</v>
      </c>
      <c r="Y50" s="92">
        <v>0</v>
      </c>
      <c r="Z50" s="92">
        <v>0</v>
      </c>
      <c r="AA50" s="369"/>
      <c r="AB50" s="370"/>
    </row>
    <row r="51" spans="2:28">
      <c r="B51" s="46">
        <v>9.5</v>
      </c>
      <c r="C51" s="91" t="s">
        <v>60</v>
      </c>
      <c r="D51" s="92" t="s">
        <v>106</v>
      </c>
      <c r="E51" s="92" t="s">
        <v>115</v>
      </c>
      <c r="F51" s="277">
        <v>0</v>
      </c>
      <c r="G51" s="278"/>
      <c r="H51" s="32"/>
      <c r="I51" s="46">
        <v>9.5</v>
      </c>
      <c r="J51" s="91" t="s">
        <v>69</v>
      </c>
      <c r="K51" s="92">
        <v>0</v>
      </c>
      <c r="L51" s="92">
        <v>0</v>
      </c>
      <c r="M51" s="277">
        <v>0</v>
      </c>
      <c r="N51" s="278"/>
      <c r="O51" s="32"/>
      <c r="P51" s="46">
        <v>9.5</v>
      </c>
      <c r="Q51" s="91" t="s">
        <v>69</v>
      </c>
      <c r="R51" s="92">
        <v>0</v>
      </c>
      <c r="S51" s="92">
        <v>0</v>
      </c>
      <c r="T51" s="277">
        <v>0</v>
      </c>
      <c r="U51" s="278"/>
      <c r="V51" s="32"/>
      <c r="W51" s="46">
        <v>9.5</v>
      </c>
      <c r="X51" s="91" t="s">
        <v>71</v>
      </c>
      <c r="Y51" s="92">
        <v>0</v>
      </c>
      <c r="Z51" s="92">
        <v>0</v>
      </c>
      <c r="AA51" s="369"/>
      <c r="AB51" s="370"/>
    </row>
    <row r="52" spans="2:28">
      <c r="B52" s="46">
        <v>9.75</v>
      </c>
      <c r="C52" s="91" t="s">
        <v>60</v>
      </c>
      <c r="D52" s="92" t="s">
        <v>150</v>
      </c>
      <c r="E52" s="92" t="s">
        <v>195</v>
      </c>
      <c r="F52" s="277">
        <v>0</v>
      </c>
      <c r="G52" s="278"/>
      <c r="H52" s="32"/>
      <c r="I52" s="46">
        <v>9.75</v>
      </c>
      <c r="J52" s="91" t="s">
        <v>60</v>
      </c>
      <c r="K52" s="92" t="s">
        <v>104</v>
      </c>
      <c r="L52" s="92" t="s">
        <v>103</v>
      </c>
      <c r="M52" s="277">
        <v>0</v>
      </c>
      <c r="N52" s="278"/>
      <c r="O52" s="32"/>
      <c r="P52" s="46">
        <v>9.75</v>
      </c>
      <c r="Q52" s="91" t="s">
        <v>60</v>
      </c>
      <c r="R52" s="92" t="s">
        <v>106</v>
      </c>
      <c r="S52" s="92" t="s">
        <v>180</v>
      </c>
      <c r="T52" s="277">
        <v>0</v>
      </c>
      <c r="U52" s="278"/>
      <c r="V52" s="32"/>
      <c r="W52" s="46">
        <v>9.75</v>
      </c>
      <c r="X52" s="91" t="s">
        <v>60</v>
      </c>
      <c r="Y52" s="92" t="s">
        <v>150</v>
      </c>
      <c r="Z52" s="92" t="s">
        <v>177</v>
      </c>
      <c r="AA52" s="369"/>
      <c r="AB52" s="370"/>
    </row>
    <row r="53" spans="2:28">
      <c r="B53" s="46">
        <v>10</v>
      </c>
      <c r="C53" s="91" t="s">
        <v>60</v>
      </c>
      <c r="D53" s="92" t="s">
        <v>150</v>
      </c>
      <c r="E53" s="92" t="s">
        <v>103</v>
      </c>
      <c r="F53" s="277">
        <v>0</v>
      </c>
      <c r="G53" s="278"/>
      <c r="H53" s="32"/>
      <c r="I53" s="46">
        <v>10</v>
      </c>
      <c r="J53" s="91" t="s">
        <v>74</v>
      </c>
      <c r="K53" s="92">
        <v>0</v>
      </c>
      <c r="L53" s="92">
        <v>0</v>
      </c>
      <c r="M53" s="277">
        <v>0</v>
      </c>
      <c r="N53" s="278"/>
      <c r="O53" s="32"/>
      <c r="P53" s="46">
        <v>10</v>
      </c>
      <c r="Q53" s="91" t="s">
        <v>60</v>
      </c>
      <c r="R53" s="92" t="s">
        <v>113</v>
      </c>
      <c r="S53" s="92" t="s">
        <v>118</v>
      </c>
      <c r="T53" s="277">
        <v>0</v>
      </c>
      <c r="U53" s="278"/>
      <c r="V53" s="32"/>
      <c r="W53" s="46">
        <v>10</v>
      </c>
      <c r="X53" s="91" t="s">
        <v>60</v>
      </c>
      <c r="Y53" s="92" t="s">
        <v>106</v>
      </c>
      <c r="Z53" s="92" t="s">
        <v>103</v>
      </c>
      <c r="AA53" s="369"/>
      <c r="AB53" s="370"/>
    </row>
    <row r="54" spans="2:28">
      <c r="B54" s="46">
        <v>10.25</v>
      </c>
      <c r="C54" s="91" t="s">
        <v>60</v>
      </c>
      <c r="D54" s="92" t="s">
        <v>150</v>
      </c>
      <c r="E54" s="92" t="s">
        <v>103</v>
      </c>
      <c r="F54" s="277">
        <v>0</v>
      </c>
      <c r="G54" s="278"/>
      <c r="H54" s="32"/>
      <c r="I54" s="46">
        <v>10.25</v>
      </c>
      <c r="J54" s="91" t="s">
        <v>71</v>
      </c>
      <c r="K54" s="92">
        <v>0</v>
      </c>
      <c r="L54" s="92">
        <v>0</v>
      </c>
      <c r="M54" s="277">
        <v>0</v>
      </c>
      <c r="N54" s="278"/>
      <c r="O54" s="32"/>
      <c r="P54" s="46">
        <v>10.25</v>
      </c>
      <c r="Q54" s="91" t="s">
        <v>74</v>
      </c>
      <c r="R54" s="92">
        <v>0</v>
      </c>
      <c r="S54" s="92">
        <v>0</v>
      </c>
      <c r="T54" s="277">
        <v>0</v>
      </c>
      <c r="U54" s="278"/>
      <c r="V54" s="32"/>
      <c r="W54" s="46">
        <v>10.25</v>
      </c>
      <c r="X54" s="91" t="s">
        <v>60</v>
      </c>
      <c r="Y54" s="92" t="s">
        <v>106</v>
      </c>
      <c r="Z54" s="92" t="s">
        <v>103</v>
      </c>
      <c r="AA54" s="369"/>
      <c r="AB54" s="370"/>
    </row>
    <row r="55" spans="2:28">
      <c r="B55" s="46">
        <v>10.5</v>
      </c>
      <c r="C55" s="91" t="s">
        <v>71</v>
      </c>
      <c r="D55" s="92">
        <v>0</v>
      </c>
      <c r="E55" s="92">
        <v>0</v>
      </c>
      <c r="F55" s="277">
        <v>0</v>
      </c>
      <c r="G55" s="278"/>
      <c r="H55" s="32"/>
      <c r="I55" s="46">
        <v>10.5</v>
      </c>
      <c r="J55" s="91" t="s">
        <v>60</v>
      </c>
      <c r="K55" s="92" t="s">
        <v>113</v>
      </c>
      <c r="L55" s="92" t="s">
        <v>118</v>
      </c>
      <c r="M55" s="277">
        <v>0</v>
      </c>
      <c r="N55" s="278"/>
      <c r="O55" s="32"/>
      <c r="P55" s="46">
        <v>10.5</v>
      </c>
      <c r="Q55" s="91" t="s">
        <v>60</v>
      </c>
      <c r="R55" s="92" t="s">
        <v>106</v>
      </c>
      <c r="S55" s="92" t="s">
        <v>103</v>
      </c>
      <c r="T55" s="277">
        <v>0</v>
      </c>
      <c r="U55" s="278"/>
      <c r="V55" s="32"/>
      <c r="W55" s="46">
        <v>10.5</v>
      </c>
      <c r="X55" s="91" t="s">
        <v>60</v>
      </c>
      <c r="Y55" s="92" t="s">
        <v>104</v>
      </c>
      <c r="Z55" s="92" t="s">
        <v>110</v>
      </c>
      <c r="AA55" s="369"/>
      <c r="AB55" s="370"/>
    </row>
    <row r="56" spans="2:28">
      <c r="B56" s="46">
        <v>10.75</v>
      </c>
      <c r="C56" s="91" t="s">
        <v>60</v>
      </c>
      <c r="D56" s="92" t="s">
        <v>106</v>
      </c>
      <c r="E56" s="92" t="s">
        <v>103</v>
      </c>
      <c r="F56" s="277">
        <v>0</v>
      </c>
      <c r="G56" s="278"/>
      <c r="H56" s="32"/>
      <c r="I56" s="46">
        <v>10.75</v>
      </c>
      <c r="J56" s="91" t="s">
        <v>60</v>
      </c>
      <c r="K56" s="92" t="s">
        <v>106</v>
      </c>
      <c r="L56" s="92" t="s">
        <v>115</v>
      </c>
      <c r="M56" s="277">
        <v>0</v>
      </c>
      <c r="N56" s="278"/>
      <c r="O56" s="32"/>
      <c r="P56" s="46">
        <v>10.75</v>
      </c>
      <c r="Q56" s="91" t="s">
        <v>69</v>
      </c>
      <c r="R56" s="92">
        <v>0</v>
      </c>
      <c r="S56" s="92">
        <v>0</v>
      </c>
      <c r="T56" s="277">
        <v>0</v>
      </c>
      <c r="U56" s="278"/>
      <c r="V56" s="32"/>
      <c r="W56" s="46">
        <v>10.75</v>
      </c>
      <c r="X56" s="91" t="s">
        <v>63</v>
      </c>
      <c r="Y56" s="92">
        <v>0</v>
      </c>
      <c r="Z56" s="92">
        <v>0</v>
      </c>
      <c r="AA56" s="371"/>
      <c r="AB56" s="372"/>
    </row>
    <row r="57" spans="2:28">
      <c r="B57" s="46">
        <v>11</v>
      </c>
      <c r="C57" s="91" t="s">
        <v>60</v>
      </c>
      <c r="D57" s="92" t="s">
        <v>106</v>
      </c>
      <c r="E57" s="92" t="s">
        <v>115</v>
      </c>
      <c r="F57" s="277">
        <v>0</v>
      </c>
      <c r="G57" s="278"/>
      <c r="H57" s="32"/>
      <c r="I57" s="46">
        <v>11</v>
      </c>
      <c r="J57" s="91" t="s">
        <v>60</v>
      </c>
      <c r="K57" s="92" t="s">
        <v>104</v>
      </c>
      <c r="L57" s="92" t="s">
        <v>182</v>
      </c>
      <c r="M57" s="277">
        <v>0</v>
      </c>
      <c r="N57" s="278"/>
      <c r="O57" s="32"/>
      <c r="P57" s="46">
        <v>11</v>
      </c>
      <c r="Q57" s="91" t="s">
        <v>60</v>
      </c>
      <c r="R57" s="92" t="s">
        <v>150</v>
      </c>
      <c r="S57" s="92" t="s">
        <v>103</v>
      </c>
      <c r="T57" s="277">
        <v>0</v>
      </c>
      <c r="U57" s="278"/>
      <c r="V57" s="32"/>
      <c r="W57" s="46">
        <v>11</v>
      </c>
      <c r="X57" s="91" t="s">
        <v>60</v>
      </c>
      <c r="Y57" s="92" t="s">
        <v>150</v>
      </c>
      <c r="Z57" s="92" t="s">
        <v>195</v>
      </c>
      <c r="AA57" s="346" t="s">
        <v>260</v>
      </c>
      <c r="AB57" s="347"/>
    </row>
    <row r="58" spans="2:28">
      <c r="B58" s="46">
        <v>11.25</v>
      </c>
      <c r="C58" s="91" t="s">
        <v>60</v>
      </c>
      <c r="D58" s="92" t="s">
        <v>106</v>
      </c>
      <c r="E58" s="92" t="s">
        <v>103</v>
      </c>
      <c r="F58" s="277">
        <v>0</v>
      </c>
      <c r="G58" s="278"/>
      <c r="H58" s="32"/>
      <c r="I58" s="46">
        <v>11.25</v>
      </c>
      <c r="J58" s="91" t="s">
        <v>60</v>
      </c>
      <c r="K58" s="92" t="s">
        <v>106</v>
      </c>
      <c r="L58" s="92" t="s">
        <v>103</v>
      </c>
      <c r="M58" s="277">
        <v>0</v>
      </c>
      <c r="N58" s="278"/>
      <c r="O58" s="32"/>
      <c r="P58" s="46">
        <v>11.25</v>
      </c>
      <c r="Q58" s="91" t="s">
        <v>60</v>
      </c>
      <c r="R58" s="92" t="s">
        <v>150</v>
      </c>
      <c r="S58" s="92" t="s">
        <v>118</v>
      </c>
      <c r="T58" s="277">
        <v>0</v>
      </c>
      <c r="U58" s="278"/>
      <c r="V58" s="32"/>
      <c r="W58" s="46">
        <v>11.25</v>
      </c>
      <c r="X58" s="91" t="s">
        <v>63</v>
      </c>
      <c r="Y58" s="92">
        <v>0</v>
      </c>
      <c r="Z58" s="92">
        <v>0</v>
      </c>
      <c r="AA58" s="365"/>
      <c r="AB58" s="366"/>
    </row>
    <row r="59" spans="2:28">
      <c r="B59" s="46">
        <v>11.5</v>
      </c>
      <c r="C59" s="91" t="s">
        <v>60</v>
      </c>
      <c r="D59" s="92" t="s">
        <v>178</v>
      </c>
      <c r="E59" s="92" t="s">
        <v>115</v>
      </c>
      <c r="F59" s="277">
        <v>0</v>
      </c>
      <c r="G59" s="278"/>
      <c r="H59" s="32"/>
      <c r="I59" s="46">
        <v>11.5</v>
      </c>
      <c r="J59" s="91" t="s">
        <v>60</v>
      </c>
      <c r="K59" s="92" t="s">
        <v>106</v>
      </c>
      <c r="L59" s="92" t="s">
        <v>103</v>
      </c>
      <c r="M59" s="277">
        <v>0</v>
      </c>
      <c r="N59" s="278"/>
      <c r="O59" s="32"/>
      <c r="P59" s="46">
        <v>11.5</v>
      </c>
      <c r="Q59" s="91" t="s">
        <v>69</v>
      </c>
      <c r="R59" s="92">
        <v>0</v>
      </c>
      <c r="S59" s="92">
        <v>0</v>
      </c>
      <c r="T59" s="277">
        <v>0</v>
      </c>
      <c r="U59" s="278"/>
      <c r="V59" s="32"/>
      <c r="W59" s="46">
        <v>11.5</v>
      </c>
      <c r="X59" s="91" t="s">
        <v>69</v>
      </c>
      <c r="Y59" s="92">
        <v>0</v>
      </c>
      <c r="Z59" s="92">
        <v>0</v>
      </c>
      <c r="AA59" s="365"/>
      <c r="AB59" s="366"/>
    </row>
    <row r="60" spans="2:28">
      <c r="B60" s="46">
        <v>11.75</v>
      </c>
      <c r="C60" s="91" t="s">
        <v>60</v>
      </c>
      <c r="D60" s="92" t="s">
        <v>178</v>
      </c>
      <c r="E60" s="92" t="s">
        <v>115</v>
      </c>
      <c r="F60" s="277">
        <v>0</v>
      </c>
      <c r="G60" s="278"/>
      <c r="H60" s="32"/>
      <c r="I60" s="46">
        <v>11.75</v>
      </c>
      <c r="J60" s="91" t="s">
        <v>69</v>
      </c>
      <c r="K60" s="92">
        <v>0</v>
      </c>
      <c r="L60" s="92">
        <v>0</v>
      </c>
      <c r="M60" s="277">
        <v>0</v>
      </c>
      <c r="N60" s="278"/>
      <c r="O60" s="32"/>
      <c r="P60" s="46">
        <v>11.75</v>
      </c>
      <c r="Q60" s="91" t="s">
        <v>60</v>
      </c>
      <c r="R60" s="92" t="s">
        <v>113</v>
      </c>
      <c r="S60" s="92" t="s">
        <v>118</v>
      </c>
      <c r="T60" s="277">
        <v>0</v>
      </c>
      <c r="U60" s="278"/>
      <c r="V60" s="32"/>
      <c r="W60" s="46">
        <v>11.75</v>
      </c>
      <c r="X60" s="91" t="s">
        <v>60</v>
      </c>
      <c r="Y60" s="92" t="s">
        <v>178</v>
      </c>
      <c r="Z60" s="92" t="s">
        <v>115</v>
      </c>
      <c r="AA60" s="365"/>
      <c r="AB60" s="366"/>
    </row>
    <row r="61" spans="2:28">
      <c r="B61" s="46">
        <v>12</v>
      </c>
      <c r="C61" s="91" t="s">
        <v>60</v>
      </c>
      <c r="D61" s="92" t="s">
        <v>150</v>
      </c>
      <c r="E61" s="92" t="s">
        <v>177</v>
      </c>
      <c r="F61" s="277">
        <v>0</v>
      </c>
      <c r="G61" s="278"/>
      <c r="H61" s="32"/>
      <c r="I61" s="46">
        <v>12</v>
      </c>
      <c r="J61" s="91" t="s">
        <v>60</v>
      </c>
      <c r="K61" s="92" t="s">
        <v>106</v>
      </c>
      <c r="L61" s="92" t="s">
        <v>103</v>
      </c>
      <c r="M61" s="277">
        <v>0</v>
      </c>
      <c r="N61" s="278"/>
      <c r="O61" s="32"/>
      <c r="P61" s="46">
        <v>12</v>
      </c>
      <c r="Q61" s="91" t="s">
        <v>158</v>
      </c>
      <c r="R61" s="92">
        <v>0</v>
      </c>
      <c r="S61" s="92">
        <v>0</v>
      </c>
      <c r="T61" s="361" t="s">
        <v>256</v>
      </c>
      <c r="U61" s="362"/>
      <c r="V61" s="32"/>
      <c r="W61" s="46">
        <v>12</v>
      </c>
      <c r="X61" s="91" t="s">
        <v>60</v>
      </c>
      <c r="Y61" s="92" t="s">
        <v>178</v>
      </c>
      <c r="Z61" s="92" t="s">
        <v>115</v>
      </c>
      <c r="AA61" s="348"/>
      <c r="AB61" s="349"/>
    </row>
    <row r="62" spans="2:28">
      <c r="B62" s="46">
        <v>12.25</v>
      </c>
      <c r="C62" s="91" t="s">
        <v>60</v>
      </c>
      <c r="D62" s="92" t="s">
        <v>106</v>
      </c>
      <c r="E62" s="92" t="s">
        <v>103</v>
      </c>
      <c r="F62" s="277">
        <v>0</v>
      </c>
      <c r="G62" s="278"/>
      <c r="H62" s="32"/>
      <c r="I62" s="46">
        <v>12.25</v>
      </c>
      <c r="J62" s="91" t="s">
        <v>60</v>
      </c>
      <c r="K62" s="92" t="s">
        <v>150</v>
      </c>
      <c r="L62" s="92" t="s">
        <v>118</v>
      </c>
      <c r="M62" s="277">
        <v>0</v>
      </c>
      <c r="N62" s="278"/>
      <c r="O62" s="32"/>
      <c r="P62" s="46">
        <v>12.25</v>
      </c>
      <c r="Q62" s="91" t="s">
        <v>158</v>
      </c>
      <c r="R62" s="92">
        <v>0</v>
      </c>
      <c r="S62" s="92">
        <v>0</v>
      </c>
      <c r="T62" s="363"/>
      <c r="U62" s="364"/>
      <c r="V62" s="32"/>
      <c r="W62" s="46">
        <v>12.25</v>
      </c>
      <c r="X62" s="91" t="s">
        <v>60</v>
      </c>
      <c r="Y62" s="92" t="s">
        <v>178</v>
      </c>
      <c r="Z62" s="92" t="s">
        <v>115</v>
      </c>
      <c r="AA62" s="277">
        <v>0</v>
      </c>
      <c r="AB62" s="278"/>
    </row>
    <row r="63" spans="2:28">
      <c r="B63" s="46">
        <v>12.5</v>
      </c>
      <c r="C63" s="91" t="s">
        <v>60</v>
      </c>
      <c r="D63" s="92" t="s">
        <v>106</v>
      </c>
      <c r="E63" s="92" t="s">
        <v>103</v>
      </c>
      <c r="F63" s="277">
        <v>0</v>
      </c>
      <c r="G63" s="278"/>
      <c r="H63" s="32"/>
      <c r="I63" s="46">
        <v>12.5</v>
      </c>
      <c r="J63" s="91" t="s">
        <v>71</v>
      </c>
      <c r="K63" s="92">
        <v>0</v>
      </c>
      <c r="L63" s="92">
        <v>0</v>
      </c>
      <c r="M63" s="277">
        <v>0</v>
      </c>
      <c r="N63" s="278"/>
      <c r="O63" s="32"/>
      <c r="P63" s="46">
        <v>12.5</v>
      </c>
      <c r="Q63" s="91" t="s">
        <v>60</v>
      </c>
      <c r="R63" s="92" t="s">
        <v>106</v>
      </c>
      <c r="S63" s="92" t="s">
        <v>103</v>
      </c>
      <c r="T63" s="277">
        <v>0</v>
      </c>
      <c r="U63" s="278"/>
      <c r="V63" s="32"/>
      <c r="W63" s="46">
        <v>12.5</v>
      </c>
      <c r="X63" s="91" t="s">
        <v>60</v>
      </c>
      <c r="Y63" s="92" t="s">
        <v>104</v>
      </c>
      <c r="Z63" s="92" t="s">
        <v>119</v>
      </c>
      <c r="AA63" s="277">
        <v>0</v>
      </c>
      <c r="AB63" s="278"/>
    </row>
    <row r="64" spans="2:28">
      <c r="B64" s="46">
        <v>12.75</v>
      </c>
      <c r="C64" s="91" t="s">
        <v>60</v>
      </c>
      <c r="D64" s="92" t="s">
        <v>113</v>
      </c>
      <c r="E64" s="92" t="s">
        <v>170</v>
      </c>
      <c r="F64" s="277">
        <v>0</v>
      </c>
      <c r="G64" s="278"/>
      <c r="H64" s="32"/>
      <c r="I64" s="46">
        <v>12.75</v>
      </c>
      <c r="J64" s="91" t="s">
        <v>69</v>
      </c>
      <c r="K64" s="92">
        <v>0</v>
      </c>
      <c r="L64" s="92">
        <v>0</v>
      </c>
      <c r="M64" s="277">
        <v>0</v>
      </c>
      <c r="N64" s="278"/>
      <c r="O64" s="32"/>
      <c r="P64" s="46">
        <v>12.75</v>
      </c>
      <c r="Q64" s="91" t="s">
        <v>60</v>
      </c>
      <c r="R64" s="92" t="s">
        <v>106</v>
      </c>
      <c r="S64" s="92" t="s">
        <v>103</v>
      </c>
      <c r="T64" s="277">
        <v>0</v>
      </c>
      <c r="U64" s="278"/>
      <c r="V64" s="32"/>
      <c r="W64" s="46">
        <v>12.75</v>
      </c>
      <c r="X64" s="91" t="s">
        <v>69</v>
      </c>
      <c r="Y64" s="92">
        <v>0</v>
      </c>
      <c r="Z64" s="92">
        <v>0</v>
      </c>
      <c r="AA64" s="277">
        <v>0</v>
      </c>
      <c r="AB64" s="278"/>
    </row>
    <row r="65" spans="2:28">
      <c r="B65" s="46">
        <v>13</v>
      </c>
      <c r="C65" s="91" t="s">
        <v>60</v>
      </c>
      <c r="D65" s="92" t="s">
        <v>113</v>
      </c>
      <c r="E65" s="92" t="s">
        <v>170</v>
      </c>
      <c r="F65" s="277">
        <v>0</v>
      </c>
      <c r="G65" s="278"/>
      <c r="H65" s="32"/>
      <c r="I65" s="46">
        <v>13</v>
      </c>
      <c r="J65" s="91" t="s">
        <v>60</v>
      </c>
      <c r="K65" s="92" t="s">
        <v>106</v>
      </c>
      <c r="L65" s="92" t="s">
        <v>115</v>
      </c>
      <c r="M65" s="277">
        <v>0</v>
      </c>
      <c r="N65" s="278"/>
      <c r="O65" s="32"/>
      <c r="P65" s="46">
        <v>13</v>
      </c>
      <c r="Q65" s="91" t="s">
        <v>60</v>
      </c>
      <c r="R65" s="92" t="s">
        <v>106</v>
      </c>
      <c r="S65" s="92" t="s">
        <v>103</v>
      </c>
      <c r="T65" s="277">
        <v>0</v>
      </c>
      <c r="U65" s="278"/>
      <c r="V65" s="32"/>
      <c r="W65" s="46">
        <v>13</v>
      </c>
      <c r="X65" s="91" t="s">
        <v>60</v>
      </c>
      <c r="Y65" s="92" t="s">
        <v>104</v>
      </c>
      <c r="Z65" s="92" t="s">
        <v>110</v>
      </c>
      <c r="AA65" s="277">
        <v>0</v>
      </c>
      <c r="AB65" s="278"/>
    </row>
    <row r="66" spans="2:28">
      <c r="B66" s="46">
        <v>13.25</v>
      </c>
      <c r="C66" s="91" t="s">
        <v>60</v>
      </c>
      <c r="D66" s="92" t="s">
        <v>106</v>
      </c>
      <c r="E66" s="92" t="s">
        <v>103</v>
      </c>
      <c r="F66" s="277">
        <v>0</v>
      </c>
      <c r="G66" s="278"/>
      <c r="H66" s="32"/>
      <c r="I66" s="46">
        <v>13.25</v>
      </c>
      <c r="J66" s="91" t="s">
        <v>60</v>
      </c>
      <c r="K66" s="92" t="s">
        <v>150</v>
      </c>
      <c r="L66" s="92" t="s">
        <v>117</v>
      </c>
      <c r="M66" s="277">
        <v>0</v>
      </c>
      <c r="N66" s="278"/>
      <c r="O66" s="32"/>
      <c r="P66" s="46">
        <v>13.25</v>
      </c>
      <c r="Q66" s="91" t="s">
        <v>60</v>
      </c>
      <c r="R66" s="92" t="s">
        <v>106</v>
      </c>
      <c r="S66" s="92" t="s">
        <v>115</v>
      </c>
      <c r="T66" s="277">
        <v>0</v>
      </c>
      <c r="U66" s="278"/>
      <c r="V66" s="32"/>
      <c r="W66" s="46">
        <v>13.25</v>
      </c>
      <c r="X66" s="91" t="s">
        <v>60</v>
      </c>
      <c r="Y66" s="92" t="s">
        <v>106</v>
      </c>
      <c r="Z66" s="92" t="s">
        <v>109</v>
      </c>
      <c r="AA66" s="277">
        <v>0</v>
      </c>
      <c r="AB66" s="278"/>
    </row>
    <row r="67" spans="2:28">
      <c r="B67" s="46">
        <v>13.5</v>
      </c>
      <c r="C67" s="91" t="s">
        <v>60</v>
      </c>
      <c r="D67" s="92" t="s">
        <v>113</v>
      </c>
      <c r="E67" s="92" t="s">
        <v>114</v>
      </c>
      <c r="F67" s="277">
        <v>0</v>
      </c>
      <c r="G67" s="278"/>
      <c r="H67" s="32"/>
      <c r="I67" s="46">
        <v>13.5</v>
      </c>
      <c r="J67" s="91" t="s">
        <v>60</v>
      </c>
      <c r="K67" s="92" t="s">
        <v>106</v>
      </c>
      <c r="L67" s="92" t="s">
        <v>109</v>
      </c>
      <c r="M67" s="277">
        <v>0</v>
      </c>
      <c r="N67" s="278"/>
      <c r="O67" s="32"/>
      <c r="P67" s="46">
        <v>13.5</v>
      </c>
      <c r="Q67" s="91" t="s">
        <v>60</v>
      </c>
      <c r="R67" s="92" t="s">
        <v>106</v>
      </c>
      <c r="S67" s="92" t="s">
        <v>115</v>
      </c>
      <c r="T67" s="277">
        <v>0</v>
      </c>
      <c r="U67" s="278"/>
      <c r="V67" s="32"/>
      <c r="W67" s="46">
        <v>13.5</v>
      </c>
      <c r="X67" s="91" t="s">
        <v>60</v>
      </c>
      <c r="Y67" s="92" t="s">
        <v>150</v>
      </c>
      <c r="Z67" s="92" t="s">
        <v>172</v>
      </c>
      <c r="AA67" s="277">
        <v>0</v>
      </c>
      <c r="AB67" s="278"/>
    </row>
    <row r="68" spans="2:28">
      <c r="B68" s="46">
        <v>13.75</v>
      </c>
      <c r="C68" s="91" t="s">
        <v>60</v>
      </c>
      <c r="D68" s="92" t="s">
        <v>113</v>
      </c>
      <c r="E68" s="92" t="s">
        <v>114</v>
      </c>
      <c r="F68" s="277">
        <v>0</v>
      </c>
      <c r="G68" s="278"/>
      <c r="H68" s="32"/>
      <c r="I68" s="46">
        <v>13.75</v>
      </c>
      <c r="J68" s="91" t="s">
        <v>71</v>
      </c>
      <c r="K68" s="92">
        <v>0</v>
      </c>
      <c r="L68" s="92">
        <v>0</v>
      </c>
      <c r="M68" s="277">
        <v>0</v>
      </c>
      <c r="N68" s="278"/>
      <c r="O68" s="32"/>
      <c r="P68" s="46">
        <v>13.75</v>
      </c>
      <c r="Q68" s="91" t="s">
        <v>60</v>
      </c>
      <c r="R68" s="92" t="s">
        <v>106</v>
      </c>
      <c r="S68" s="92" t="s">
        <v>115</v>
      </c>
      <c r="T68" s="277">
        <v>0</v>
      </c>
      <c r="U68" s="278"/>
      <c r="V68" s="32"/>
      <c r="W68" s="46">
        <v>13.75</v>
      </c>
      <c r="X68" s="91" t="s">
        <v>69</v>
      </c>
      <c r="Y68" s="92">
        <v>0</v>
      </c>
      <c r="Z68" s="92">
        <v>0</v>
      </c>
      <c r="AA68" s="277">
        <v>0</v>
      </c>
      <c r="AB68" s="278"/>
    </row>
    <row r="69" spans="2:28">
      <c r="B69" s="46">
        <v>14</v>
      </c>
      <c r="C69" s="91" t="s">
        <v>60</v>
      </c>
      <c r="D69" s="92" t="s">
        <v>113</v>
      </c>
      <c r="E69" s="92" t="s">
        <v>254</v>
      </c>
      <c r="F69" s="277">
        <v>0</v>
      </c>
      <c r="G69" s="278"/>
      <c r="H69" s="32"/>
      <c r="I69" s="46">
        <v>14</v>
      </c>
      <c r="J69" s="91" t="s">
        <v>69</v>
      </c>
      <c r="K69" s="92">
        <v>0</v>
      </c>
      <c r="L69" s="92">
        <v>0</v>
      </c>
      <c r="M69" s="277">
        <v>0</v>
      </c>
      <c r="N69" s="278"/>
      <c r="O69" s="32"/>
      <c r="P69" s="46">
        <v>14</v>
      </c>
      <c r="Q69" s="91" t="s">
        <v>77</v>
      </c>
      <c r="R69" s="92">
        <v>0</v>
      </c>
      <c r="S69" s="92">
        <v>0</v>
      </c>
      <c r="T69" s="357" t="s">
        <v>234</v>
      </c>
      <c r="U69" s="358"/>
      <c r="V69" s="32"/>
      <c r="W69" s="46">
        <v>14</v>
      </c>
      <c r="X69" s="91" t="s">
        <v>71</v>
      </c>
      <c r="Y69" s="92">
        <v>0</v>
      </c>
      <c r="Z69" s="92">
        <v>0</v>
      </c>
      <c r="AA69" s="277">
        <v>0</v>
      </c>
      <c r="AB69" s="278"/>
    </row>
    <row r="70" spans="2:28">
      <c r="B70" s="46">
        <v>14.25</v>
      </c>
      <c r="C70" s="91" t="s">
        <v>60</v>
      </c>
      <c r="D70" s="92" t="s">
        <v>106</v>
      </c>
      <c r="E70" s="92" t="s">
        <v>115</v>
      </c>
      <c r="F70" s="277">
        <v>0</v>
      </c>
      <c r="G70" s="278"/>
      <c r="H70" s="32"/>
      <c r="I70" s="46">
        <v>14.25</v>
      </c>
      <c r="J70" s="91" t="s">
        <v>63</v>
      </c>
      <c r="K70" s="92">
        <v>0</v>
      </c>
      <c r="L70" s="92">
        <v>0</v>
      </c>
      <c r="M70" s="277">
        <v>0</v>
      </c>
      <c r="N70" s="278"/>
      <c r="O70" s="32"/>
      <c r="P70" s="46">
        <v>14.25</v>
      </c>
      <c r="Q70" s="91" t="s">
        <v>60</v>
      </c>
      <c r="R70" s="92" t="s">
        <v>150</v>
      </c>
      <c r="S70" s="92" t="s">
        <v>169</v>
      </c>
      <c r="T70" s="277">
        <v>0</v>
      </c>
      <c r="U70" s="278"/>
      <c r="V70" s="32"/>
      <c r="W70" s="46">
        <v>14.25</v>
      </c>
      <c r="X70" s="91" t="s">
        <v>71</v>
      </c>
      <c r="Y70" s="92">
        <v>0</v>
      </c>
      <c r="Z70" s="92">
        <v>0</v>
      </c>
      <c r="AA70" s="277">
        <v>0</v>
      </c>
      <c r="AB70" s="278"/>
    </row>
    <row r="71" spans="2:28">
      <c r="B71" s="46">
        <v>14.5</v>
      </c>
      <c r="C71" s="91" t="s">
        <v>60</v>
      </c>
      <c r="D71" s="92" t="s">
        <v>106</v>
      </c>
      <c r="E71" s="92" t="s">
        <v>115</v>
      </c>
      <c r="F71" s="277">
        <v>0</v>
      </c>
      <c r="G71" s="278"/>
      <c r="H71" s="32"/>
      <c r="I71" s="46">
        <v>14.5</v>
      </c>
      <c r="J71" s="91" t="s">
        <v>60</v>
      </c>
      <c r="K71" s="92" t="s">
        <v>113</v>
      </c>
      <c r="L71" s="92" t="s">
        <v>169</v>
      </c>
      <c r="M71" s="277">
        <v>0</v>
      </c>
      <c r="N71" s="278"/>
      <c r="O71" s="32"/>
      <c r="P71" s="46">
        <v>14.5</v>
      </c>
      <c r="Q71" s="91" t="s">
        <v>60</v>
      </c>
      <c r="R71" s="92" t="s">
        <v>150</v>
      </c>
      <c r="S71" s="92" t="s">
        <v>118</v>
      </c>
      <c r="T71" s="277">
        <v>0</v>
      </c>
      <c r="U71" s="278"/>
      <c r="V71" s="32"/>
      <c r="W71" s="46">
        <v>14.5</v>
      </c>
      <c r="X71" s="91" t="s">
        <v>63</v>
      </c>
      <c r="Y71" s="92">
        <v>0</v>
      </c>
      <c r="Z71" s="92">
        <v>0</v>
      </c>
      <c r="AA71" s="277">
        <v>0</v>
      </c>
      <c r="AB71" s="278"/>
    </row>
    <row r="72" spans="2:28">
      <c r="B72" s="46">
        <v>14.75</v>
      </c>
      <c r="C72" s="91" t="s">
        <v>60</v>
      </c>
      <c r="D72" s="92" t="s">
        <v>106</v>
      </c>
      <c r="E72" s="92" t="s">
        <v>103</v>
      </c>
      <c r="F72" s="277">
        <v>0</v>
      </c>
      <c r="G72" s="278"/>
      <c r="H72" s="32"/>
      <c r="I72" s="46">
        <v>14.75</v>
      </c>
      <c r="J72" s="91" t="s">
        <v>63</v>
      </c>
      <c r="K72" s="92">
        <v>0</v>
      </c>
      <c r="L72" s="92">
        <v>0</v>
      </c>
      <c r="M72" s="277">
        <v>0</v>
      </c>
      <c r="N72" s="278"/>
      <c r="O72" s="32"/>
      <c r="P72" s="46">
        <v>14.75</v>
      </c>
      <c r="Q72" s="91" t="s">
        <v>60</v>
      </c>
      <c r="R72" s="92" t="s">
        <v>104</v>
      </c>
      <c r="S72" s="92" t="s">
        <v>119</v>
      </c>
      <c r="T72" s="277">
        <v>0</v>
      </c>
      <c r="U72" s="278"/>
      <c r="V72" s="32"/>
      <c r="W72" s="46">
        <v>14.75</v>
      </c>
      <c r="X72" s="91" t="s">
        <v>159</v>
      </c>
      <c r="Y72" s="92">
        <v>0</v>
      </c>
      <c r="Z72" s="92">
        <v>0</v>
      </c>
      <c r="AA72" s="277">
        <v>0</v>
      </c>
      <c r="AB72" s="278"/>
    </row>
    <row r="73" spans="2:28">
      <c r="B73" s="46">
        <v>15</v>
      </c>
      <c r="C73" s="91" t="s">
        <v>63</v>
      </c>
      <c r="D73" s="92">
        <v>0</v>
      </c>
      <c r="E73" s="92">
        <v>0</v>
      </c>
      <c r="F73" s="277">
        <v>0</v>
      </c>
      <c r="G73" s="278"/>
      <c r="H73" s="32"/>
      <c r="I73" s="46">
        <v>15</v>
      </c>
      <c r="J73" s="91" t="s">
        <v>71</v>
      </c>
      <c r="K73" s="92">
        <v>0</v>
      </c>
      <c r="L73" s="92">
        <v>0</v>
      </c>
      <c r="M73" s="277">
        <v>0</v>
      </c>
      <c r="N73" s="278"/>
      <c r="O73" s="32"/>
      <c r="P73" s="46">
        <v>15</v>
      </c>
      <c r="Q73" s="91" t="s">
        <v>60</v>
      </c>
      <c r="R73" s="92" t="s">
        <v>106</v>
      </c>
      <c r="S73" s="92" t="s">
        <v>115</v>
      </c>
      <c r="T73" s="277">
        <v>0</v>
      </c>
      <c r="U73" s="278"/>
      <c r="V73" s="32"/>
      <c r="W73" s="46">
        <v>15</v>
      </c>
      <c r="X73" s="91" t="s">
        <v>60</v>
      </c>
      <c r="Y73" s="92" t="s">
        <v>150</v>
      </c>
      <c r="Z73" s="92" t="s">
        <v>103</v>
      </c>
      <c r="AA73" s="277">
        <v>0</v>
      </c>
      <c r="AB73" s="278"/>
    </row>
    <row r="74" spans="2:28">
      <c r="B74" s="46">
        <v>15.25</v>
      </c>
      <c r="C74" s="91" t="s">
        <v>60</v>
      </c>
      <c r="D74" s="92" t="s">
        <v>104</v>
      </c>
      <c r="E74" s="92" t="s">
        <v>103</v>
      </c>
      <c r="F74" s="277">
        <v>0</v>
      </c>
      <c r="G74" s="278"/>
      <c r="H74" s="32"/>
      <c r="I74" s="46">
        <v>15.25</v>
      </c>
      <c r="J74" s="91" t="s">
        <v>69</v>
      </c>
      <c r="K74" s="92">
        <v>0</v>
      </c>
      <c r="L74" s="92">
        <v>0</v>
      </c>
      <c r="M74" s="277">
        <v>0</v>
      </c>
      <c r="N74" s="278"/>
      <c r="O74" s="32"/>
      <c r="P74" s="46">
        <v>15.25</v>
      </c>
      <c r="Q74" s="91" t="s">
        <v>71</v>
      </c>
      <c r="R74" s="92">
        <v>0</v>
      </c>
      <c r="S74" s="92">
        <v>0</v>
      </c>
      <c r="T74" s="277">
        <v>0</v>
      </c>
      <c r="U74" s="278"/>
      <c r="V74" s="32"/>
      <c r="W74" s="46">
        <v>15.25</v>
      </c>
      <c r="X74" s="91" t="s">
        <v>71</v>
      </c>
      <c r="Y74" s="92">
        <v>0</v>
      </c>
      <c r="Z74" s="92">
        <v>0</v>
      </c>
      <c r="AA74" s="277">
        <v>0</v>
      </c>
      <c r="AB74" s="278"/>
    </row>
    <row r="75" spans="2:28">
      <c r="B75" s="46">
        <v>15.5</v>
      </c>
      <c r="C75" s="91" t="s">
        <v>60</v>
      </c>
      <c r="D75" s="92" t="s">
        <v>104</v>
      </c>
      <c r="E75" s="92" t="s">
        <v>103</v>
      </c>
      <c r="F75" s="277">
        <v>0</v>
      </c>
      <c r="G75" s="278"/>
      <c r="H75" s="32"/>
      <c r="I75" s="46">
        <v>15.5</v>
      </c>
      <c r="J75" s="91" t="s">
        <v>60</v>
      </c>
      <c r="K75" s="92" t="s">
        <v>150</v>
      </c>
      <c r="L75" s="92" t="s">
        <v>118</v>
      </c>
      <c r="M75" s="277">
        <v>0</v>
      </c>
      <c r="N75" s="278"/>
      <c r="O75" s="32"/>
      <c r="P75" s="46">
        <v>15.5</v>
      </c>
      <c r="Q75" s="91" t="s">
        <v>60</v>
      </c>
      <c r="R75" s="92" t="s">
        <v>106</v>
      </c>
      <c r="S75" s="92" t="s">
        <v>103</v>
      </c>
      <c r="T75" s="277">
        <v>0</v>
      </c>
      <c r="U75" s="278"/>
      <c r="V75" s="32"/>
      <c r="W75" s="46">
        <v>15.5</v>
      </c>
      <c r="X75" s="91" t="s">
        <v>71</v>
      </c>
      <c r="Y75" s="92">
        <v>0</v>
      </c>
      <c r="Z75" s="92">
        <v>0</v>
      </c>
      <c r="AA75" s="277">
        <v>0</v>
      </c>
      <c r="AB75" s="278"/>
    </row>
    <row r="76" spans="2:28">
      <c r="B76" s="46">
        <v>15.75</v>
      </c>
      <c r="C76" s="91" t="s">
        <v>71</v>
      </c>
      <c r="D76" s="92">
        <v>0</v>
      </c>
      <c r="E76" s="92">
        <v>0</v>
      </c>
      <c r="F76" s="277">
        <v>0</v>
      </c>
      <c r="G76" s="278"/>
      <c r="H76" s="32"/>
      <c r="I76" s="46">
        <v>15.75</v>
      </c>
      <c r="J76" s="91" t="s">
        <v>71</v>
      </c>
      <c r="K76" s="92">
        <v>0</v>
      </c>
      <c r="L76" s="92">
        <v>0</v>
      </c>
      <c r="M76" s="277">
        <v>0</v>
      </c>
      <c r="N76" s="278"/>
      <c r="O76" s="32"/>
      <c r="P76" s="46">
        <v>15.75</v>
      </c>
      <c r="Q76" s="91" t="s">
        <v>159</v>
      </c>
      <c r="R76" s="92">
        <v>0</v>
      </c>
      <c r="S76" s="92">
        <v>0</v>
      </c>
      <c r="T76" s="277">
        <v>0</v>
      </c>
      <c r="U76" s="278"/>
      <c r="V76" s="32"/>
      <c r="W76" s="46">
        <v>15.75</v>
      </c>
      <c r="X76" s="91" t="s">
        <v>71</v>
      </c>
      <c r="Y76" s="92">
        <v>0</v>
      </c>
      <c r="Z76" s="92">
        <v>0</v>
      </c>
      <c r="AA76" s="277">
        <v>0</v>
      </c>
      <c r="AB76" s="278"/>
    </row>
    <row r="77" spans="2:28">
      <c r="B77" s="46">
        <v>16</v>
      </c>
      <c r="C77" s="91" t="s">
        <v>60</v>
      </c>
      <c r="D77" s="92" t="s">
        <v>104</v>
      </c>
      <c r="E77" s="92" t="s">
        <v>200</v>
      </c>
      <c r="F77" s="277">
        <v>0</v>
      </c>
      <c r="G77" s="278"/>
      <c r="H77" s="32"/>
      <c r="I77" s="46">
        <v>16</v>
      </c>
      <c r="J77" s="91" t="s">
        <v>60</v>
      </c>
      <c r="K77" s="92" t="s">
        <v>113</v>
      </c>
      <c r="L77" s="92" t="s">
        <v>188</v>
      </c>
      <c r="M77" s="277">
        <v>0</v>
      </c>
      <c r="N77" s="278"/>
      <c r="O77" s="32"/>
      <c r="P77" s="46">
        <v>16</v>
      </c>
      <c r="Q77" s="91" t="s">
        <v>71</v>
      </c>
      <c r="R77" s="92">
        <v>0</v>
      </c>
      <c r="S77" s="92">
        <v>0</v>
      </c>
      <c r="T77" s="277">
        <v>0</v>
      </c>
      <c r="U77" s="278"/>
      <c r="V77" s="32"/>
      <c r="W77" s="46">
        <v>16</v>
      </c>
      <c r="X77" s="91" t="s">
        <v>60</v>
      </c>
      <c r="Y77" s="92" t="s">
        <v>104</v>
      </c>
      <c r="Z77" s="92" t="s">
        <v>103</v>
      </c>
      <c r="AA77" s="277">
        <v>0</v>
      </c>
      <c r="AB77" s="278"/>
    </row>
    <row r="78" spans="2:28">
      <c r="B78" s="46">
        <v>16.25</v>
      </c>
      <c r="C78" s="91" t="s">
        <v>60</v>
      </c>
      <c r="D78" s="92" t="s">
        <v>106</v>
      </c>
      <c r="E78" s="92" t="s">
        <v>103</v>
      </c>
      <c r="F78" s="277">
        <v>0</v>
      </c>
      <c r="G78" s="278"/>
      <c r="H78" s="32"/>
      <c r="I78" s="46">
        <v>16.25</v>
      </c>
      <c r="J78" s="91" t="s">
        <v>60</v>
      </c>
      <c r="K78" s="92" t="s">
        <v>150</v>
      </c>
      <c r="L78" s="92" t="s">
        <v>117</v>
      </c>
      <c r="M78" s="277">
        <v>0</v>
      </c>
      <c r="N78" s="278"/>
      <c r="O78" s="32"/>
      <c r="P78" s="46">
        <v>16.25</v>
      </c>
      <c r="Q78" s="91" t="s">
        <v>71</v>
      </c>
      <c r="R78" s="92">
        <v>0</v>
      </c>
      <c r="S78" s="92">
        <v>0</v>
      </c>
      <c r="T78" s="277">
        <v>0</v>
      </c>
      <c r="U78" s="278"/>
      <c r="V78" s="32"/>
      <c r="W78" s="46">
        <v>16.25</v>
      </c>
      <c r="X78" s="91" t="s">
        <v>63</v>
      </c>
      <c r="Y78" s="92">
        <v>0</v>
      </c>
      <c r="Z78" s="92">
        <v>0</v>
      </c>
      <c r="AA78" s="277">
        <v>0</v>
      </c>
      <c r="AB78" s="278"/>
    </row>
    <row r="79" spans="2:28">
      <c r="B79" s="46">
        <v>16.5</v>
      </c>
      <c r="C79" s="91" t="s">
        <v>60</v>
      </c>
      <c r="D79" s="92" t="s">
        <v>106</v>
      </c>
      <c r="E79" s="92" t="s">
        <v>103</v>
      </c>
      <c r="F79" s="277">
        <v>0</v>
      </c>
      <c r="G79" s="278"/>
      <c r="H79" s="32"/>
      <c r="I79" s="46">
        <v>16.5</v>
      </c>
      <c r="J79" s="91" t="s">
        <v>158</v>
      </c>
      <c r="K79" s="92">
        <v>0</v>
      </c>
      <c r="L79" s="92">
        <v>0</v>
      </c>
      <c r="M79" s="277">
        <v>0</v>
      </c>
      <c r="N79" s="278"/>
      <c r="O79" s="32"/>
      <c r="P79" s="46">
        <v>16.5</v>
      </c>
      <c r="Q79" s="91" t="s">
        <v>60</v>
      </c>
      <c r="R79" s="92" t="s">
        <v>113</v>
      </c>
      <c r="S79" s="92" t="s">
        <v>103</v>
      </c>
      <c r="T79" s="277">
        <v>0</v>
      </c>
      <c r="U79" s="278"/>
      <c r="V79" s="32"/>
      <c r="W79" s="46">
        <v>16.5</v>
      </c>
      <c r="X79" s="91" t="s">
        <v>158</v>
      </c>
      <c r="Y79" s="92">
        <v>0</v>
      </c>
      <c r="Z79" s="92">
        <v>0</v>
      </c>
      <c r="AA79" s="277">
        <v>0</v>
      </c>
      <c r="AB79" s="278"/>
    </row>
    <row r="80" spans="2:28">
      <c r="B80" s="46">
        <v>16.75</v>
      </c>
      <c r="C80" s="91" t="s">
        <v>60</v>
      </c>
      <c r="D80" s="92" t="s">
        <v>106</v>
      </c>
      <c r="E80" s="92" t="s">
        <v>103</v>
      </c>
      <c r="F80" s="277">
        <v>0</v>
      </c>
      <c r="G80" s="278"/>
      <c r="H80" s="32"/>
      <c r="I80" s="46">
        <v>16.75</v>
      </c>
      <c r="J80" s="91" t="s">
        <v>71</v>
      </c>
      <c r="K80" s="92">
        <v>0</v>
      </c>
      <c r="L80" s="92">
        <v>0</v>
      </c>
      <c r="M80" s="277">
        <v>0</v>
      </c>
      <c r="N80" s="278"/>
      <c r="O80" s="32"/>
      <c r="P80" s="46">
        <v>16.75</v>
      </c>
      <c r="Q80" s="91" t="s">
        <v>69</v>
      </c>
      <c r="R80" s="92">
        <v>0</v>
      </c>
      <c r="S80" s="92">
        <v>0</v>
      </c>
      <c r="T80" s="277">
        <v>0</v>
      </c>
      <c r="U80" s="278"/>
      <c r="V80" s="32"/>
      <c r="W80" s="46">
        <v>16.75</v>
      </c>
      <c r="X80" s="91" t="s">
        <v>71</v>
      </c>
      <c r="Y80" s="92">
        <v>0</v>
      </c>
      <c r="Z80" s="92">
        <v>0</v>
      </c>
      <c r="AA80" s="277">
        <v>0</v>
      </c>
      <c r="AB80" s="278"/>
    </row>
    <row r="81" spans="2:28">
      <c r="B81" s="46">
        <v>17</v>
      </c>
      <c r="C81" s="91" t="s">
        <v>60</v>
      </c>
      <c r="D81" s="92" t="s">
        <v>106</v>
      </c>
      <c r="E81" s="92" t="s">
        <v>103</v>
      </c>
      <c r="F81" s="277">
        <v>0</v>
      </c>
      <c r="G81" s="278"/>
      <c r="H81" s="32"/>
      <c r="I81" s="46">
        <v>17</v>
      </c>
      <c r="J81" s="91" t="s">
        <v>60</v>
      </c>
      <c r="K81" s="92" t="s">
        <v>104</v>
      </c>
      <c r="L81" s="92" t="s">
        <v>103</v>
      </c>
      <c r="M81" s="277">
        <v>0</v>
      </c>
      <c r="N81" s="278"/>
      <c r="O81" s="32"/>
      <c r="P81" s="46">
        <v>17</v>
      </c>
      <c r="Q81" s="91" t="s">
        <v>60</v>
      </c>
      <c r="R81" s="92" t="s">
        <v>150</v>
      </c>
      <c r="S81" s="92" t="s">
        <v>195</v>
      </c>
      <c r="T81" s="277">
        <v>0</v>
      </c>
      <c r="U81" s="278"/>
      <c r="V81" s="32"/>
      <c r="W81" s="46">
        <v>17</v>
      </c>
      <c r="X81" s="91" t="s">
        <v>63</v>
      </c>
      <c r="Y81" s="92">
        <v>0</v>
      </c>
      <c r="Z81" s="92">
        <v>0</v>
      </c>
      <c r="AA81" s="277">
        <v>0</v>
      </c>
      <c r="AB81" s="278"/>
    </row>
    <row r="82" spans="2:28">
      <c r="B82" s="46">
        <v>17.25</v>
      </c>
      <c r="C82" s="91" t="s">
        <v>60</v>
      </c>
      <c r="D82" s="92" t="s">
        <v>106</v>
      </c>
      <c r="E82" s="92" t="s">
        <v>163</v>
      </c>
      <c r="F82" s="277">
        <v>0</v>
      </c>
      <c r="G82" s="278"/>
      <c r="H82" s="32"/>
      <c r="I82" s="46">
        <v>17.25</v>
      </c>
      <c r="J82" s="91" t="s">
        <v>63</v>
      </c>
      <c r="K82" s="92">
        <v>0</v>
      </c>
      <c r="L82" s="92">
        <v>0</v>
      </c>
      <c r="M82" s="277">
        <v>0</v>
      </c>
      <c r="N82" s="278"/>
      <c r="O82" s="32"/>
      <c r="P82" s="46">
        <v>17.25</v>
      </c>
      <c r="Q82" s="91" t="s">
        <v>60</v>
      </c>
      <c r="R82" s="92" t="s">
        <v>150</v>
      </c>
      <c r="S82" s="92" t="s">
        <v>195</v>
      </c>
      <c r="T82" s="277">
        <v>0</v>
      </c>
      <c r="U82" s="278"/>
      <c r="V82" s="32"/>
      <c r="W82" s="46">
        <v>17.25</v>
      </c>
      <c r="X82" s="91" t="s">
        <v>63</v>
      </c>
      <c r="Y82" s="92">
        <v>0</v>
      </c>
      <c r="Z82" s="92">
        <v>0</v>
      </c>
      <c r="AA82" s="277">
        <v>0</v>
      </c>
      <c r="AB82" s="278"/>
    </row>
    <row r="83" spans="2:28">
      <c r="B83" s="46">
        <v>17.5</v>
      </c>
      <c r="C83" s="91" t="s">
        <v>60</v>
      </c>
      <c r="D83" s="92" t="s">
        <v>178</v>
      </c>
      <c r="E83" s="92" t="s">
        <v>115</v>
      </c>
      <c r="F83" s="277">
        <v>0</v>
      </c>
      <c r="G83" s="278"/>
      <c r="H83" s="32"/>
      <c r="I83" s="46">
        <v>17.5</v>
      </c>
      <c r="J83" s="91" t="s">
        <v>66</v>
      </c>
      <c r="K83" s="92">
        <v>0</v>
      </c>
      <c r="L83" s="92">
        <v>0</v>
      </c>
      <c r="M83" s="277">
        <v>0</v>
      </c>
      <c r="N83" s="278"/>
      <c r="O83" s="32"/>
      <c r="P83" s="46">
        <v>17.5</v>
      </c>
      <c r="Q83" s="91" t="s">
        <v>60</v>
      </c>
      <c r="R83" s="92" t="s">
        <v>150</v>
      </c>
      <c r="S83" s="92" t="s">
        <v>172</v>
      </c>
      <c r="T83" s="277">
        <v>0</v>
      </c>
      <c r="U83" s="278"/>
      <c r="V83" s="32"/>
      <c r="W83" s="46">
        <v>17.5</v>
      </c>
      <c r="X83" s="91" t="s">
        <v>63</v>
      </c>
      <c r="Y83" s="92">
        <v>0</v>
      </c>
      <c r="Z83" s="92">
        <v>0</v>
      </c>
      <c r="AA83" s="277">
        <v>0</v>
      </c>
      <c r="AB83" s="278"/>
    </row>
    <row r="84" spans="2:28">
      <c r="B84" s="46">
        <v>17.75</v>
      </c>
      <c r="C84" s="91" t="s">
        <v>60</v>
      </c>
      <c r="D84" s="92" t="s">
        <v>106</v>
      </c>
      <c r="E84" s="92" t="s">
        <v>103</v>
      </c>
      <c r="F84" s="277">
        <v>0</v>
      </c>
      <c r="G84" s="278"/>
      <c r="H84" s="32"/>
      <c r="I84" s="46">
        <v>17.75</v>
      </c>
      <c r="J84" s="91" t="s">
        <v>69</v>
      </c>
      <c r="K84" s="92">
        <v>0</v>
      </c>
      <c r="L84" s="92">
        <v>0</v>
      </c>
      <c r="M84" s="277">
        <v>0</v>
      </c>
      <c r="N84" s="278"/>
      <c r="O84" s="32"/>
      <c r="P84" s="46">
        <v>17.75</v>
      </c>
      <c r="Q84" s="91" t="s">
        <v>60</v>
      </c>
      <c r="R84" s="92" t="s">
        <v>150</v>
      </c>
      <c r="S84" s="92" t="s">
        <v>110</v>
      </c>
      <c r="T84" s="277">
        <v>0</v>
      </c>
      <c r="U84" s="278"/>
      <c r="V84" s="32"/>
      <c r="W84" s="46">
        <v>17.75</v>
      </c>
      <c r="X84" s="91" t="s">
        <v>60</v>
      </c>
      <c r="Y84" s="92" t="s">
        <v>106</v>
      </c>
      <c r="Z84" s="92" t="s">
        <v>169</v>
      </c>
      <c r="AA84" s="277">
        <v>0</v>
      </c>
      <c r="AB84" s="278"/>
    </row>
    <row r="85" spans="2:28">
      <c r="B85" s="46">
        <v>18</v>
      </c>
      <c r="C85" s="91" t="s">
        <v>60</v>
      </c>
      <c r="D85" s="92" t="s">
        <v>106</v>
      </c>
      <c r="E85" s="92" t="s">
        <v>103</v>
      </c>
      <c r="F85" s="277">
        <v>0</v>
      </c>
      <c r="G85" s="278"/>
      <c r="H85" s="32"/>
      <c r="I85" s="46">
        <v>18</v>
      </c>
      <c r="J85" s="91" t="s">
        <v>60</v>
      </c>
      <c r="K85" s="92" t="s">
        <v>150</v>
      </c>
      <c r="L85" s="92" t="s">
        <v>103</v>
      </c>
      <c r="M85" s="277">
        <v>0</v>
      </c>
      <c r="N85" s="278"/>
      <c r="O85" s="32"/>
      <c r="P85" s="46">
        <v>18</v>
      </c>
      <c r="Q85" s="91" t="s">
        <v>69</v>
      </c>
      <c r="R85" s="92">
        <v>0</v>
      </c>
      <c r="S85" s="92">
        <v>0</v>
      </c>
      <c r="T85" s="277">
        <v>0</v>
      </c>
      <c r="U85" s="278"/>
      <c r="V85" s="32"/>
      <c r="W85" s="46">
        <v>18</v>
      </c>
      <c r="X85" s="91" t="s">
        <v>63</v>
      </c>
      <c r="Y85" s="92">
        <v>0</v>
      </c>
      <c r="Z85" s="92">
        <v>0</v>
      </c>
      <c r="AA85" s="277">
        <v>0</v>
      </c>
      <c r="AB85" s="278"/>
    </row>
    <row r="86" spans="2:28">
      <c r="B86" s="46">
        <v>18.25</v>
      </c>
      <c r="C86" s="91" t="s">
        <v>60</v>
      </c>
      <c r="D86" s="92" t="s">
        <v>150</v>
      </c>
      <c r="E86" s="92" t="s">
        <v>177</v>
      </c>
      <c r="F86" s="277">
        <v>0</v>
      </c>
      <c r="G86" s="278"/>
      <c r="H86" s="32"/>
      <c r="I86" s="46">
        <v>18.25</v>
      </c>
      <c r="J86" s="91" t="s">
        <v>60</v>
      </c>
      <c r="K86" s="92" t="s">
        <v>106</v>
      </c>
      <c r="L86" s="92" t="s">
        <v>109</v>
      </c>
      <c r="M86" s="277">
        <v>0</v>
      </c>
      <c r="N86" s="278"/>
      <c r="O86" s="32"/>
      <c r="P86" s="46">
        <v>18.25</v>
      </c>
      <c r="Q86" s="91" t="s">
        <v>60</v>
      </c>
      <c r="R86" s="92" t="s">
        <v>106</v>
      </c>
      <c r="S86" s="92" t="s">
        <v>109</v>
      </c>
      <c r="T86" s="277">
        <v>0</v>
      </c>
      <c r="U86" s="278"/>
      <c r="V86" s="32"/>
      <c r="W86" s="46">
        <v>18.25</v>
      </c>
      <c r="X86" s="91" t="s">
        <v>63</v>
      </c>
      <c r="Y86" s="92">
        <v>0</v>
      </c>
      <c r="Z86" s="92">
        <v>0</v>
      </c>
      <c r="AA86" s="277">
        <v>0</v>
      </c>
      <c r="AB86" s="278"/>
    </row>
    <row r="87" spans="2:28">
      <c r="B87" s="46">
        <v>18.5</v>
      </c>
      <c r="C87" s="91" t="s">
        <v>60</v>
      </c>
      <c r="D87" s="92" t="s">
        <v>150</v>
      </c>
      <c r="E87" s="92" t="s">
        <v>177</v>
      </c>
      <c r="F87" s="277">
        <v>0</v>
      </c>
      <c r="G87" s="278"/>
      <c r="H87" s="32"/>
      <c r="I87" s="46">
        <v>18.5</v>
      </c>
      <c r="J87" s="91" t="s">
        <v>63</v>
      </c>
      <c r="K87" s="92">
        <v>0</v>
      </c>
      <c r="L87" s="92">
        <v>0</v>
      </c>
      <c r="M87" s="277">
        <v>0</v>
      </c>
      <c r="N87" s="278"/>
      <c r="O87" s="32"/>
      <c r="P87" s="46">
        <v>18.5</v>
      </c>
      <c r="Q87" s="91" t="s">
        <v>60</v>
      </c>
      <c r="R87" s="92" t="s">
        <v>150</v>
      </c>
      <c r="S87" s="92" t="s">
        <v>103</v>
      </c>
      <c r="T87" s="277">
        <v>0</v>
      </c>
      <c r="U87" s="278"/>
      <c r="V87" s="32"/>
      <c r="W87" s="46">
        <v>18.5</v>
      </c>
      <c r="X87" s="91" t="s">
        <v>158</v>
      </c>
      <c r="Y87" s="92">
        <v>0</v>
      </c>
      <c r="Z87" s="92">
        <v>0</v>
      </c>
      <c r="AA87" s="277">
        <v>0</v>
      </c>
      <c r="AB87" s="278"/>
    </row>
    <row r="88" spans="2:28">
      <c r="B88" s="46">
        <v>18.75</v>
      </c>
      <c r="C88" s="91" t="s">
        <v>60</v>
      </c>
      <c r="D88" s="92" t="s">
        <v>150</v>
      </c>
      <c r="E88" s="92" t="s">
        <v>177</v>
      </c>
      <c r="F88" s="277">
        <v>0</v>
      </c>
      <c r="G88" s="278"/>
      <c r="H88" s="32"/>
      <c r="I88" s="46">
        <v>18.75</v>
      </c>
      <c r="J88" s="91" t="s">
        <v>159</v>
      </c>
      <c r="K88" s="92">
        <v>0</v>
      </c>
      <c r="L88" s="92">
        <v>0</v>
      </c>
      <c r="M88" s="277">
        <v>0</v>
      </c>
      <c r="N88" s="278"/>
      <c r="O88" s="32"/>
      <c r="P88" s="46">
        <v>18.75</v>
      </c>
      <c r="Q88" s="91" t="s">
        <v>60</v>
      </c>
      <c r="R88" s="92" t="s">
        <v>104</v>
      </c>
      <c r="S88" s="92" t="s">
        <v>200</v>
      </c>
      <c r="T88" s="277">
        <v>0</v>
      </c>
      <c r="U88" s="278"/>
      <c r="V88" s="32"/>
      <c r="W88" s="46">
        <v>18.75</v>
      </c>
      <c r="X88" s="91" t="s">
        <v>77</v>
      </c>
      <c r="Y88" s="92">
        <v>0</v>
      </c>
      <c r="Z88" s="92">
        <v>0</v>
      </c>
      <c r="AA88" s="359" t="s">
        <v>261</v>
      </c>
      <c r="AB88" s="360"/>
    </row>
    <row r="89" spans="2:28">
      <c r="B89" s="46">
        <v>19</v>
      </c>
      <c r="C89" s="91" t="s">
        <v>60</v>
      </c>
      <c r="D89" s="92" t="s">
        <v>106</v>
      </c>
      <c r="E89" s="92" t="s">
        <v>103</v>
      </c>
      <c r="F89" s="277">
        <v>0</v>
      </c>
      <c r="G89" s="278"/>
      <c r="H89" s="32"/>
      <c r="I89" s="46">
        <v>19</v>
      </c>
      <c r="J89" s="91" t="s">
        <v>60</v>
      </c>
      <c r="K89" s="92" t="s">
        <v>104</v>
      </c>
      <c r="L89" s="92" t="s">
        <v>110</v>
      </c>
      <c r="M89" s="277">
        <v>0</v>
      </c>
      <c r="N89" s="278"/>
      <c r="O89" s="32"/>
      <c r="P89" s="46">
        <v>19</v>
      </c>
      <c r="Q89" s="91" t="s">
        <v>60</v>
      </c>
      <c r="R89" s="92" t="s">
        <v>104</v>
      </c>
      <c r="S89" s="92" t="s">
        <v>200</v>
      </c>
      <c r="T89" s="277">
        <v>0</v>
      </c>
      <c r="U89" s="278"/>
      <c r="V89" s="32"/>
      <c r="W89" s="46">
        <v>19</v>
      </c>
      <c r="X89" s="91" t="s">
        <v>60</v>
      </c>
      <c r="Y89" s="92" t="s">
        <v>104</v>
      </c>
      <c r="Z89" s="92" t="s">
        <v>117</v>
      </c>
      <c r="AA89" s="277">
        <v>0</v>
      </c>
      <c r="AB89" s="278"/>
    </row>
    <row r="90" spans="2:28">
      <c r="B90" s="46">
        <v>19.25</v>
      </c>
      <c r="C90" s="91" t="s">
        <v>60</v>
      </c>
      <c r="D90" s="92" t="s">
        <v>104</v>
      </c>
      <c r="E90" s="92" t="s">
        <v>119</v>
      </c>
      <c r="F90" s="277">
        <v>0</v>
      </c>
      <c r="G90" s="278"/>
      <c r="H90" s="32"/>
      <c r="I90" s="46">
        <v>19.25</v>
      </c>
      <c r="J90" s="91" t="s">
        <v>60</v>
      </c>
      <c r="K90" s="92" t="s">
        <v>106</v>
      </c>
      <c r="L90" s="92" t="s">
        <v>176</v>
      </c>
      <c r="M90" s="277">
        <v>0</v>
      </c>
      <c r="N90" s="278"/>
      <c r="O90" s="32"/>
      <c r="P90" s="46">
        <v>19.25</v>
      </c>
      <c r="Q90" s="91" t="s">
        <v>60</v>
      </c>
      <c r="R90" s="92" t="s">
        <v>174</v>
      </c>
      <c r="S90" s="92" t="s">
        <v>257</v>
      </c>
      <c r="T90" s="277">
        <v>0</v>
      </c>
      <c r="U90" s="278"/>
      <c r="V90" s="32"/>
      <c r="W90" s="46">
        <v>19.25</v>
      </c>
      <c r="X90" s="91" t="s">
        <v>60</v>
      </c>
      <c r="Y90" s="92" t="s">
        <v>104</v>
      </c>
      <c r="Z90" s="92" t="s">
        <v>119</v>
      </c>
      <c r="AA90" s="277">
        <v>0</v>
      </c>
      <c r="AB90" s="278"/>
    </row>
    <row r="91" spans="2:28">
      <c r="B91" s="46">
        <v>19.5</v>
      </c>
      <c r="C91" s="91" t="s">
        <v>60</v>
      </c>
      <c r="D91" s="92" t="s">
        <v>150</v>
      </c>
      <c r="E91" s="92" t="s">
        <v>177</v>
      </c>
      <c r="F91" s="277">
        <v>0</v>
      </c>
      <c r="G91" s="278"/>
      <c r="H91" s="32"/>
      <c r="I91" s="46">
        <v>19.5</v>
      </c>
      <c r="J91" s="91" t="s">
        <v>63</v>
      </c>
      <c r="K91" s="92">
        <v>0</v>
      </c>
      <c r="L91" s="92">
        <v>0</v>
      </c>
      <c r="M91" s="277">
        <v>0</v>
      </c>
      <c r="N91" s="278"/>
      <c r="O91" s="32"/>
      <c r="P91" s="46">
        <v>19.5</v>
      </c>
      <c r="Q91" s="91" t="s">
        <v>60</v>
      </c>
      <c r="R91" s="92" t="s">
        <v>113</v>
      </c>
      <c r="S91" s="92" t="s">
        <v>118</v>
      </c>
      <c r="T91" s="277">
        <v>0</v>
      </c>
      <c r="U91" s="278"/>
      <c r="V91" s="32"/>
      <c r="W91" s="46">
        <v>19.5</v>
      </c>
      <c r="X91" s="91" t="s">
        <v>60</v>
      </c>
      <c r="Y91" s="92" t="s">
        <v>150</v>
      </c>
      <c r="Z91" s="92" t="s">
        <v>177</v>
      </c>
      <c r="AA91" s="277">
        <v>0</v>
      </c>
      <c r="AB91" s="278"/>
    </row>
    <row r="92" spans="2:28">
      <c r="B92" s="46">
        <v>19.75</v>
      </c>
      <c r="C92" s="91" t="s">
        <v>60</v>
      </c>
      <c r="D92" s="92" t="s">
        <v>150</v>
      </c>
      <c r="E92" s="92" t="s">
        <v>172</v>
      </c>
      <c r="F92" s="277">
        <v>0</v>
      </c>
      <c r="G92" s="278"/>
      <c r="H92" s="32"/>
      <c r="I92" s="46">
        <v>19.75</v>
      </c>
      <c r="J92" s="91" t="s">
        <v>60</v>
      </c>
      <c r="K92" s="92" t="s">
        <v>113</v>
      </c>
      <c r="L92" s="92" t="s">
        <v>169</v>
      </c>
      <c r="M92" s="277">
        <v>0</v>
      </c>
      <c r="N92" s="278"/>
      <c r="O92" s="32"/>
      <c r="P92" s="46">
        <v>19.75</v>
      </c>
      <c r="Q92" s="91" t="s">
        <v>60</v>
      </c>
      <c r="R92" s="92" t="s">
        <v>113</v>
      </c>
      <c r="S92" s="92" t="s">
        <v>169</v>
      </c>
      <c r="T92" s="277">
        <v>0</v>
      </c>
      <c r="U92" s="278"/>
      <c r="V92" s="32"/>
      <c r="W92" s="46">
        <v>19.75</v>
      </c>
      <c r="X92" s="91" t="s">
        <v>60</v>
      </c>
      <c r="Y92" s="92" t="s">
        <v>106</v>
      </c>
      <c r="Z92" s="92" t="s">
        <v>118</v>
      </c>
      <c r="AA92" s="277">
        <v>0</v>
      </c>
      <c r="AB92" s="278"/>
    </row>
    <row r="93" spans="2:28">
      <c r="B93" s="46">
        <v>20</v>
      </c>
      <c r="C93" s="91" t="s">
        <v>60</v>
      </c>
      <c r="D93" s="92" t="s">
        <v>113</v>
      </c>
      <c r="E93" s="92" t="s">
        <v>170</v>
      </c>
      <c r="F93" s="277">
        <v>0</v>
      </c>
      <c r="G93" s="278"/>
      <c r="H93" s="32"/>
      <c r="I93" s="46">
        <v>20</v>
      </c>
      <c r="J93" s="91" t="s">
        <v>77</v>
      </c>
      <c r="K93" s="92">
        <v>0</v>
      </c>
      <c r="L93" s="92">
        <v>0</v>
      </c>
      <c r="M93" s="357" t="s">
        <v>255</v>
      </c>
      <c r="N93" s="358"/>
      <c r="O93" s="32"/>
      <c r="P93" s="46">
        <v>20</v>
      </c>
      <c r="Q93" s="91" t="s">
        <v>60</v>
      </c>
      <c r="R93" s="92" t="s">
        <v>174</v>
      </c>
      <c r="S93" s="92" t="s">
        <v>226</v>
      </c>
      <c r="T93" s="277">
        <v>0</v>
      </c>
      <c r="U93" s="278"/>
      <c r="V93" s="32"/>
      <c r="W93" s="46">
        <v>20</v>
      </c>
      <c r="X93" s="91" t="s">
        <v>60</v>
      </c>
      <c r="Y93" s="92" t="s">
        <v>106</v>
      </c>
      <c r="Z93" s="92" t="s">
        <v>103</v>
      </c>
      <c r="AA93" s="277">
        <v>0</v>
      </c>
      <c r="AB93" s="278"/>
    </row>
    <row r="94" spans="2:28">
      <c r="B94" s="46">
        <v>20.25</v>
      </c>
      <c r="C94" s="91" t="s">
        <v>60</v>
      </c>
      <c r="D94" s="92" t="s">
        <v>150</v>
      </c>
      <c r="E94" s="92" t="s">
        <v>180</v>
      </c>
      <c r="F94" s="277">
        <v>0</v>
      </c>
      <c r="G94" s="278"/>
      <c r="H94" s="32"/>
      <c r="I94" s="46">
        <v>20.25</v>
      </c>
      <c r="J94" s="91" t="s">
        <v>60</v>
      </c>
      <c r="K94" s="92" t="s">
        <v>106</v>
      </c>
      <c r="L94" s="92" t="s">
        <v>109</v>
      </c>
      <c r="M94" s="277">
        <v>0</v>
      </c>
      <c r="N94" s="278"/>
      <c r="O94" s="32"/>
      <c r="P94" s="46">
        <v>20.25</v>
      </c>
      <c r="Q94" s="91" t="s">
        <v>60</v>
      </c>
      <c r="R94" s="92" t="s">
        <v>150</v>
      </c>
      <c r="S94" s="92" t="s">
        <v>103</v>
      </c>
      <c r="T94" s="277">
        <v>0</v>
      </c>
      <c r="U94" s="278"/>
      <c r="V94" s="32"/>
      <c r="W94" s="46">
        <v>20.25</v>
      </c>
      <c r="X94" s="91" t="s">
        <v>60</v>
      </c>
      <c r="Y94" s="92" t="s">
        <v>106</v>
      </c>
      <c r="Z94" s="92" t="s">
        <v>103</v>
      </c>
      <c r="AA94" s="277">
        <v>0</v>
      </c>
      <c r="AB94" s="278"/>
    </row>
    <row r="95" spans="2:28">
      <c r="B95" s="46">
        <v>20.5</v>
      </c>
      <c r="C95" s="91" t="s">
        <v>60</v>
      </c>
      <c r="D95" s="92" t="s">
        <v>104</v>
      </c>
      <c r="E95" s="92" t="s">
        <v>103</v>
      </c>
      <c r="F95" s="277">
        <v>0</v>
      </c>
      <c r="G95" s="278"/>
      <c r="H95" s="32"/>
      <c r="I95" s="46">
        <v>20.5</v>
      </c>
      <c r="J95" s="91" t="s">
        <v>69</v>
      </c>
      <c r="K95" s="92">
        <v>0</v>
      </c>
      <c r="L95" s="92">
        <v>0</v>
      </c>
      <c r="M95" s="277">
        <v>0</v>
      </c>
      <c r="N95" s="278"/>
      <c r="O95" s="32"/>
      <c r="P95" s="46">
        <v>20.5</v>
      </c>
      <c r="Q95" s="91" t="s">
        <v>60</v>
      </c>
      <c r="R95" s="92" t="s">
        <v>150</v>
      </c>
      <c r="S95" s="92" t="s">
        <v>103</v>
      </c>
      <c r="T95" s="277">
        <v>0</v>
      </c>
      <c r="U95" s="278"/>
      <c r="V95" s="32"/>
      <c r="W95" s="46">
        <v>20.5</v>
      </c>
      <c r="X95" s="91" t="s">
        <v>60</v>
      </c>
      <c r="Y95" s="92" t="s">
        <v>106</v>
      </c>
      <c r="Z95" s="92" t="s">
        <v>103</v>
      </c>
      <c r="AA95" s="277">
        <v>0</v>
      </c>
      <c r="AB95" s="278"/>
    </row>
    <row r="96" spans="2:28">
      <c r="B96" s="46">
        <v>20.75</v>
      </c>
      <c r="C96" s="91" t="s">
        <v>60</v>
      </c>
      <c r="D96" s="92" t="s">
        <v>104</v>
      </c>
      <c r="E96" s="92" t="s">
        <v>192</v>
      </c>
      <c r="F96" s="277">
        <v>0</v>
      </c>
      <c r="G96" s="278"/>
      <c r="H96" s="32"/>
      <c r="I96" s="46">
        <v>20.75</v>
      </c>
      <c r="J96" s="91" t="s">
        <v>71</v>
      </c>
      <c r="K96" s="92">
        <v>0</v>
      </c>
      <c r="L96" s="92">
        <v>0</v>
      </c>
      <c r="M96" s="277">
        <v>0</v>
      </c>
      <c r="N96" s="278"/>
      <c r="O96" s="32"/>
      <c r="P96" s="46">
        <v>20.75</v>
      </c>
      <c r="Q96" s="91" t="s">
        <v>60</v>
      </c>
      <c r="R96" s="92" t="s">
        <v>104</v>
      </c>
      <c r="S96" s="92" t="s">
        <v>182</v>
      </c>
      <c r="T96" s="277">
        <v>0</v>
      </c>
      <c r="U96" s="278"/>
      <c r="V96" s="32"/>
      <c r="W96" s="46">
        <v>20.75</v>
      </c>
      <c r="X96" s="91" t="s">
        <v>71</v>
      </c>
      <c r="Y96" s="92">
        <v>0</v>
      </c>
      <c r="Z96" s="92">
        <v>0</v>
      </c>
      <c r="AA96" s="277">
        <v>0</v>
      </c>
      <c r="AB96" s="278"/>
    </row>
    <row r="97" spans="2:28">
      <c r="B97" s="46">
        <v>21</v>
      </c>
      <c r="C97" s="91" t="s">
        <v>60</v>
      </c>
      <c r="D97" s="92" t="s">
        <v>104</v>
      </c>
      <c r="E97" s="92" t="s">
        <v>192</v>
      </c>
      <c r="F97" s="277">
        <v>0</v>
      </c>
      <c r="G97" s="278"/>
      <c r="H97" s="32"/>
      <c r="I97" s="46">
        <v>21</v>
      </c>
      <c r="J97" s="91" t="s">
        <v>60</v>
      </c>
      <c r="K97" s="92" t="s">
        <v>106</v>
      </c>
      <c r="L97" s="92" t="s">
        <v>180</v>
      </c>
      <c r="M97" s="277">
        <v>0</v>
      </c>
      <c r="N97" s="278"/>
      <c r="O97" s="32"/>
      <c r="P97" s="46">
        <v>21</v>
      </c>
      <c r="Q97" s="91" t="s">
        <v>60</v>
      </c>
      <c r="R97" s="92" t="s">
        <v>104</v>
      </c>
      <c r="S97" s="92" t="s">
        <v>182</v>
      </c>
      <c r="T97" s="277">
        <v>0</v>
      </c>
      <c r="U97" s="278"/>
      <c r="V97" s="32"/>
      <c r="W97" s="46">
        <v>21</v>
      </c>
      <c r="X97" s="91" t="s">
        <v>71</v>
      </c>
      <c r="Y97" s="92">
        <v>0</v>
      </c>
      <c r="Z97" s="92">
        <v>0</v>
      </c>
      <c r="AA97" s="277">
        <v>0</v>
      </c>
      <c r="AB97" s="278"/>
    </row>
    <row r="98" spans="2:28">
      <c r="B98" s="46">
        <v>21.25</v>
      </c>
      <c r="C98" s="91" t="s">
        <v>69</v>
      </c>
      <c r="D98" s="92">
        <v>0</v>
      </c>
      <c r="E98" s="92">
        <v>0</v>
      </c>
      <c r="F98" s="277">
        <v>0</v>
      </c>
      <c r="G98" s="278"/>
      <c r="H98" s="32"/>
      <c r="I98" s="46">
        <v>21.25</v>
      </c>
      <c r="J98" s="91" t="s">
        <v>60</v>
      </c>
      <c r="K98" s="92" t="s">
        <v>104</v>
      </c>
      <c r="L98" s="92" t="s">
        <v>119</v>
      </c>
      <c r="M98" s="277">
        <v>0</v>
      </c>
      <c r="N98" s="278"/>
      <c r="O98" s="32"/>
      <c r="P98" s="46">
        <v>21.25</v>
      </c>
      <c r="Q98" s="91" t="s">
        <v>60</v>
      </c>
      <c r="R98" s="92" t="s">
        <v>106</v>
      </c>
      <c r="S98" s="92" t="s">
        <v>103</v>
      </c>
      <c r="T98" s="277">
        <v>0</v>
      </c>
      <c r="U98" s="278"/>
      <c r="V98" s="32"/>
      <c r="W98" s="46">
        <v>21.25</v>
      </c>
      <c r="X98" s="91" t="s">
        <v>60</v>
      </c>
      <c r="Y98" s="92" t="s">
        <v>107</v>
      </c>
      <c r="Z98" s="92" t="s">
        <v>108</v>
      </c>
      <c r="AA98" s="277">
        <v>0</v>
      </c>
      <c r="AB98" s="278"/>
    </row>
    <row r="99" spans="2:28">
      <c r="B99" s="46">
        <v>21.5</v>
      </c>
      <c r="C99" s="91" t="s">
        <v>60</v>
      </c>
      <c r="D99" s="92" t="s">
        <v>104</v>
      </c>
      <c r="E99" s="92" t="s">
        <v>200</v>
      </c>
      <c r="F99" s="277">
        <v>0</v>
      </c>
      <c r="G99" s="278"/>
      <c r="H99" s="32"/>
      <c r="I99" s="46">
        <v>21.5</v>
      </c>
      <c r="J99" s="91" t="s">
        <v>60</v>
      </c>
      <c r="K99" s="92" t="s">
        <v>106</v>
      </c>
      <c r="L99" s="92" t="s">
        <v>103</v>
      </c>
      <c r="M99" s="277">
        <v>0</v>
      </c>
      <c r="N99" s="278"/>
      <c r="O99" s="32"/>
      <c r="P99" s="46">
        <v>21.5</v>
      </c>
      <c r="Q99" s="91" t="s">
        <v>60</v>
      </c>
      <c r="R99" s="92" t="s">
        <v>106</v>
      </c>
      <c r="S99" s="92" t="s">
        <v>103</v>
      </c>
      <c r="T99" s="277">
        <v>0</v>
      </c>
      <c r="U99" s="278"/>
      <c r="V99" s="32"/>
      <c r="W99" s="46">
        <v>21.5</v>
      </c>
      <c r="X99" s="91" t="s">
        <v>60</v>
      </c>
      <c r="Y99" s="92" t="s">
        <v>106</v>
      </c>
      <c r="Z99" s="92" t="s">
        <v>103</v>
      </c>
      <c r="AA99" s="277">
        <v>0</v>
      </c>
      <c r="AB99" s="278"/>
    </row>
    <row r="100" spans="2:28">
      <c r="B100" s="46">
        <v>21.75</v>
      </c>
      <c r="C100" s="91" t="s">
        <v>60</v>
      </c>
      <c r="D100" s="92" t="s">
        <v>104</v>
      </c>
      <c r="E100" s="92" t="s">
        <v>200</v>
      </c>
      <c r="F100" s="277">
        <v>0</v>
      </c>
      <c r="G100" s="278"/>
      <c r="H100" s="32"/>
      <c r="I100" s="46">
        <v>21.75</v>
      </c>
      <c r="J100" s="91" t="s">
        <v>60</v>
      </c>
      <c r="K100" s="92" t="s">
        <v>106</v>
      </c>
      <c r="L100" s="92" t="s">
        <v>103</v>
      </c>
      <c r="M100" s="277">
        <v>0</v>
      </c>
      <c r="N100" s="278"/>
      <c r="O100" s="32"/>
      <c r="P100" s="46">
        <v>21.75</v>
      </c>
      <c r="Q100" s="91" t="s">
        <v>60</v>
      </c>
      <c r="R100" s="92" t="s">
        <v>106</v>
      </c>
      <c r="S100" s="92" t="s">
        <v>115</v>
      </c>
      <c r="T100" s="277">
        <v>0</v>
      </c>
      <c r="U100" s="278"/>
      <c r="V100" s="32"/>
      <c r="W100" s="46">
        <v>21.75</v>
      </c>
      <c r="X100" s="91" t="s">
        <v>60</v>
      </c>
      <c r="Y100" s="92" t="s">
        <v>106</v>
      </c>
      <c r="Z100" s="92" t="s">
        <v>103</v>
      </c>
      <c r="AA100" s="277">
        <v>0</v>
      </c>
      <c r="AB100" s="278"/>
    </row>
    <row r="101" spans="2:28">
      <c r="B101" s="46">
        <v>22</v>
      </c>
      <c r="C101" s="91" t="s">
        <v>60</v>
      </c>
      <c r="D101" s="92" t="s">
        <v>150</v>
      </c>
      <c r="E101" s="92" t="s">
        <v>192</v>
      </c>
      <c r="F101" s="277">
        <v>0</v>
      </c>
      <c r="G101" s="278"/>
      <c r="H101" s="32"/>
      <c r="I101" s="46">
        <v>22</v>
      </c>
      <c r="J101" s="91" t="s">
        <v>60</v>
      </c>
      <c r="K101" s="92" t="s">
        <v>106</v>
      </c>
      <c r="L101" s="92" t="s">
        <v>103</v>
      </c>
      <c r="M101" s="277">
        <v>0</v>
      </c>
      <c r="N101" s="278"/>
      <c r="O101" s="32"/>
      <c r="P101" s="46">
        <v>22</v>
      </c>
      <c r="Q101" s="91" t="s">
        <v>60</v>
      </c>
      <c r="R101" s="92" t="s">
        <v>106</v>
      </c>
      <c r="S101" s="92" t="s">
        <v>103</v>
      </c>
      <c r="T101" s="277">
        <v>0</v>
      </c>
      <c r="U101" s="278"/>
      <c r="V101" s="32"/>
      <c r="W101" s="46">
        <v>22</v>
      </c>
      <c r="X101" s="91" t="s">
        <v>60</v>
      </c>
      <c r="Y101" s="92" t="s">
        <v>106</v>
      </c>
      <c r="Z101" s="92" t="s">
        <v>103</v>
      </c>
      <c r="AA101" s="277">
        <v>0</v>
      </c>
      <c r="AB101" s="278"/>
    </row>
    <row r="102" spans="2:28">
      <c r="B102" s="46">
        <v>22.25</v>
      </c>
      <c r="C102" s="91" t="s">
        <v>60</v>
      </c>
      <c r="D102" s="92" t="s">
        <v>150</v>
      </c>
      <c r="E102" s="92" t="s">
        <v>118</v>
      </c>
      <c r="F102" s="277">
        <v>0</v>
      </c>
      <c r="G102" s="278"/>
      <c r="H102" s="32"/>
      <c r="I102" s="46">
        <v>22.25</v>
      </c>
      <c r="J102" s="91" t="s">
        <v>60</v>
      </c>
      <c r="K102" s="92" t="s">
        <v>113</v>
      </c>
      <c r="L102" s="92" t="s">
        <v>118</v>
      </c>
      <c r="M102" s="277">
        <v>0</v>
      </c>
      <c r="N102" s="278"/>
      <c r="O102" s="32"/>
      <c r="P102" s="46">
        <v>22.25</v>
      </c>
      <c r="Q102" s="91" t="s">
        <v>60</v>
      </c>
      <c r="R102" s="92" t="s">
        <v>106</v>
      </c>
      <c r="S102" s="92" t="s">
        <v>103</v>
      </c>
      <c r="T102" s="277">
        <v>0</v>
      </c>
      <c r="U102" s="278"/>
      <c r="V102" s="32"/>
      <c r="W102" s="46">
        <v>22.25</v>
      </c>
      <c r="X102" s="91" t="s">
        <v>60</v>
      </c>
      <c r="Y102" s="92" t="s">
        <v>150</v>
      </c>
      <c r="Z102" s="92" t="s">
        <v>110</v>
      </c>
      <c r="AA102" s="277">
        <v>0</v>
      </c>
      <c r="AB102" s="278"/>
    </row>
    <row r="103" spans="2:28">
      <c r="B103" s="46">
        <v>22.5</v>
      </c>
      <c r="C103" s="91" t="s">
        <v>159</v>
      </c>
      <c r="D103" s="92">
        <v>0</v>
      </c>
      <c r="E103" s="92">
        <v>0</v>
      </c>
      <c r="F103" s="277">
        <v>0</v>
      </c>
      <c r="G103" s="278"/>
      <c r="H103" s="32"/>
      <c r="I103" s="46">
        <v>22.5</v>
      </c>
      <c r="J103" s="91" t="s">
        <v>60</v>
      </c>
      <c r="K103" s="92" t="s">
        <v>106</v>
      </c>
      <c r="L103" s="92" t="s">
        <v>115</v>
      </c>
      <c r="M103" s="277">
        <v>0</v>
      </c>
      <c r="N103" s="278"/>
      <c r="O103" s="32"/>
      <c r="P103" s="46">
        <v>22.5</v>
      </c>
      <c r="Q103" s="91" t="s">
        <v>60</v>
      </c>
      <c r="R103" s="92" t="s">
        <v>106</v>
      </c>
      <c r="S103" s="92" t="s">
        <v>115</v>
      </c>
      <c r="T103" s="277">
        <v>0</v>
      </c>
      <c r="U103" s="278"/>
      <c r="V103" s="32"/>
      <c r="W103" s="46">
        <v>22.5</v>
      </c>
      <c r="X103" s="91" t="s">
        <v>60</v>
      </c>
      <c r="Y103" s="92" t="s">
        <v>150</v>
      </c>
      <c r="Z103" s="92" t="s">
        <v>110</v>
      </c>
      <c r="AA103" s="277">
        <v>0</v>
      </c>
      <c r="AB103" s="278"/>
    </row>
    <row r="104" spans="2:28">
      <c r="B104" s="46">
        <v>22.75</v>
      </c>
      <c r="C104" s="91" t="s">
        <v>60</v>
      </c>
      <c r="D104" s="92" t="s">
        <v>150</v>
      </c>
      <c r="E104" s="92" t="s">
        <v>111</v>
      </c>
      <c r="F104" s="277">
        <v>0</v>
      </c>
      <c r="G104" s="278"/>
      <c r="H104" s="32"/>
      <c r="I104" s="46">
        <v>22.75</v>
      </c>
      <c r="J104" s="91" t="s">
        <v>60</v>
      </c>
      <c r="K104" s="92" t="s">
        <v>106</v>
      </c>
      <c r="L104" s="92" t="s">
        <v>103</v>
      </c>
      <c r="M104" s="277">
        <v>0</v>
      </c>
      <c r="N104" s="278"/>
      <c r="O104" s="32"/>
      <c r="P104" s="46">
        <v>22.75</v>
      </c>
      <c r="Q104" s="91" t="s">
        <v>60</v>
      </c>
      <c r="R104" s="92" t="s">
        <v>106</v>
      </c>
      <c r="S104" s="92" t="s">
        <v>103</v>
      </c>
      <c r="T104" s="277">
        <v>0</v>
      </c>
      <c r="U104" s="278"/>
      <c r="V104" s="32"/>
      <c r="W104" s="46">
        <v>22.75</v>
      </c>
      <c r="X104" s="91" t="s">
        <v>71</v>
      </c>
      <c r="Y104" s="92">
        <v>0</v>
      </c>
      <c r="Z104" s="92">
        <v>0</v>
      </c>
      <c r="AA104" s="277">
        <v>0</v>
      </c>
      <c r="AB104" s="278"/>
    </row>
    <row r="105" spans="2:28">
      <c r="B105" s="46">
        <v>23</v>
      </c>
      <c r="C105" s="91" t="s">
        <v>69</v>
      </c>
      <c r="D105" s="92">
        <v>0</v>
      </c>
      <c r="E105" s="92">
        <v>0</v>
      </c>
      <c r="F105" s="277">
        <v>0</v>
      </c>
      <c r="G105" s="278"/>
      <c r="H105" s="32"/>
      <c r="I105" s="46">
        <v>23</v>
      </c>
      <c r="J105" s="91" t="s">
        <v>60</v>
      </c>
      <c r="K105" s="92" t="s">
        <v>106</v>
      </c>
      <c r="L105" s="92" t="s">
        <v>180</v>
      </c>
      <c r="M105" s="277">
        <v>0</v>
      </c>
      <c r="N105" s="278"/>
      <c r="O105" s="32"/>
      <c r="P105" s="46">
        <v>23</v>
      </c>
      <c r="Q105" s="91" t="s">
        <v>63</v>
      </c>
      <c r="R105" s="92">
        <v>0</v>
      </c>
      <c r="S105" s="92">
        <v>0</v>
      </c>
      <c r="T105" s="277">
        <v>0</v>
      </c>
      <c r="U105" s="278"/>
      <c r="V105" s="32"/>
      <c r="W105" s="46">
        <v>23</v>
      </c>
      <c r="X105" s="91" t="s">
        <v>63</v>
      </c>
      <c r="Y105" s="92">
        <v>0</v>
      </c>
      <c r="Z105" s="92">
        <v>0</v>
      </c>
      <c r="AA105" s="277">
        <v>0</v>
      </c>
      <c r="AB105" s="278"/>
    </row>
    <row r="106" spans="2:28">
      <c r="B106" s="46">
        <v>23.25</v>
      </c>
      <c r="C106" s="91" t="s">
        <v>60</v>
      </c>
      <c r="D106" s="92" t="s">
        <v>150</v>
      </c>
      <c r="E106" s="92" t="s">
        <v>173</v>
      </c>
      <c r="F106" s="277">
        <v>0</v>
      </c>
      <c r="G106" s="278"/>
      <c r="H106" s="32"/>
      <c r="I106" s="46">
        <v>23.25</v>
      </c>
      <c r="J106" s="91" t="s">
        <v>60</v>
      </c>
      <c r="K106" s="92" t="s">
        <v>106</v>
      </c>
      <c r="L106" s="92" t="s">
        <v>180</v>
      </c>
      <c r="M106" s="277">
        <v>0</v>
      </c>
      <c r="N106" s="278"/>
      <c r="O106" s="32"/>
      <c r="P106" s="46">
        <v>23.25</v>
      </c>
      <c r="Q106" s="91" t="s">
        <v>60</v>
      </c>
      <c r="R106" s="92" t="s">
        <v>150</v>
      </c>
      <c r="S106" s="92" t="s">
        <v>173</v>
      </c>
      <c r="T106" s="277">
        <v>0</v>
      </c>
      <c r="U106" s="278"/>
      <c r="V106" s="32"/>
      <c r="W106" s="46">
        <v>23.25</v>
      </c>
      <c r="X106" s="91" t="s">
        <v>69</v>
      </c>
      <c r="Y106" s="92">
        <v>0</v>
      </c>
      <c r="Z106" s="92">
        <v>0</v>
      </c>
      <c r="AA106" s="277">
        <v>0</v>
      </c>
      <c r="AB106" s="278"/>
    </row>
    <row r="107" spans="2:28">
      <c r="B107" s="46">
        <v>23.5</v>
      </c>
      <c r="C107" s="91" t="s">
        <v>60</v>
      </c>
      <c r="D107" s="92" t="s">
        <v>150</v>
      </c>
      <c r="E107" s="92" t="s">
        <v>103</v>
      </c>
      <c r="F107" s="277">
        <v>0</v>
      </c>
      <c r="G107" s="278"/>
      <c r="H107" s="32"/>
      <c r="I107" s="46">
        <v>23.5</v>
      </c>
      <c r="J107" s="91" t="s">
        <v>69</v>
      </c>
      <c r="K107" s="92">
        <v>0</v>
      </c>
      <c r="L107" s="92">
        <v>0</v>
      </c>
      <c r="M107" s="277">
        <v>0</v>
      </c>
      <c r="N107" s="278"/>
      <c r="O107" s="32"/>
      <c r="P107" s="46">
        <v>23.5</v>
      </c>
      <c r="Q107" s="91" t="s">
        <v>60</v>
      </c>
      <c r="R107" s="92" t="s">
        <v>104</v>
      </c>
      <c r="S107" s="92" t="s">
        <v>119</v>
      </c>
      <c r="T107" s="277">
        <v>0</v>
      </c>
      <c r="U107" s="278"/>
      <c r="V107" s="32"/>
      <c r="W107" s="46">
        <v>23.5</v>
      </c>
      <c r="X107" s="91" t="s">
        <v>63</v>
      </c>
      <c r="Y107" s="92">
        <v>0</v>
      </c>
      <c r="Z107" s="92">
        <v>0</v>
      </c>
      <c r="AA107" s="277">
        <v>0</v>
      </c>
      <c r="AB107" s="278"/>
    </row>
    <row r="108" spans="2:28">
      <c r="B108" s="46">
        <v>23.75</v>
      </c>
      <c r="C108" s="91" t="s">
        <v>69</v>
      </c>
      <c r="D108" s="92">
        <v>0</v>
      </c>
      <c r="E108" s="92">
        <v>0</v>
      </c>
      <c r="F108" s="277">
        <v>0</v>
      </c>
      <c r="G108" s="278"/>
      <c r="H108" s="32"/>
      <c r="I108" s="46">
        <v>23.75</v>
      </c>
      <c r="J108" s="91" t="s">
        <v>60</v>
      </c>
      <c r="K108" s="92" t="s">
        <v>113</v>
      </c>
      <c r="L108" s="92" t="s">
        <v>188</v>
      </c>
      <c r="M108" s="277">
        <v>0</v>
      </c>
      <c r="N108" s="278"/>
      <c r="O108" s="32"/>
      <c r="P108" s="46">
        <v>23.75</v>
      </c>
      <c r="Q108" s="91" t="s">
        <v>60</v>
      </c>
      <c r="R108" s="92" t="s">
        <v>104</v>
      </c>
      <c r="S108" s="92" t="s">
        <v>119</v>
      </c>
      <c r="T108" s="277">
        <v>0</v>
      </c>
      <c r="U108" s="278"/>
      <c r="V108" s="32"/>
      <c r="W108" s="46">
        <v>23.75</v>
      </c>
      <c r="X108" s="91" t="s">
        <v>60</v>
      </c>
      <c r="Y108" s="92" t="s">
        <v>106</v>
      </c>
      <c r="Z108" s="92" t="s">
        <v>103</v>
      </c>
      <c r="AA108" s="277">
        <v>0</v>
      </c>
      <c r="AB108" s="278"/>
    </row>
    <row r="109" spans="2:28">
      <c r="B109" s="46">
        <v>24</v>
      </c>
      <c r="C109" s="91" t="s">
        <v>159</v>
      </c>
      <c r="D109" s="92">
        <v>0</v>
      </c>
      <c r="E109" s="92">
        <v>0</v>
      </c>
      <c r="F109" s="277">
        <v>0</v>
      </c>
      <c r="G109" s="278"/>
      <c r="H109" s="32"/>
      <c r="I109" s="46">
        <v>24</v>
      </c>
      <c r="J109" s="91" t="s">
        <v>60</v>
      </c>
      <c r="K109" s="92" t="s">
        <v>113</v>
      </c>
      <c r="L109" s="92" t="s">
        <v>188</v>
      </c>
      <c r="M109" s="277">
        <v>0</v>
      </c>
      <c r="N109" s="278"/>
      <c r="O109" s="32"/>
      <c r="P109" s="46">
        <v>24</v>
      </c>
      <c r="Q109" s="91" t="s">
        <v>60</v>
      </c>
      <c r="R109" s="92" t="s">
        <v>106</v>
      </c>
      <c r="S109" s="92" t="s">
        <v>109</v>
      </c>
      <c r="T109" s="277">
        <v>0</v>
      </c>
      <c r="U109" s="278"/>
      <c r="V109" s="32"/>
      <c r="W109" s="46">
        <v>24</v>
      </c>
      <c r="X109" s="91" t="s">
        <v>60</v>
      </c>
      <c r="Y109" s="92" t="s">
        <v>106</v>
      </c>
      <c r="Z109" s="92" t="s">
        <v>118</v>
      </c>
      <c r="AA109" s="277">
        <v>0</v>
      </c>
      <c r="AB109" s="278"/>
    </row>
    <row r="110" spans="2:28">
      <c r="B110" s="46">
        <v>24.25</v>
      </c>
      <c r="C110" s="91" t="s">
        <v>71</v>
      </c>
      <c r="D110" s="92">
        <v>0</v>
      </c>
      <c r="E110" s="92">
        <v>0</v>
      </c>
      <c r="F110" s="277">
        <v>0</v>
      </c>
      <c r="G110" s="278"/>
      <c r="H110" s="32"/>
      <c r="I110" s="46">
        <v>24.25</v>
      </c>
      <c r="J110" s="91" t="s">
        <v>60</v>
      </c>
      <c r="K110" s="92" t="s">
        <v>106</v>
      </c>
      <c r="L110" s="92" t="s">
        <v>180</v>
      </c>
      <c r="M110" s="277">
        <v>0</v>
      </c>
      <c r="N110" s="278"/>
      <c r="O110" s="32"/>
      <c r="P110" s="46">
        <v>24.25</v>
      </c>
      <c r="Q110" s="91" t="s">
        <v>63</v>
      </c>
      <c r="R110" s="92">
        <v>0</v>
      </c>
      <c r="S110" s="92">
        <v>0</v>
      </c>
      <c r="T110" s="277">
        <v>0</v>
      </c>
      <c r="U110" s="278"/>
      <c r="V110" s="32"/>
      <c r="W110" s="46">
        <v>24.25</v>
      </c>
      <c r="X110" s="91" t="s">
        <v>60</v>
      </c>
      <c r="Y110" s="92" t="s">
        <v>106</v>
      </c>
      <c r="Z110" s="92" t="s">
        <v>109</v>
      </c>
      <c r="AA110" s="277">
        <v>0</v>
      </c>
      <c r="AB110" s="278"/>
    </row>
    <row r="111" spans="2:28">
      <c r="B111" s="46">
        <v>24.5</v>
      </c>
      <c r="C111" s="91" t="s">
        <v>60</v>
      </c>
      <c r="D111" s="92" t="s">
        <v>104</v>
      </c>
      <c r="E111" s="92" t="s">
        <v>207</v>
      </c>
      <c r="F111" s="277">
        <v>0</v>
      </c>
      <c r="G111" s="278"/>
      <c r="H111" s="32"/>
      <c r="I111" s="46">
        <v>24.5</v>
      </c>
      <c r="J111" s="91" t="s">
        <v>60</v>
      </c>
      <c r="K111" s="92" t="s">
        <v>106</v>
      </c>
      <c r="L111" s="92" t="s">
        <v>176</v>
      </c>
      <c r="M111" s="277">
        <v>0</v>
      </c>
      <c r="N111" s="278"/>
      <c r="O111" s="32"/>
      <c r="P111" s="46">
        <v>24.5</v>
      </c>
      <c r="Q111" s="91" t="s">
        <v>60</v>
      </c>
      <c r="R111" s="92" t="s">
        <v>104</v>
      </c>
      <c r="S111" s="92" t="s">
        <v>117</v>
      </c>
      <c r="T111" s="277">
        <v>0</v>
      </c>
      <c r="U111" s="278"/>
      <c r="V111" s="32"/>
      <c r="W111" s="46">
        <v>24.5</v>
      </c>
      <c r="X111" s="91" t="s">
        <v>60</v>
      </c>
      <c r="Y111" s="92" t="s">
        <v>150</v>
      </c>
      <c r="Z111" s="92" t="s">
        <v>177</v>
      </c>
      <c r="AA111" s="277">
        <v>0</v>
      </c>
      <c r="AB111" s="278"/>
    </row>
    <row r="112" spans="2:28">
      <c r="B112" s="46">
        <v>24.75</v>
      </c>
      <c r="C112" s="91" t="s">
        <v>71</v>
      </c>
      <c r="D112" s="92">
        <v>0</v>
      </c>
      <c r="E112" s="92">
        <v>0</v>
      </c>
      <c r="F112" s="277">
        <v>0</v>
      </c>
      <c r="G112" s="278"/>
      <c r="H112" s="32"/>
      <c r="I112" s="46">
        <v>24.75</v>
      </c>
      <c r="J112" s="91" t="s">
        <v>60</v>
      </c>
      <c r="K112" s="92" t="s">
        <v>113</v>
      </c>
      <c r="L112" s="92" t="s">
        <v>103</v>
      </c>
      <c r="M112" s="277">
        <v>0</v>
      </c>
      <c r="N112" s="278"/>
      <c r="O112" s="32"/>
      <c r="P112" s="46">
        <v>24.75</v>
      </c>
      <c r="Q112" s="91" t="s">
        <v>60</v>
      </c>
      <c r="R112" s="92" t="s">
        <v>106</v>
      </c>
      <c r="S112" s="92" t="s">
        <v>103</v>
      </c>
      <c r="T112" s="277">
        <v>0</v>
      </c>
      <c r="U112" s="278"/>
      <c r="V112" s="32"/>
      <c r="W112" s="46">
        <v>24.75</v>
      </c>
      <c r="X112" s="91" t="s">
        <v>60</v>
      </c>
      <c r="Y112" s="92" t="s">
        <v>106</v>
      </c>
      <c r="Z112" s="92" t="s">
        <v>103</v>
      </c>
      <c r="AA112" s="277">
        <v>0</v>
      </c>
      <c r="AB112" s="278"/>
    </row>
    <row r="113" spans="2:28">
      <c r="B113" s="46">
        <v>25</v>
      </c>
      <c r="C113" s="91" t="s">
        <v>60</v>
      </c>
      <c r="D113" s="92" t="s">
        <v>106</v>
      </c>
      <c r="E113" s="92" t="s">
        <v>115</v>
      </c>
      <c r="F113" s="277">
        <v>0</v>
      </c>
      <c r="G113" s="278"/>
      <c r="H113" s="32"/>
      <c r="I113" s="46">
        <v>25</v>
      </c>
      <c r="J113" s="91" t="s">
        <v>60</v>
      </c>
      <c r="K113" s="92" t="s">
        <v>104</v>
      </c>
      <c r="L113" s="92" t="s">
        <v>119</v>
      </c>
      <c r="M113" s="277">
        <v>0</v>
      </c>
      <c r="N113" s="278"/>
      <c r="O113" s="32"/>
      <c r="P113" s="46">
        <v>25</v>
      </c>
      <c r="Q113" s="91" t="s">
        <v>60</v>
      </c>
      <c r="R113" s="92" t="s">
        <v>150</v>
      </c>
      <c r="S113" s="92" t="s">
        <v>118</v>
      </c>
      <c r="T113" s="277">
        <v>0</v>
      </c>
      <c r="U113" s="278"/>
      <c r="V113" s="32"/>
      <c r="W113" s="46">
        <v>25</v>
      </c>
      <c r="X113" s="91" t="s">
        <v>63</v>
      </c>
      <c r="Y113" s="92">
        <v>0</v>
      </c>
      <c r="Z113" s="92">
        <v>0</v>
      </c>
      <c r="AA113" s="277">
        <v>0</v>
      </c>
      <c r="AB113" s="278"/>
    </row>
    <row r="114" spans="2:28">
      <c r="B114" s="46">
        <v>25.25</v>
      </c>
      <c r="C114" s="91" t="s">
        <v>60</v>
      </c>
      <c r="D114" s="92" t="s">
        <v>106</v>
      </c>
      <c r="E114" s="92" t="s">
        <v>176</v>
      </c>
      <c r="F114" s="277">
        <v>0</v>
      </c>
      <c r="G114" s="278"/>
      <c r="H114" s="32"/>
      <c r="I114" s="46">
        <v>25.25</v>
      </c>
      <c r="J114" s="91" t="s">
        <v>69</v>
      </c>
      <c r="K114" s="92">
        <v>0</v>
      </c>
      <c r="L114" s="92">
        <v>0</v>
      </c>
      <c r="M114" s="277">
        <v>0</v>
      </c>
      <c r="N114" s="278"/>
      <c r="O114" s="32"/>
      <c r="P114" s="46">
        <v>25.25</v>
      </c>
      <c r="Q114" s="91" t="s">
        <v>60</v>
      </c>
      <c r="R114" s="92" t="s">
        <v>106</v>
      </c>
      <c r="S114" s="92" t="s">
        <v>118</v>
      </c>
      <c r="T114" s="277">
        <v>0</v>
      </c>
      <c r="U114" s="278"/>
      <c r="V114" s="32"/>
      <c r="W114" s="46">
        <v>25.25</v>
      </c>
      <c r="X114" s="91" t="s">
        <v>60</v>
      </c>
      <c r="Y114" s="92" t="s">
        <v>106</v>
      </c>
      <c r="Z114" s="92" t="s">
        <v>177</v>
      </c>
      <c r="AA114" s="277">
        <v>0</v>
      </c>
      <c r="AB114" s="278"/>
    </row>
    <row r="115" spans="2:28">
      <c r="B115" s="46">
        <v>25.5</v>
      </c>
      <c r="C115" s="91" t="s">
        <v>60</v>
      </c>
      <c r="D115" s="92" t="s">
        <v>150</v>
      </c>
      <c r="E115" s="92" t="s">
        <v>110</v>
      </c>
      <c r="F115" s="277">
        <v>0</v>
      </c>
      <c r="G115" s="278"/>
      <c r="H115" s="32"/>
      <c r="I115" s="46">
        <v>25.5</v>
      </c>
      <c r="J115" s="91" t="s">
        <v>69</v>
      </c>
      <c r="K115" s="92">
        <v>0</v>
      </c>
      <c r="L115" s="92">
        <v>0</v>
      </c>
      <c r="M115" s="277">
        <v>0</v>
      </c>
      <c r="N115" s="278"/>
      <c r="O115" s="32"/>
      <c r="P115" s="46">
        <v>25.5</v>
      </c>
      <c r="Q115" s="91" t="s">
        <v>60</v>
      </c>
      <c r="R115" s="92" t="s">
        <v>104</v>
      </c>
      <c r="S115" s="92" t="s">
        <v>236</v>
      </c>
      <c r="T115" s="277">
        <v>0</v>
      </c>
      <c r="U115" s="278"/>
      <c r="V115" s="32"/>
      <c r="W115" s="46">
        <v>25.5</v>
      </c>
      <c r="X115" s="91" t="s">
        <v>63</v>
      </c>
      <c r="Y115" s="92">
        <v>0</v>
      </c>
      <c r="Z115" s="92">
        <v>0</v>
      </c>
      <c r="AA115" s="277">
        <v>0</v>
      </c>
      <c r="AB115" s="278"/>
    </row>
    <row r="116" spans="2:28">
      <c r="B116" s="46">
        <v>25.75</v>
      </c>
      <c r="C116" s="91" t="s">
        <v>69</v>
      </c>
      <c r="D116" s="92">
        <v>0</v>
      </c>
      <c r="E116" s="92">
        <v>0</v>
      </c>
      <c r="F116" s="277">
        <v>0</v>
      </c>
      <c r="G116" s="278"/>
      <c r="H116" s="32"/>
      <c r="I116" s="46">
        <v>25.75</v>
      </c>
      <c r="J116" s="91" t="s">
        <v>60</v>
      </c>
      <c r="K116" s="92" t="s">
        <v>150</v>
      </c>
      <c r="L116" s="92" t="s">
        <v>169</v>
      </c>
      <c r="M116" s="277">
        <v>0</v>
      </c>
      <c r="N116" s="278"/>
      <c r="O116" s="32"/>
      <c r="P116" s="46">
        <v>25.75</v>
      </c>
      <c r="Q116" s="91" t="s">
        <v>60</v>
      </c>
      <c r="R116" s="92" t="s">
        <v>150</v>
      </c>
      <c r="S116" s="92" t="s">
        <v>110</v>
      </c>
      <c r="T116" s="277">
        <v>0</v>
      </c>
      <c r="U116" s="278"/>
      <c r="V116" s="32"/>
      <c r="W116" s="46">
        <v>25.75</v>
      </c>
      <c r="X116" s="91" t="s">
        <v>63</v>
      </c>
      <c r="Y116" s="92">
        <v>0</v>
      </c>
      <c r="Z116" s="92">
        <v>0</v>
      </c>
      <c r="AA116" s="277">
        <v>0</v>
      </c>
      <c r="AB116" s="278"/>
    </row>
    <row r="117" spans="2:28">
      <c r="B117" s="46">
        <v>26</v>
      </c>
      <c r="C117" s="91" t="s">
        <v>159</v>
      </c>
      <c r="D117" s="92">
        <v>0</v>
      </c>
      <c r="E117" s="92">
        <v>0</v>
      </c>
      <c r="F117" s="277">
        <v>0</v>
      </c>
      <c r="G117" s="278"/>
      <c r="H117" s="32"/>
      <c r="I117" s="46">
        <v>26</v>
      </c>
      <c r="J117" s="91" t="s">
        <v>60</v>
      </c>
      <c r="K117" s="92" t="s">
        <v>150</v>
      </c>
      <c r="L117" s="92" t="s">
        <v>169</v>
      </c>
      <c r="M117" s="277">
        <v>0</v>
      </c>
      <c r="N117" s="278"/>
      <c r="O117" s="32"/>
      <c r="P117" s="46">
        <v>26</v>
      </c>
      <c r="Q117" s="91" t="s">
        <v>60</v>
      </c>
      <c r="R117" s="92" t="s">
        <v>106</v>
      </c>
      <c r="S117" s="92" t="s">
        <v>115</v>
      </c>
      <c r="T117" s="277">
        <v>0</v>
      </c>
      <c r="U117" s="278"/>
      <c r="V117" s="32"/>
      <c r="W117" s="46">
        <v>26</v>
      </c>
      <c r="X117" s="91" t="s">
        <v>60</v>
      </c>
      <c r="Y117" s="92" t="s">
        <v>104</v>
      </c>
      <c r="Z117" s="92" t="s">
        <v>200</v>
      </c>
      <c r="AA117" s="277">
        <v>0</v>
      </c>
      <c r="AB117" s="278"/>
    </row>
    <row r="118" spans="2:28">
      <c r="B118" s="46">
        <v>26.25</v>
      </c>
      <c r="C118" s="91" t="s">
        <v>60</v>
      </c>
      <c r="D118" s="92" t="s">
        <v>106</v>
      </c>
      <c r="E118" s="92" t="s">
        <v>115</v>
      </c>
      <c r="F118" s="277">
        <v>0</v>
      </c>
      <c r="G118" s="278"/>
      <c r="H118" s="32"/>
      <c r="I118" s="46">
        <v>26.25</v>
      </c>
      <c r="J118" s="91" t="s">
        <v>60</v>
      </c>
      <c r="K118" s="92" t="s">
        <v>106</v>
      </c>
      <c r="L118" s="92" t="s">
        <v>103</v>
      </c>
      <c r="M118" s="277">
        <v>0</v>
      </c>
      <c r="N118" s="278"/>
      <c r="O118" s="32"/>
      <c r="P118" s="46">
        <v>26.25</v>
      </c>
      <c r="Q118" s="91" t="s">
        <v>60</v>
      </c>
      <c r="R118" s="92" t="s">
        <v>150</v>
      </c>
      <c r="S118" s="92" t="s">
        <v>118</v>
      </c>
      <c r="T118" s="277">
        <v>0</v>
      </c>
      <c r="U118" s="278"/>
      <c r="V118" s="32"/>
      <c r="W118" s="46">
        <v>26.25</v>
      </c>
      <c r="X118" s="91" t="s">
        <v>60</v>
      </c>
      <c r="Y118" s="92" t="s">
        <v>106</v>
      </c>
      <c r="Z118" s="92" t="s">
        <v>109</v>
      </c>
      <c r="AA118" s="277">
        <v>0</v>
      </c>
      <c r="AB118" s="278"/>
    </row>
    <row r="119" spans="2:28">
      <c r="B119" s="46">
        <v>26.5</v>
      </c>
      <c r="C119" s="91" t="s">
        <v>60</v>
      </c>
      <c r="D119" s="92" t="s">
        <v>106</v>
      </c>
      <c r="E119" s="92" t="s">
        <v>103</v>
      </c>
      <c r="F119" s="277">
        <v>0</v>
      </c>
      <c r="G119" s="278"/>
      <c r="H119" s="32"/>
      <c r="I119" s="46">
        <v>26.5</v>
      </c>
      <c r="J119" s="91" t="s">
        <v>60</v>
      </c>
      <c r="K119" s="92" t="s">
        <v>104</v>
      </c>
      <c r="L119" s="92" t="s">
        <v>182</v>
      </c>
      <c r="M119" s="277">
        <v>0</v>
      </c>
      <c r="N119" s="278"/>
      <c r="O119" s="32"/>
      <c r="P119" s="46">
        <v>26.5</v>
      </c>
      <c r="Q119" s="91" t="s">
        <v>60</v>
      </c>
      <c r="R119" s="92" t="s">
        <v>106</v>
      </c>
      <c r="S119" s="92" t="s">
        <v>103</v>
      </c>
      <c r="T119" s="277">
        <v>0</v>
      </c>
      <c r="U119" s="278"/>
      <c r="V119" s="32"/>
      <c r="W119" s="46">
        <v>26.5</v>
      </c>
      <c r="X119" s="91" t="s">
        <v>60</v>
      </c>
      <c r="Y119" s="92" t="s">
        <v>106</v>
      </c>
      <c r="Z119" s="92" t="s">
        <v>118</v>
      </c>
      <c r="AA119" s="277">
        <v>0</v>
      </c>
      <c r="AB119" s="278"/>
    </row>
    <row r="120" spans="2:28">
      <c r="B120" s="46">
        <v>26.75</v>
      </c>
      <c r="C120" s="91" t="s">
        <v>60</v>
      </c>
      <c r="D120" s="92" t="s">
        <v>113</v>
      </c>
      <c r="E120" s="92" t="s">
        <v>170</v>
      </c>
      <c r="F120" s="277">
        <v>0</v>
      </c>
      <c r="G120" s="278"/>
      <c r="H120" s="32"/>
      <c r="I120" s="46">
        <v>26.75</v>
      </c>
      <c r="J120" s="91" t="s">
        <v>60</v>
      </c>
      <c r="K120" s="92" t="s">
        <v>104</v>
      </c>
      <c r="L120" s="92" t="s">
        <v>103</v>
      </c>
      <c r="M120" s="277">
        <v>0</v>
      </c>
      <c r="N120" s="278"/>
      <c r="O120" s="32"/>
      <c r="P120" s="46">
        <v>26.75</v>
      </c>
      <c r="Q120" s="91" t="s">
        <v>60</v>
      </c>
      <c r="R120" s="92" t="s">
        <v>106</v>
      </c>
      <c r="S120" s="92" t="s">
        <v>103</v>
      </c>
      <c r="T120" s="277">
        <v>0</v>
      </c>
      <c r="U120" s="278"/>
      <c r="V120" s="32"/>
      <c r="W120" s="46">
        <v>26.75</v>
      </c>
      <c r="X120" s="91" t="s">
        <v>60</v>
      </c>
      <c r="Y120" s="92" t="s">
        <v>104</v>
      </c>
      <c r="Z120" s="92" t="s">
        <v>119</v>
      </c>
      <c r="AA120" s="277">
        <v>0</v>
      </c>
      <c r="AB120" s="278"/>
    </row>
    <row r="121" spans="2:28">
      <c r="B121" s="46">
        <v>27</v>
      </c>
      <c r="C121" s="91" t="s">
        <v>60</v>
      </c>
      <c r="D121" s="92" t="s">
        <v>104</v>
      </c>
      <c r="E121" s="92" t="s">
        <v>117</v>
      </c>
      <c r="F121" s="277">
        <v>0</v>
      </c>
      <c r="G121" s="278"/>
      <c r="H121" s="32"/>
      <c r="I121" s="46">
        <v>27</v>
      </c>
      <c r="J121" s="91" t="s">
        <v>60</v>
      </c>
      <c r="K121" s="92" t="s">
        <v>106</v>
      </c>
      <c r="L121" s="92" t="s">
        <v>115</v>
      </c>
      <c r="M121" s="277">
        <v>0</v>
      </c>
      <c r="N121" s="278"/>
      <c r="O121" s="32"/>
      <c r="P121" s="46">
        <v>27</v>
      </c>
      <c r="Q121" s="91" t="s">
        <v>60</v>
      </c>
      <c r="R121" s="92" t="s">
        <v>104</v>
      </c>
      <c r="S121" s="92" t="s">
        <v>103</v>
      </c>
      <c r="T121" s="277">
        <v>0</v>
      </c>
      <c r="U121" s="278"/>
      <c r="V121" s="32"/>
      <c r="W121" s="46">
        <v>27</v>
      </c>
      <c r="X121" s="91" t="s">
        <v>60</v>
      </c>
      <c r="Y121" s="92" t="s">
        <v>106</v>
      </c>
      <c r="Z121" s="92" t="s">
        <v>103</v>
      </c>
      <c r="AA121" s="277">
        <v>0</v>
      </c>
      <c r="AB121" s="278"/>
    </row>
    <row r="122" spans="2:28">
      <c r="B122" s="46">
        <v>27.25</v>
      </c>
      <c r="C122" s="91" t="s">
        <v>60</v>
      </c>
      <c r="D122" s="92" t="s">
        <v>106</v>
      </c>
      <c r="E122" s="92" t="s">
        <v>180</v>
      </c>
      <c r="F122" s="277">
        <v>0</v>
      </c>
      <c r="G122" s="278"/>
      <c r="H122" s="32"/>
      <c r="I122" s="46">
        <v>27.25</v>
      </c>
      <c r="J122" s="91" t="s">
        <v>60</v>
      </c>
      <c r="K122" s="92" t="s">
        <v>104</v>
      </c>
      <c r="L122" s="92" t="s">
        <v>110</v>
      </c>
      <c r="M122" s="277">
        <v>0</v>
      </c>
      <c r="N122" s="278"/>
      <c r="O122" s="32"/>
      <c r="P122" s="46">
        <v>27.25</v>
      </c>
      <c r="Q122" s="91" t="s">
        <v>60</v>
      </c>
      <c r="R122" s="92" t="s">
        <v>104</v>
      </c>
      <c r="S122" s="92" t="s">
        <v>103</v>
      </c>
      <c r="T122" s="277">
        <v>0</v>
      </c>
      <c r="U122" s="278"/>
      <c r="V122" s="32"/>
      <c r="W122" s="46">
        <v>27.25</v>
      </c>
      <c r="X122" s="91" t="s">
        <v>60</v>
      </c>
      <c r="Y122" s="92" t="s">
        <v>113</v>
      </c>
      <c r="Z122" s="92" t="s">
        <v>169</v>
      </c>
      <c r="AA122" s="277">
        <v>0</v>
      </c>
      <c r="AB122" s="278"/>
    </row>
    <row r="123" spans="2:28">
      <c r="B123" s="46">
        <v>27.5</v>
      </c>
      <c r="C123" s="91" t="s">
        <v>60</v>
      </c>
      <c r="D123" s="92" t="s">
        <v>106</v>
      </c>
      <c r="E123" s="92" t="s">
        <v>180</v>
      </c>
      <c r="F123" s="277">
        <v>0</v>
      </c>
      <c r="G123" s="278"/>
      <c r="H123" s="32"/>
      <c r="I123" s="46">
        <v>27.5</v>
      </c>
      <c r="J123" s="91" t="s">
        <v>60</v>
      </c>
      <c r="K123" s="92" t="s">
        <v>106</v>
      </c>
      <c r="L123" s="92" t="s">
        <v>103</v>
      </c>
      <c r="M123" s="277">
        <v>0</v>
      </c>
      <c r="N123" s="278"/>
      <c r="O123" s="32"/>
      <c r="P123" s="46">
        <v>27.5</v>
      </c>
      <c r="Q123" s="91" t="s">
        <v>60</v>
      </c>
      <c r="R123" s="92" t="s">
        <v>104</v>
      </c>
      <c r="S123" s="92" t="s">
        <v>110</v>
      </c>
      <c r="T123" s="277">
        <v>0</v>
      </c>
      <c r="U123" s="278"/>
      <c r="V123" s="32"/>
      <c r="W123" s="46">
        <v>27.5</v>
      </c>
      <c r="X123" s="91" t="s">
        <v>60</v>
      </c>
      <c r="Y123" s="92" t="s">
        <v>113</v>
      </c>
      <c r="Z123" s="92" t="s">
        <v>169</v>
      </c>
      <c r="AA123" s="277">
        <v>0</v>
      </c>
      <c r="AB123" s="278"/>
    </row>
    <row r="124" spans="2:28">
      <c r="B124" s="46">
        <v>27.75</v>
      </c>
      <c r="C124" s="91" t="s">
        <v>60</v>
      </c>
      <c r="D124" s="92" t="s">
        <v>106</v>
      </c>
      <c r="E124" s="92" t="s">
        <v>180</v>
      </c>
      <c r="F124" s="277">
        <v>0</v>
      </c>
      <c r="G124" s="278"/>
      <c r="H124" s="32"/>
      <c r="I124" s="46">
        <v>27.75</v>
      </c>
      <c r="J124" s="91" t="s">
        <v>66</v>
      </c>
      <c r="K124" s="92">
        <v>0</v>
      </c>
      <c r="L124" s="92">
        <v>0</v>
      </c>
      <c r="M124" s="277">
        <v>0</v>
      </c>
      <c r="N124" s="278"/>
      <c r="O124" s="32"/>
      <c r="P124" s="46">
        <v>27.75</v>
      </c>
      <c r="Q124" s="91" t="s">
        <v>63</v>
      </c>
      <c r="R124" s="92">
        <v>0</v>
      </c>
      <c r="S124" s="92">
        <v>0</v>
      </c>
      <c r="T124" s="277">
        <v>0</v>
      </c>
      <c r="U124" s="278"/>
      <c r="V124" s="32"/>
      <c r="W124" s="46">
        <v>27.75</v>
      </c>
      <c r="X124" s="91" t="s">
        <v>60</v>
      </c>
      <c r="Y124" s="92" t="s">
        <v>113</v>
      </c>
      <c r="Z124" s="92" t="s">
        <v>169</v>
      </c>
      <c r="AA124" s="277">
        <v>0</v>
      </c>
      <c r="AB124" s="278"/>
    </row>
    <row r="125" spans="2:28">
      <c r="B125" s="46">
        <v>28</v>
      </c>
      <c r="C125" s="91" t="s">
        <v>60</v>
      </c>
      <c r="D125" s="92" t="s">
        <v>104</v>
      </c>
      <c r="E125" s="92" t="s">
        <v>110</v>
      </c>
      <c r="F125" s="277">
        <v>0</v>
      </c>
      <c r="G125" s="278"/>
      <c r="H125" s="32"/>
      <c r="I125" s="46">
        <v>28</v>
      </c>
      <c r="J125" s="91" t="s">
        <v>71</v>
      </c>
      <c r="K125" s="92">
        <v>0</v>
      </c>
      <c r="L125" s="92">
        <v>0</v>
      </c>
      <c r="M125" s="277">
        <v>0</v>
      </c>
      <c r="N125" s="278"/>
      <c r="O125" s="32"/>
      <c r="P125" s="46">
        <v>28</v>
      </c>
      <c r="Q125" s="91" t="s">
        <v>60</v>
      </c>
      <c r="R125" s="92" t="s">
        <v>150</v>
      </c>
      <c r="S125" s="92" t="s">
        <v>173</v>
      </c>
      <c r="T125" s="277">
        <v>0</v>
      </c>
      <c r="U125" s="278"/>
      <c r="V125" s="32"/>
      <c r="W125" s="46">
        <v>28</v>
      </c>
      <c r="X125" s="91" t="s">
        <v>60</v>
      </c>
      <c r="Y125" s="92" t="s">
        <v>106</v>
      </c>
      <c r="Z125" s="92" t="s">
        <v>118</v>
      </c>
      <c r="AA125" s="277">
        <v>0</v>
      </c>
      <c r="AB125" s="278"/>
    </row>
    <row r="126" spans="2:28">
      <c r="B126" s="46">
        <v>28.25</v>
      </c>
      <c r="C126" s="91" t="s">
        <v>60</v>
      </c>
      <c r="D126" s="92" t="s">
        <v>106</v>
      </c>
      <c r="E126" s="92" t="s">
        <v>167</v>
      </c>
      <c r="F126" s="277">
        <v>0</v>
      </c>
      <c r="G126" s="278"/>
      <c r="H126" s="32"/>
      <c r="I126" s="46">
        <v>28.25</v>
      </c>
      <c r="J126" s="91" t="s">
        <v>71</v>
      </c>
      <c r="K126" s="92">
        <v>0</v>
      </c>
      <c r="L126" s="92">
        <v>0</v>
      </c>
      <c r="M126" s="277">
        <v>0</v>
      </c>
      <c r="N126" s="278"/>
      <c r="O126" s="32"/>
      <c r="P126" s="46">
        <v>28.25</v>
      </c>
      <c r="Q126" s="91" t="s">
        <v>60</v>
      </c>
      <c r="R126" s="92" t="s">
        <v>150</v>
      </c>
      <c r="S126" s="92" t="s">
        <v>103</v>
      </c>
      <c r="T126" s="277">
        <v>0</v>
      </c>
      <c r="U126" s="278"/>
      <c r="V126" s="32"/>
      <c r="W126" s="46">
        <v>28.25</v>
      </c>
      <c r="X126" s="91" t="s">
        <v>71</v>
      </c>
      <c r="Y126" s="92">
        <v>0</v>
      </c>
      <c r="Z126" s="92">
        <v>0</v>
      </c>
      <c r="AA126" s="277">
        <v>0</v>
      </c>
      <c r="AB126" s="278"/>
    </row>
    <row r="127" spans="2:28">
      <c r="B127" s="46">
        <v>28.5</v>
      </c>
      <c r="C127" s="91" t="s">
        <v>60</v>
      </c>
      <c r="D127" s="92" t="s">
        <v>106</v>
      </c>
      <c r="E127" s="92" t="s">
        <v>103</v>
      </c>
      <c r="F127" s="277">
        <v>0</v>
      </c>
      <c r="G127" s="278"/>
      <c r="H127" s="32"/>
      <c r="I127" s="46">
        <v>28.5</v>
      </c>
      <c r="J127" s="91" t="s">
        <v>71</v>
      </c>
      <c r="K127" s="92">
        <v>0</v>
      </c>
      <c r="L127" s="92">
        <v>0</v>
      </c>
      <c r="M127" s="277">
        <v>0</v>
      </c>
      <c r="N127" s="278"/>
      <c r="O127" s="32"/>
      <c r="P127" s="46">
        <v>28.5</v>
      </c>
      <c r="Q127" s="91" t="s">
        <v>60</v>
      </c>
      <c r="R127" s="92" t="s">
        <v>106</v>
      </c>
      <c r="S127" s="92" t="s">
        <v>103</v>
      </c>
      <c r="T127" s="277">
        <v>0</v>
      </c>
      <c r="U127" s="278"/>
      <c r="V127" s="32"/>
      <c r="W127" s="46">
        <v>28.5</v>
      </c>
      <c r="X127" s="91" t="s">
        <v>60</v>
      </c>
      <c r="Y127" s="92" t="s">
        <v>150</v>
      </c>
      <c r="Z127" s="92" t="s">
        <v>172</v>
      </c>
      <c r="AA127" s="277">
        <v>0</v>
      </c>
      <c r="AB127" s="278"/>
    </row>
    <row r="128" spans="2:28">
      <c r="B128" s="46">
        <v>28.75</v>
      </c>
      <c r="C128" s="91" t="s">
        <v>60</v>
      </c>
      <c r="D128" s="92" t="s">
        <v>106</v>
      </c>
      <c r="E128" s="92" t="s">
        <v>115</v>
      </c>
      <c r="F128" s="277">
        <v>0</v>
      </c>
      <c r="G128" s="278"/>
      <c r="H128" s="32"/>
      <c r="I128" s="46">
        <v>28.75</v>
      </c>
      <c r="J128" s="91" t="s">
        <v>60</v>
      </c>
      <c r="K128" s="92" t="s">
        <v>113</v>
      </c>
      <c r="L128" s="92" t="s">
        <v>169</v>
      </c>
      <c r="M128" s="277">
        <v>0</v>
      </c>
      <c r="N128" s="278"/>
      <c r="O128" s="32"/>
      <c r="P128" s="46">
        <v>28.75</v>
      </c>
      <c r="Q128" s="91" t="s">
        <v>60</v>
      </c>
      <c r="R128" s="92" t="s">
        <v>113</v>
      </c>
      <c r="S128" s="92" t="s">
        <v>118</v>
      </c>
      <c r="T128" s="277">
        <v>0</v>
      </c>
      <c r="U128" s="278"/>
      <c r="V128" s="32"/>
      <c r="W128" s="46">
        <v>28.75</v>
      </c>
      <c r="X128" s="91" t="s">
        <v>60</v>
      </c>
      <c r="Y128" s="92" t="s">
        <v>104</v>
      </c>
      <c r="Z128" s="92" t="s">
        <v>103</v>
      </c>
      <c r="AA128" s="277">
        <v>0</v>
      </c>
      <c r="AB128" s="278"/>
    </row>
    <row r="129" spans="2:28">
      <c r="B129" s="46">
        <v>29</v>
      </c>
      <c r="C129" s="91" t="s">
        <v>60</v>
      </c>
      <c r="D129" s="92" t="s">
        <v>104</v>
      </c>
      <c r="E129" s="92" t="s">
        <v>110</v>
      </c>
      <c r="F129" s="277">
        <v>0</v>
      </c>
      <c r="G129" s="278"/>
      <c r="H129" s="32"/>
      <c r="I129" s="46">
        <v>29</v>
      </c>
      <c r="J129" s="91" t="s">
        <v>60</v>
      </c>
      <c r="K129" s="92" t="s">
        <v>113</v>
      </c>
      <c r="L129" s="92" t="s">
        <v>169</v>
      </c>
      <c r="M129" s="277">
        <v>0</v>
      </c>
      <c r="N129" s="278"/>
      <c r="O129" s="32"/>
      <c r="P129" s="46">
        <v>29</v>
      </c>
      <c r="Q129" s="91" t="s">
        <v>60</v>
      </c>
      <c r="R129" s="92" t="s">
        <v>113</v>
      </c>
      <c r="S129" s="92" t="s">
        <v>118</v>
      </c>
      <c r="T129" s="277">
        <v>0</v>
      </c>
      <c r="U129" s="278"/>
      <c r="V129" s="32"/>
      <c r="W129" s="46">
        <v>29</v>
      </c>
      <c r="X129" s="91" t="s">
        <v>159</v>
      </c>
      <c r="Y129" s="92">
        <v>0</v>
      </c>
      <c r="Z129" s="92">
        <v>0</v>
      </c>
      <c r="AA129" s="277">
        <v>0</v>
      </c>
      <c r="AB129" s="278"/>
    </row>
    <row r="130" spans="2:28">
      <c r="B130" s="46">
        <v>29.25</v>
      </c>
      <c r="C130" s="91" t="s">
        <v>60</v>
      </c>
      <c r="D130" s="92" t="s">
        <v>106</v>
      </c>
      <c r="E130" s="92" t="s">
        <v>180</v>
      </c>
      <c r="F130" s="277">
        <v>0</v>
      </c>
      <c r="G130" s="278"/>
      <c r="H130" s="32"/>
      <c r="I130" s="46">
        <v>29.25</v>
      </c>
      <c r="J130" s="91" t="s">
        <v>60</v>
      </c>
      <c r="K130" s="92" t="s">
        <v>113</v>
      </c>
      <c r="L130" s="92" t="s">
        <v>169</v>
      </c>
      <c r="M130" s="277">
        <v>0</v>
      </c>
      <c r="N130" s="278"/>
      <c r="O130" s="32"/>
      <c r="P130" s="46">
        <v>29.25</v>
      </c>
      <c r="Q130" s="91" t="s">
        <v>63</v>
      </c>
      <c r="R130" s="92">
        <v>0</v>
      </c>
      <c r="S130" s="92">
        <v>0</v>
      </c>
      <c r="T130" s="277">
        <v>0</v>
      </c>
      <c r="U130" s="278"/>
      <c r="V130" s="32"/>
      <c r="W130" s="46">
        <v>29.25</v>
      </c>
      <c r="X130" s="91" t="s">
        <v>60</v>
      </c>
      <c r="Y130" s="92" t="s">
        <v>106</v>
      </c>
      <c r="Z130" s="92" t="s">
        <v>118</v>
      </c>
      <c r="AA130" s="277">
        <v>0</v>
      </c>
      <c r="AB130" s="278"/>
    </row>
    <row r="131" spans="2:28">
      <c r="B131" s="46">
        <v>29.5</v>
      </c>
      <c r="C131" s="91" t="s">
        <v>60</v>
      </c>
      <c r="D131" s="92" t="s">
        <v>106</v>
      </c>
      <c r="E131" s="92" t="s">
        <v>180</v>
      </c>
      <c r="F131" s="277">
        <v>0</v>
      </c>
      <c r="G131" s="278"/>
      <c r="H131" s="32"/>
      <c r="I131" s="46">
        <v>29.5</v>
      </c>
      <c r="J131" s="91" t="s">
        <v>158</v>
      </c>
      <c r="K131" s="92">
        <v>0</v>
      </c>
      <c r="L131" s="92">
        <v>0</v>
      </c>
      <c r="M131" s="277">
        <v>0</v>
      </c>
      <c r="N131" s="278"/>
      <c r="O131" s="32"/>
      <c r="P131" s="46">
        <v>29.5</v>
      </c>
      <c r="Q131" s="91" t="s">
        <v>60</v>
      </c>
      <c r="R131" s="92" t="s">
        <v>113</v>
      </c>
      <c r="S131" s="92" t="s">
        <v>169</v>
      </c>
      <c r="T131" s="277">
        <v>0</v>
      </c>
      <c r="U131" s="278"/>
      <c r="V131" s="32"/>
      <c r="W131" s="46">
        <v>29.5</v>
      </c>
      <c r="X131" s="91" t="s">
        <v>60</v>
      </c>
      <c r="Y131" s="92" t="s">
        <v>107</v>
      </c>
      <c r="Z131" s="92" t="s">
        <v>108</v>
      </c>
      <c r="AA131" s="277">
        <v>0</v>
      </c>
      <c r="AB131" s="278"/>
    </row>
    <row r="132" spans="2:28">
      <c r="B132" s="46">
        <v>29.75</v>
      </c>
      <c r="C132" s="91" t="s">
        <v>60</v>
      </c>
      <c r="D132" s="92" t="s">
        <v>174</v>
      </c>
      <c r="E132" s="92" t="s">
        <v>230</v>
      </c>
      <c r="F132" s="277">
        <v>0</v>
      </c>
      <c r="G132" s="278"/>
      <c r="H132" s="32"/>
      <c r="I132" s="46">
        <v>29.75</v>
      </c>
      <c r="J132" s="91" t="s">
        <v>60</v>
      </c>
      <c r="K132" s="92" t="s">
        <v>150</v>
      </c>
      <c r="L132" s="92" t="s">
        <v>169</v>
      </c>
      <c r="M132" s="277">
        <v>0</v>
      </c>
      <c r="N132" s="278"/>
      <c r="O132" s="32"/>
      <c r="P132" s="46">
        <v>29.75</v>
      </c>
      <c r="Q132" s="91" t="s">
        <v>60</v>
      </c>
      <c r="R132" s="92" t="s">
        <v>106</v>
      </c>
      <c r="S132" s="92" t="s">
        <v>103</v>
      </c>
      <c r="T132" s="277">
        <v>0</v>
      </c>
      <c r="U132" s="278"/>
      <c r="V132" s="32"/>
      <c r="W132" s="46">
        <v>29.75</v>
      </c>
      <c r="X132" s="91" t="s">
        <v>71</v>
      </c>
      <c r="Y132" s="92">
        <v>0</v>
      </c>
      <c r="Z132" s="92">
        <v>0</v>
      </c>
      <c r="AA132" s="277">
        <v>0</v>
      </c>
      <c r="AB132" s="278"/>
    </row>
    <row r="133" spans="2:28">
      <c r="B133" s="46">
        <v>30</v>
      </c>
      <c r="C133" s="91" t="s">
        <v>60</v>
      </c>
      <c r="D133" s="92" t="s">
        <v>174</v>
      </c>
      <c r="E133" s="92" t="s">
        <v>230</v>
      </c>
      <c r="F133" s="277">
        <v>0</v>
      </c>
      <c r="G133" s="278"/>
      <c r="H133" s="32"/>
      <c r="I133" s="46">
        <v>30</v>
      </c>
      <c r="J133" s="91" t="s">
        <v>71</v>
      </c>
      <c r="K133" s="92">
        <v>0</v>
      </c>
      <c r="L133" s="92">
        <v>0</v>
      </c>
      <c r="M133" s="277">
        <v>0</v>
      </c>
      <c r="N133" s="278"/>
      <c r="O133" s="32"/>
      <c r="P133" s="46">
        <v>30</v>
      </c>
      <c r="Q133" s="91" t="s">
        <v>60</v>
      </c>
      <c r="R133" s="92" t="s">
        <v>106</v>
      </c>
      <c r="S133" s="92" t="s">
        <v>103</v>
      </c>
      <c r="T133" s="277">
        <v>0</v>
      </c>
      <c r="U133" s="278"/>
      <c r="V133" s="32"/>
      <c r="W133" s="46">
        <v>30</v>
      </c>
      <c r="X133" s="91" t="s">
        <v>63</v>
      </c>
      <c r="Y133" s="92">
        <v>0</v>
      </c>
      <c r="Z133" s="92">
        <v>0</v>
      </c>
      <c r="AA133" s="277">
        <v>0</v>
      </c>
      <c r="AB133" s="278"/>
    </row>
    <row r="134" spans="2:28">
      <c r="B134" s="46">
        <v>30.25</v>
      </c>
      <c r="C134" s="91" t="s">
        <v>60</v>
      </c>
      <c r="D134" s="92" t="s">
        <v>106</v>
      </c>
      <c r="E134" s="92" t="s">
        <v>109</v>
      </c>
      <c r="F134" s="277">
        <v>0</v>
      </c>
      <c r="G134" s="278"/>
      <c r="H134" s="32"/>
      <c r="I134" s="46">
        <v>30.25</v>
      </c>
      <c r="J134" s="91" t="s">
        <v>60</v>
      </c>
      <c r="K134" s="92" t="s">
        <v>113</v>
      </c>
      <c r="L134" s="92" t="s">
        <v>169</v>
      </c>
      <c r="M134" s="277">
        <v>0</v>
      </c>
      <c r="N134" s="278"/>
      <c r="O134" s="32"/>
      <c r="P134" s="46">
        <v>30.25</v>
      </c>
      <c r="Q134" s="91" t="s">
        <v>60</v>
      </c>
      <c r="R134" s="92" t="s">
        <v>113</v>
      </c>
      <c r="S134" s="92" t="s">
        <v>169</v>
      </c>
      <c r="T134" s="277">
        <v>0</v>
      </c>
      <c r="U134" s="278"/>
      <c r="V134" s="32"/>
      <c r="W134" s="46">
        <v>30.25</v>
      </c>
      <c r="X134" s="91" t="s">
        <v>60</v>
      </c>
      <c r="Y134" s="92" t="s">
        <v>104</v>
      </c>
      <c r="Z134" s="92" t="s">
        <v>116</v>
      </c>
      <c r="AA134" s="277">
        <v>0</v>
      </c>
      <c r="AB134" s="278"/>
    </row>
    <row r="135" spans="2:28">
      <c r="B135" s="46">
        <v>30.5</v>
      </c>
      <c r="C135" s="91" t="s">
        <v>60</v>
      </c>
      <c r="D135" s="92" t="s">
        <v>106</v>
      </c>
      <c r="E135" s="92" t="s">
        <v>109</v>
      </c>
      <c r="F135" s="277">
        <v>0</v>
      </c>
      <c r="G135" s="278"/>
      <c r="H135" s="32"/>
      <c r="I135" s="46">
        <v>30.5</v>
      </c>
      <c r="J135" s="91" t="s">
        <v>60</v>
      </c>
      <c r="K135" s="92" t="s">
        <v>113</v>
      </c>
      <c r="L135" s="92" t="s">
        <v>169</v>
      </c>
      <c r="M135" s="277">
        <v>0</v>
      </c>
      <c r="N135" s="278"/>
      <c r="O135" s="32"/>
      <c r="P135" s="46">
        <v>30.5</v>
      </c>
      <c r="Q135" s="91" t="s">
        <v>60</v>
      </c>
      <c r="R135" s="92" t="s">
        <v>106</v>
      </c>
      <c r="S135" s="92" t="s">
        <v>109</v>
      </c>
      <c r="T135" s="277">
        <v>0</v>
      </c>
      <c r="U135" s="278"/>
      <c r="V135" s="32"/>
      <c r="W135" s="46">
        <v>30.5</v>
      </c>
      <c r="X135" s="91" t="s">
        <v>60</v>
      </c>
      <c r="Y135" s="92" t="s">
        <v>107</v>
      </c>
      <c r="Z135" s="92" t="s">
        <v>108</v>
      </c>
      <c r="AA135" s="277">
        <v>0</v>
      </c>
      <c r="AB135" s="278"/>
    </row>
    <row r="136" spans="2:28">
      <c r="B136" s="46">
        <v>30.75</v>
      </c>
      <c r="C136" s="91" t="s">
        <v>69</v>
      </c>
      <c r="D136" s="92">
        <v>0</v>
      </c>
      <c r="E136" s="92">
        <v>0</v>
      </c>
      <c r="F136" s="277">
        <v>0</v>
      </c>
      <c r="G136" s="278"/>
      <c r="H136" s="32"/>
      <c r="I136" s="46">
        <v>30.75</v>
      </c>
      <c r="J136" s="91" t="s">
        <v>60</v>
      </c>
      <c r="K136" s="92" t="s">
        <v>113</v>
      </c>
      <c r="L136" s="92" t="s">
        <v>169</v>
      </c>
      <c r="M136" s="277">
        <v>0</v>
      </c>
      <c r="N136" s="278"/>
      <c r="O136" s="32"/>
      <c r="P136" s="46">
        <v>30.75</v>
      </c>
      <c r="Q136" s="91" t="s">
        <v>60</v>
      </c>
      <c r="R136" s="92" t="s">
        <v>113</v>
      </c>
      <c r="S136" s="92" t="s">
        <v>169</v>
      </c>
      <c r="T136" s="277">
        <v>0</v>
      </c>
      <c r="U136" s="278"/>
      <c r="V136" s="32"/>
      <c r="W136" s="46">
        <v>30.75</v>
      </c>
      <c r="X136" s="91" t="s">
        <v>69</v>
      </c>
      <c r="Y136" s="92">
        <v>0</v>
      </c>
      <c r="Z136" s="92">
        <v>0</v>
      </c>
      <c r="AA136" s="277">
        <v>0</v>
      </c>
      <c r="AB136" s="278"/>
    </row>
    <row r="137" spans="2:28">
      <c r="B137" s="46">
        <v>31</v>
      </c>
      <c r="C137" s="91" t="s">
        <v>60</v>
      </c>
      <c r="D137" s="92" t="s">
        <v>106</v>
      </c>
      <c r="E137" s="92" t="s">
        <v>103</v>
      </c>
      <c r="F137" s="277">
        <v>0</v>
      </c>
      <c r="G137" s="278"/>
      <c r="H137" s="32"/>
      <c r="I137" s="46">
        <v>31</v>
      </c>
      <c r="J137" s="91" t="s">
        <v>60</v>
      </c>
      <c r="K137" s="92" t="s">
        <v>113</v>
      </c>
      <c r="L137" s="92" t="s">
        <v>173</v>
      </c>
      <c r="M137" s="277">
        <v>0</v>
      </c>
      <c r="N137" s="278"/>
      <c r="O137" s="32"/>
      <c r="P137" s="46">
        <v>31</v>
      </c>
      <c r="Q137" s="91" t="s">
        <v>60</v>
      </c>
      <c r="R137" s="92" t="s">
        <v>106</v>
      </c>
      <c r="S137" s="92" t="s">
        <v>109</v>
      </c>
      <c r="T137" s="277">
        <v>0</v>
      </c>
      <c r="U137" s="278"/>
      <c r="V137" s="32"/>
      <c r="W137" s="46">
        <v>31</v>
      </c>
      <c r="X137" s="91" t="s">
        <v>69</v>
      </c>
      <c r="Y137" s="92">
        <v>0</v>
      </c>
      <c r="Z137" s="92">
        <v>0</v>
      </c>
      <c r="AA137" s="277">
        <v>0</v>
      </c>
      <c r="AB137" s="278"/>
    </row>
    <row r="138" spans="2:28">
      <c r="B138" s="46">
        <v>31.25</v>
      </c>
      <c r="C138" s="91" t="s">
        <v>60</v>
      </c>
      <c r="D138" s="92" t="s">
        <v>150</v>
      </c>
      <c r="E138" s="92" t="s">
        <v>119</v>
      </c>
      <c r="F138" s="277">
        <v>0</v>
      </c>
      <c r="G138" s="278"/>
      <c r="H138" s="32"/>
      <c r="I138" s="46">
        <v>31.25</v>
      </c>
      <c r="J138" s="91" t="s">
        <v>60</v>
      </c>
      <c r="K138" s="92" t="s">
        <v>113</v>
      </c>
      <c r="L138" s="92" t="s">
        <v>173</v>
      </c>
      <c r="M138" s="277">
        <v>0</v>
      </c>
      <c r="N138" s="278"/>
      <c r="O138" s="32"/>
      <c r="P138" s="46">
        <v>31.25</v>
      </c>
      <c r="Q138" s="91" t="s">
        <v>60</v>
      </c>
      <c r="R138" s="92" t="s">
        <v>113</v>
      </c>
      <c r="S138" s="92" t="s">
        <v>169</v>
      </c>
      <c r="T138" s="277">
        <v>0</v>
      </c>
      <c r="U138" s="278"/>
      <c r="V138" s="32"/>
      <c r="W138" s="46">
        <v>31.25</v>
      </c>
      <c r="X138" s="91" t="s">
        <v>60</v>
      </c>
      <c r="Y138" s="92" t="s">
        <v>106</v>
      </c>
      <c r="Z138" s="92" t="s">
        <v>103</v>
      </c>
      <c r="AA138" s="277">
        <v>0</v>
      </c>
      <c r="AB138" s="278"/>
    </row>
    <row r="139" spans="2:28">
      <c r="B139" s="46">
        <v>31.5</v>
      </c>
      <c r="C139" s="91" t="s">
        <v>60</v>
      </c>
      <c r="D139" s="92" t="s">
        <v>106</v>
      </c>
      <c r="E139" s="92" t="s">
        <v>103</v>
      </c>
      <c r="F139" s="277">
        <v>0</v>
      </c>
      <c r="G139" s="278"/>
      <c r="H139" s="32"/>
      <c r="I139" s="46">
        <v>31.5</v>
      </c>
      <c r="J139" s="91" t="s">
        <v>60</v>
      </c>
      <c r="K139" s="92" t="s">
        <v>113</v>
      </c>
      <c r="L139" s="92" t="s">
        <v>169</v>
      </c>
      <c r="M139" s="277">
        <v>0</v>
      </c>
      <c r="N139" s="278"/>
      <c r="O139" s="32"/>
      <c r="P139" s="46">
        <v>31.5</v>
      </c>
      <c r="Q139" s="91" t="s">
        <v>60</v>
      </c>
      <c r="R139" s="92" t="s">
        <v>107</v>
      </c>
      <c r="S139" s="92" t="s">
        <v>108</v>
      </c>
      <c r="T139" s="277">
        <v>0</v>
      </c>
      <c r="U139" s="278"/>
      <c r="V139" s="32"/>
      <c r="W139" s="46">
        <v>31.5</v>
      </c>
      <c r="X139" s="91" t="s">
        <v>60</v>
      </c>
      <c r="Y139" s="92" t="s">
        <v>104</v>
      </c>
      <c r="Z139" s="92" t="s">
        <v>226</v>
      </c>
      <c r="AA139" s="277">
        <v>0</v>
      </c>
      <c r="AB139" s="278"/>
    </row>
    <row r="140" spans="2:28">
      <c r="B140" s="46">
        <v>31.75</v>
      </c>
      <c r="C140" s="91" t="s">
        <v>60</v>
      </c>
      <c r="D140" s="92" t="s">
        <v>150</v>
      </c>
      <c r="E140" s="92" t="s">
        <v>110</v>
      </c>
      <c r="F140" s="277">
        <v>0</v>
      </c>
      <c r="G140" s="278"/>
      <c r="H140" s="32"/>
      <c r="I140" s="46">
        <v>31.75</v>
      </c>
      <c r="J140" s="91" t="s">
        <v>60</v>
      </c>
      <c r="K140" s="92" t="s">
        <v>113</v>
      </c>
      <c r="L140" s="92" t="s">
        <v>173</v>
      </c>
      <c r="M140" s="277">
        <v>0</v>
      </c>
      <c r="N140" s="278"/>
      <c r="O140" s="32"/>
      <c r="P140" s="46">
        <v>31.75</v>
      </c>
      <c r="Q140" s="91" t="s">
        <v>60</v>
      </c>
      <c r="R140" s="92" t="s">
        <v>106</v>
      </c>
      <c r="S140" s="92" t="s">
        <v>103</v>
      </c>
      <c r="T140" s="277">
        <v>0</v>
      </c>
      <c r="U140" s="278"/>
      <c r="V140" s="32"/>
      <c r="W140" s="46">
        <v>31.75</v>
      </c>
      <c r="X140" s="91" t="s">
        <v>60</v>
      </c>
      <c r="Y140" s="92" t="s">
        <v>104</v>
      </c>
      <c r="Z140" s="92" t="s">
        <v>226</v>
      </c>
      <c r="AA140" s="277">
        <v>0</v>
      </c>
      <c r="AB140" s="278"/>
    </row>
    <row r="141" spans="2:28">
      <c r="B141" s="46">
        <v>32</v>
      </c>
      <c r="C141" s="91" t="s">
        <v>60</v>
      </c>
      <c r="D141" s="92" t="s">
        <v>150</v>
      </c>
      <c r="E141" s="92" t="s">
        <v>110</v>
      </c>
      <c r="F141" s="277">
        <v>0</v>
      </c>
      <c r="G141" s="278"/>
      <c r="H141" s="32"/>
      <c r="I141" s="46">
        <v>32</v>
      </c>
      <c r="J141" s="91" t="s">
        <v>60</v>
      </c>
      <c r="K141" s="92" t="s">
        <v>113</v>
      </c>
      <c r="L141" s="92" t="s">
        <v>169</v>
      </c>
      <c r="M141" s="277">
        <v>0</v>
      </c>
      <c r="N141" s="278"/>
      <c r="O141" s="32"/>
      <c r="P141" s="46">
        <v>32</v>
      </c>
      <c r="Q141" s="91" t="s">
        <v>60</v>
      </c>
      <c r="R141" s="92" t="s">
        <v>113</v>
      </c>
      <c r="S141" s="92" t="s">
        <v>258</v>
      </c>
      <c r="T141" s="277">
        <v>0</v>
      </c>
      <c r="U141" s="278"/>
      <c r="V141" s="32"/>
      <c r="W141" s="46">
        <v>32</v>
      </c>
      <c r="X141" s="91" t="s">
        <v>60</v>
      </c>
      <c r="Y141" s="92" t="s">
        <v>104</v>
      </c>
      <c r="Z141" s="92" t="s">
        <v>226</v>
      </c>
      <c r="AA141" s="277">
        <v>0</v>
      </c>
      <c r="AB141" s="278"/>
    </row>
    <row r="142" spans="2:28">
      <c r="B142" s="46">
        <v>32.25</v>
      </c>
      <c r="C142" s="91" t="s">
        <v>60</v>
      </c>
      <c r="D142" s="92" t="s">
        <v>106</v>
      </c>
      <c r="E142" s="92" t="s">
        <v>103</v>
      </c>
      <c r="F142" s="277">
        <v>0</v>
      </c>
      <c r="G142" s="278"/>
      <c r="H142" s="32"/>
      <c r="I142" s="46">
        <v>32.25</v>
      </c>
      <c r="J142" s="91" t="s">
        <v>60</v>
      </c>
      <c r="K142" s="92" t="s">
        <v>113</v>
      </c>
      <c r="L142" s="92" t="s">
        <v>169</v>
      </c>
      <c r="M142" s="277">
        <v>0</v>
      </c>
      <c r="N142" s="278"/>
      <c r="O142" s="32"/>
      <c r="P142" s="46">
        <v>32.25</v>
      </c>
      <c r="Q142" s="91" t="s">
        <v>69</v>
      </c>
      <c r="R142" s="92">
        <v>0</v>
      </c>
      <c r="S142" s="92">
        <v>0</v>
      </c>
      <c r="T142" s="277">
        <v>0</v>
      </c>
      <c r="U142" s="278"/>
      <c r="V142" s="32"/>
      <c r="W142" s="46">
        <v>32.25</v>
      </c>
      <c r="X142" s="91" t="s">
        <v>69</v>
      </c>
      <c r="Y142" s="92">
        <v>0</v>
      </c>
      <c r="Z142" s="92">
        <v>0</v>
      </c>
      <c r="AA142" s="277">
        <v>0</v>
      </c>
      <c r="AB142" s="278"/>
    </row>
    <row r="143" spans="2:28">
      <c r="B143" s="46">
        <v>32.5</v>
      </c>
      <c r="C143" s="91" t="s">
        <v>60</v>
      </c>
      <c r="D143" s="92" t="s">
        <v>106</v>
      </c>
      <c r="E143" s="92" t="s">
        <v>180</v>
      </c>
      <c r="F143" s="277">
        <v>0</v>
      </c>
      <c r="G143" s="278"/>
      <c r="H143" s="32"/>
      <c r="I143" s="46">
        <v>32.5</v>
      </c>
      <c r="J143" s="91" t="s">
        <v>60</v>
      </c>
      <c r="K143" s="92" t="s">
        <v>113</v>
      </c>
      <c r="L143" s="92" t="s">
        <v>169</v>
      </c>
      <c r="M143" s="277">
        <v>0</v>
      </c>
      <c r="N143" s="278"/>
      <c r="O143" s="32"/>
      <c r="P143" s="46">
        <v>32.5</v>
      </c>
      <c r="Q143" s="91" t="s">
        <v>69</v>
      </c>
      <c r="R143" s="92">
        <v>0</v>
      </c>
      <c r="S143" s="92">
        <v>0</v>
      </c>
      <c r="T143" s="277">
        <v>0</v>
      </c>
      <c r="U143" s="278"/>
      <c r="V143" s="32"/>
      <c r="W143" s="46">
        <v>32.5</v>
      </c>
      <c r="X143" s="91" t="s">
        <v>60</v>
      </c>
      <c r="Y143" s="92" t="s">
        <v>104</v>
      </c>
      <c r="Z143" s="92" t="s">
        <v>110</v>
      </c>
      <c r="AA143" s="277">
        <v>0</v>
      </c>
      <c r="AB143" s="278"/>
    </row>
    <row r="144" spans="2:28">
      <c r="B144" s="46">
        <v>32.75</v>
      </c>
      <c r="C144" s="91" t="s">
        <v>60</v>
      </c>
      <c r="D144" s="92" t="s">
        <v>104</v>
      </c>
      <c r="E144" s="92" t="s">
        <v>177</v>
      </c>
      <c r="F144" s="277">
        <v>0</v>
      </c>
      <c r="G144" s="278"/>
      <c r="H144" s="32"/>
      <c r="I144" s="46">
        <v>32.75</v>
      </c>
      <c r="J144" s="91" t="s">
        <v>158</v>
      </c>
      <c r="K144" s="92">
        <v>0</v>
      </c>
      <c r="L144" s="92">
        <v>0</v>
      </c>
      <c r="M144" s="277">
        <v>0</v>
      </c>
      <c r="N144" s="278"/>
      <c r="O144" s="32"/>
      <c r="P144" s="46">
        <v>32.75</v>
      </c>
      <c r="Q144" s="91" t="s">
        <v>71</v>
      </c>
      <c r="R144" s="92">
        <v>0</v>
      </c>
      <c r="S144" s="92">
        <v>0</v>
      </c>
      <c r="T144" s="277">
        <v>0</v>
      </c>
      <c r="U144" s="278"/>
      <c r="V144" s="32"/>
      <c r="W144" s="46">
        <v>32.75</v>
      </c>
      <c r="X144" s="91" t="s">
        <v>60</v>
      </c>
      <c r="Y144" s="92" t="s">
        <v>104</v>
      </c>
      <c r="Z144" s="92" t="s">
        <v>110</v>
      </c>
      <c r="AA144" s="277">
        <v>0</v>
      </c>
      <c r="AB144" s="278"/>
    </row>
    <row r="145" spans="2:28">
      <c r="B145" s="46">
        <v>33</v>
      </c>
      <c r="C145" s="91" t="s">
        <v>60</v>
      </c>
      <c r="D145" s="92" t="s">
        <v>104</v>
      </c>
      <c r="E145" s="92" t="s">
        <v>177</v>
      </c>
      <c r="F145" s="277">
        <v>0</v>
      </c>
      <c r="G145" s="278"/>
      <c r="H145" s="32"/>
      <c r="I145" s="46">
        <v>33</v>
      </c>
      <c r="J145" s="91" t="s">
        <v>60</v>
      </c>
      <c r="K145" s="92" t="s">
        <v>113</v>
      </c>
      <c r="L145" s="92" t="s">
        <v>118</v>
      </c>
      <c r="M145" s="277">
        <v>0</v>
      </c>
      <c r="N145" s="278"/>
      <c r="O145" s="32"/>
      <c r="P145" s="46">
        <v>33</v>
      </c>
      <c r="Q145" s="91" t="s">
        <v>71</v>
      </c>
      <c r="R145" s="92">
        <v>0</v>
      </c>
      <c r="S145" s="92">
        <v>0</v>
      </c>
      <c r="T145" s="277">
        <v>0</v>
      </c>
      <c r="U145" s="278"/>
      <c r="V145" s="32"/>
      <c r="W145" s="46">
        <v>33</v>
      </c>
      <c r="X145" s="91" t="s">
        <v>60</v>
      </c>
      <c r="Y145" s="92" t="s">
        <v>104</v>
      </c>
      <c r="Z145" s="92" t="s">
        <v>103</v>
      </c>
      <c r="AA145" s="277">
        <v>0</v>
      </c>
      <c r="AB145" s="278"/>
    </row>
    <row r="146" spans="2:28">
      <c r="B146" s="46">
        <v>33.25</v>
      </c>
      <c r="C146" s="91" t="s">
        <v>60</v>
      </c>
      <c r="D146" s="92" t="s">
        <v>106</v>
      </c>
      <c r="E146" s="92" t="s">
        <v>171</v>
      </c>
      <c r="F146" s="277">
        <v>0</v>
      </c>
      <c r="G146" s="278"/>
      <c r="H146" s="32"/>
      <c r="I146" s="46">
        <v>33.25</v>
      </c>
      <c r="J146" s="91" t="s">
        <v>60</v>
      </c>
      <c r="K146" s="92" t="s">
        <v>106</v>
      </c>
      <c r="L146" s="92" t="s">
        <v>115</v>
      </c>
      <c r="M146" s="277">
        <v>0</v>
      </c>
      <c r="N146" s="278"/>
      <c r="O146" s="32"/>
      <c r="P146" s="46">
        <v>33.25</v>
      </c>
      <c r="Q146" s="91" t="s">
        <v>60</v>
      </c>
      <c r="R146" s="92" t="s">
        <v>106</v>
      </c>
      <c r="S146" s="92" t="s">
        <v>118</v>
      </c>
      <c r="T146" s="277">
        <v>0</v>
      </c>
      <c r="U146" s="278"/>
      <c r="V146" s="32"/>
      <c r="W146" s="46">
        <v>33.25</v>
      </c>
      <c r="X146" s="91" t="s">
        <v>69</v>
      </c>
      <c r="Y146" s="92">
        <v>0</v>
      </c>
      <c r="Z146" s="92">
        <v>0</v>
      </c>
      <c r="AA146" s="277">
        <v>0</v>
      </c>
      <c r="AB146" s="278"/>
    </row>
    <row r="147" spans="2:28">
      <c r="B147" s="46">
        <v>33.5</v>
      </c>
      <c r="C147" s="91" t="s">
        <v>60</v>
      </c>
      <c r="D147" s="92" t="s">
        <v>106</v>
      </c>
      <c r="E147" s="92" t="s">
        <v>180</v>
      </c>
      <c r="F147" s="277">
        <v>0</v>
      </c>
      <c r="G147" s="278"/>
      <c r="H147" s="32"/>
      <c r="I147" s="46">
        <v>33.5</v>
      </c>
      <c r="J147" s="91" t="s">
        <v>69</v>
      </c>
      <c r="K147" s="92">
        <v>0</v>
      </c>
      <c r="L147" s="92">
        <v>0</v>
      </c>
      <c r="M147" s="277">
        <v>0</v>
      </c>
      <c r="N147" s="278"/>
      <c r="O147" s="32"/>
      <c r="P147" s="46">
        <v>33.5</v>
      </c>
      <c r="Q147" s="91" t="s">
        <v>60</v>
      </c>
      <c r="R147" s="92" t="s">
        <v>104</v>
      </c>
      <c r="S147" s="92" t="s">
        <v>119</v>
      </c>
      <c r="T147" s="277">
        <v>0</v>
      </c>
      <c r="U147" s="278"/>
      <c r="V147" s="32"/>
      <c r="W147" s="46">
        <v>33.5</v>
      </c>
      <c r="X147" s="91" t="s">
        <v>60</v>
      </c>
      <c r="Y147" s="92" t="s">
        <v>106</v>
      </c>
      <c r="Z147" s="92" t="s">
        <v>103</v>
      </c>
      <c r="AA147" s="277">
        <v>0</v>
      </c>
      <c r="AB147" s="278"/>
    </row>
    <row r="148" spans="2:28">
      <c r="B148" s="46">
        <v>33.75</v>
      </c>
      <c r="C148" s="91" t="s">
        <v>60</v>
      </c>
      <c r="D148" s="92" t="s">
        <v>113</v>
      </c>
      <c r="E148" s="92" t="s">
        <v>170</v>
      </c>
      <c r="F148" s="277">
        <v>0</v>
      </c>
      <c r="G148" s="278"/>
      <c r="H148" s="32"/>
      <c r="I148" s="46">
        <v>33.75</v>
      </c>
      <c r="J148" s="91" t="s">
        <v>60</v>
      </c>
      <c r="K148" s="92" t="s">
        <v>150</v>
      </c>
      <c r="L148" s="92" t="s">
        <v>118</v>
      </c>
      <c r="M148" s="277">
        <v>0</v>
      </c>
      <c r="N148" s="278"/>
      <c r="O148" s="32"/>
      <c r="P148" s="46">
        <v>33.75</v>
      </c>
      <c r="Q148" s="91" t="s">
        <v>60</v>
      </c>
      <c r="R148" s="92" t="s">
        <v>106</v>
      </c>
      <c r="S148" s="92" t="s">
        <v>103</v>
      </c>
      <c r="T148" s="277">
        <v>0</v>
      </c>
      <c r="U148" s="278"/>
      <c r="V148" s="32"/>
      <c r="W148" s="46">
        <v>33.75</v>
      </c>
      <c r="X148" s="91" t="s">
        <v>60</v>
      </c>
      <c r="Y148" s="92" t="s">
        <v>106</v>
      </c>
      <c r="Z148" s="92" t="s">
        <v>103</v>
      </c>
      <c r="AA148" s="277">
        <v>0</v>
      </c>
      <c r="AB148" s="278"/>
    </row>
    <row r="149" spans="2:28">
      <c r="B149" s="46">
        <v>34</v>
      </c>
      <c r="C149" s="91" t="s">
        <v>60</v>
      </c>
      <c r="D149" s="92" t="s">
        <v>104</v>
      </c>
      <c r="E149" s="92" t="s">
        <v>177</v>
      </c>
      <c r="F149" s="277">
        <v>0</v>
      </c>
      <c r="G149" s="278"/>
      <c r="H149" s="32"/>
      <c r="I149" s="46">
        <v>34</v>
      </c>
      <c r="J149" s="91" t="s">
        <v>63</v>
      </c>
      <c r="K149" s="92">
        <v>0</v>
      </c>
      <c r="L149" s="92">
        <v>0</v>
      </c>
      <c r="M149" s="277">
        <v>0</v>
      </c>
      <c r="N149" s="278"/>
      <c r="O149" s="32"/>
      <c r="P149" s="46">
        <v>34</v>
      </c>
      <c r="Q149" s="91" t="s">
        <v>60</v>
      </c>
      <c r="R149" s="92" t="s">
        <v>106</v>
      </c>
      <c r="S149" s="92" t="s">
        <v>118</v>
      </c>
      <c r="T149" s="277">
        <v>0</v>
      </c>
      <c r="U149" s="278"/>
      <c r="V149" s="32"/>
      <c r="W149" s="46">
        <v>34</v>
      </c>
      <c r="X149" s="91" t="s">
        <v>60</v>
      </c>
      <c r="Y149" s="92" t="s">
        <v>104</v>
      </c>
      <c r="Z149" s="92" t="s">
        <v>117</v>
      </c>
      <c r="AA149" s="277">
        <v>0</v>
      </c>
      <c r="AB149" s="278"/>
    </row>
    <row r="150" spans="2:28">
      <c r="B150" s="46">
        <v>34.25</v>
      </c>
      <c r="C150" s="91" t="s">
        <v>60</v>
      </c>
      <c r="D150" s="92" t="s">
        <v>104</v>
      </c>
      <c r="E150" s="92" t="s">
        <v>118</v>
      </c>
      <c r="F150" s="277">
        <v>0</v>
      </c>
      <c r="G150" s="278"/>
      <c r="H150" s="32"/>
      <c r="I150" s="46">
        <v>34.25</v>
      </c>
      <c r="J150" s="91" t="s">
        <v>69</v>
      </c>
      <c r="K150" s="92">
        <v>0</v>
      </c>
      <c r="L150" s="92">
        <v>0</v>
      </c>
      <c r="M150" s="277">
        <v>0</v>
      </c>
      <c r="N150" s="278"/>
      <c r="O150" s="32"/>
      <c r="P150" s="46">
        <v>34.25</v>
      </c>
      <c r="Q150" s="91" t="s">
        <v>60</v>
      </c>
      <c r="R150" s="92" t="s">
        <v>113</v>
      </c>
      <c r="S150" s="92" t="s">
        <v>169</v>
      </c>
      <c r="T150" s="277">
        <v>0</v>
      </c>
      <c r="U150" s="278"/>
      <c r="V150" s="32"/>
      <c r="W150" s="46">
        <v>34.25</v>
      </c>
      <c r="X150" s="91" t="s">
        <v>60</v>
      </c>
      <c r="Y150" s="92" t="s">
        <v>106</v>
      </c>
      <c r="Z150" s="92" t="s">
        <v>103</v>
      </c>
      <c r="AA150" s="277">
        <v>0</v>
      </c>
      <c r="AB150" s="278"/>
    </row>
    <row r="151" spans="2:28">
      <c r="B151" s="46">
        <v>34.5</v>
      </c>
      <c r="C151" s="91" t="s">
        <v>60</v>
      </c>
      <c r="D151" s="92" t="s">
        <v>174</v>
      </c>
      <c r="E151" s="92" t="s">
        <v>230</v>
      </c>
      <c r="F151" s="277">
        <v>0</v>
      </c>
      <c r="G151" s="278"/>
      <c r="H151" s="32"/>
      <c r="I151" s="46">
        <v>34.5</v>
      </c>
      <c r="J151" s="91" t="s">
        <v>60</v>
      </c>
      <c r="K151" s="92" t="s">
        <v>113</v>
      </c>
      <c r="L151" s="92" t="s">
        <v>118</v>
      </c>
      <c r="M151" s="277">
        <v>0</v>
      </c>
      <c r="N151" s="278"/>
      <c r="O151" s="32"/>
      <c r="P151" s="46">
        <v>34.5</v>
      </c>
      <c r="Q151" s="91" t="s">
        <v>60</v>
      </c>
      <c r="R151" s="92" t="s">
        <v>106</v>
      </c>
      <c r="S151" s="92" t="s">
        <v>115</v>
      </c>
      <c r="T151" s="277">
        <v>0</v>
      </c>
      <c r="U151" s="278"/>
      <c r="V151" s="32"/>
      <c r="W151" s="46">
        <v>34.5</v>
      </c>
      <c r="X151" s="91" t="s">
        <v>69</v>
      </c>
      <c r="Y151" s="92">
        <v>0</v>
      </c>
      <c r="Z151" s="92">
        <v>0</v>
      </c>
      <c r="AA151" s="277">
        <v>0</v>
      </c>
      <c r="AB151" s="278"/>
    </row>
    <row r="152" spans="2:28">
      <c r="B152" s="46">
        <v>34.75</v>
      </c>
      <c r="C152" s="91" t="s">
        <v>60</v>
      </c>
      <c r="D152" s="92" t="s">
        <v>174</v>
      </c>
      <c r="E152" s="92" t="s">
        <v>230</v>
      </c>
      <c r="F152" s="277">
        <v>0</v>
      </c>
      <c r="G152" s="278"/>
      <c r="H152" s="32"/>
      <c r="I152" s="46">
        <v>34.75</v>
      </c>
      <c r="J152" s="91" t="s">
        <v>60</v>
      </c>
      <c r="K152" s="92" t="s">
        <v>113</v>
      </c>
      <c r="L152" s="92" t="s">
        <v>103</v>
      </c>
      <c r="M152" s="277">
        <v>0</v>
      </c>
      <c r="N152" s="278"/>
      <c r="O152" s="32"/>
      <c r="P152" s="46">
        <v>34.75</v>
      </c>
      <c r="Q152" s="91" t="s">
        <v>60</v>
      </c>
      <c r="R152" s="92" t="s">
        <v>106</v>
      </c>
      <c r="S152" s="92" t="s">
        <v>115</v>
      </c>
      <c r="T152" s="277">
        <v>0</v>
      </c>
      <c r="U152" s="278"/>
      <c r="V152" s="32"/>
      <c r="W152" s="46">
        <v>34.75</v>
      </c>
      <c r="X152" s="91" t="s">
        <v>60</v>
      </c>
      <c r="Y152" s="92" t="s">
        <v>150</v>
      </c>
      <c r="Z152" s="92" t="s">
        <v>173</v>
      </c>
      <c r="AA152" s="277">
        <v>0</v>
      </c>
      <c r="AB152" s="278"/>
    </row>
    <row r="153" spans="2:28">
      <c r="B153" s="46">
        <v>35</v>
      </c>
      <c r="C153" s="91" t="s">
        <v>69</v>
      </c>
      <c r="D153" s="92">
        <v>0</v>
      </c>
      <c r="E153" s="92">
        <v>0</v>
      </c>
      <c r="F153" s="277">
        <v>0</v>
      </c>
      <c r="G153" s="278"/>
      <c r="H153" s="32"/>
      <c r="I153" s="46">
        <v>35</v>
      </c>
      <c r="J153" s="91" t="s">
        <v>71</v>
      </c>
      <c r="K153" s="92">
        <v>0</v>
      </c>
      <c r="L153" s="92">
        <v>0</v>
      </c>
      <c r="M153" s="277">
        <v>0</v>
      </c>
      <c r="N153" s="278"/>
      <c r="O153" s="32"/>
      <c r="P153" s="46">
        <v>35</v>
      </c>
      <c r="Q153" s="91" t="s">
        <v>60</v>
      </c>
      <c r="R153" s="92" t="s">
        <v>113</v>
      </c>
      <c r="S153" s="92" t="s">
        <v>114</v>
      </c>
      <c r="T153" s="277">
        <v>0</v>
      </c>
      <c r="U153" s="278"/>
      <c r="V153" s="32"/>
      <c r="W153" s="46">
        <v>35</v>
      </c>
      <c r="X153" s="91" t="s">
        <v>60</v>
      </c>
      <c r="Y153" s="92" t="s">
        <v>106</v>
      </c>
      <c r="Z153" s="92" t="s">
        <v>109</v>
      </c>
      <c r="AA153" s="277">
        <v>0</v>
      </c>
      <c r="AB153" s="278"/>
    </row>
    <row r="154" spans="2:28">
      <c r="B154" s="46">
        <v>35.25</v>
      </c>
      <c r="C154" s="91" t="s">
        <v>60</v>
      </c>
      <c r="D154" s="92" t="s">
        <v>113</v>
      </c>
      <c r="E154" s="92" t="s">
        <v>233</v>
      </c>
      <c r="F154" s="277">
        <v>0</v>
      </c>
      <c r="G154" s="278"/>
      <c r="H154" s="32"/>
      <c r="I154" s="46">
        <v>35.25</v>
      </c>
      <c r="J154" s="91" t="s">
        <v>60</v>
      </c>
      <c r="K154" s="92" t="s">
        <v>113</v>
      </c>
      <c r="L154" s="92" t="s">
        <v>118</v>
      </c>
      <c r="M154" s="277">
        <v>0</v>
      </c>
      <c r="N154" s="278"/>
      <c r="O154" s="32"/>
      <c r="P154" s="46">
        <v>35.25</v>
      </c>
      <c r="Q154" s="91" t="s">
        <v>60</v>
      </c>
      <c r="R154" s="92" t="s">
        <v>106</v>
      </c>
      <c r="S154" s="92" t="s">
        <v>180</v>
      </c>
      <c r="T154" s="277">
        <v>0</v>
      </c>
      <c r="U154" s="278"/>
      <c r="V154" s="32"/>
      <c r="W154" s="46">
        <v>35.25</v>
      </c>
      <c r="X154" s="91" t="s">
        <v>60</v>
      </c>
      <c r="Y154" s="92" t="s">
        <v>104</v>
      </c>
      <c r="Z154" s="92" t="s">
        <v>236</v>
      </c>
      <c r="AA154" s="277">
        <v>0</v>
      </c>
      <c r="AB154" s="278"/>
    </row>
    <row r="155" spans="2:28">
      <c r="B155" s="46">
        <v>35.5</v>
      </c>
      <c r="C155" s="91" t="s">
        <v>60</v>
      </c>
      <c r="D155" s="92" t="s">
        <v>113</v>
      </c>
      <c r="E155" s="92" t="s">
        <v>233</v>
      </c>
      <c r="F155" s="277">
        <v>0</v>
      </c>
      <c r="G155" s="278"/>
      <c r="H155" s="32"/>
      <c r="I155" s="46">
        <v>35.5</v>
      </c>
      <c r="J155" s="91" t="s">
        <v>60</v>
      </c>
      <c r="K155" s="92" t="s">
        <v>174</v>
      </c>
      <c r="L155" s="92" t="s">
        <v>230</v>
      </c>
      <c r="M155" s="277">
        <v>0</v>
      </c>
      <c r="N155" s="278"/>
      <c r="O155" s="32"/>
      <c r="P155" s="46">
        <v>35.5</v>
      </c>
      <c r="Q155" s="91" t="s">
        <v>60</v>
      </c>
      <c r="R155" s="92" t="s">
        <v>104</v>
      </c>
      <c r="S155" s="92" t="s">
        <v>119</v>
      </c>
      <c r="T155" s="277">
        <v>0</v>
      </c>
      <c r="U155" s="278"/>
      <c r="V155" s="32"/>
      <c r="W155" s="46">
        <v>35.5</v>
      </c>
      <c r="X155" s="91" t="s">
        <v>60</v>
      </c>
      <c r="Y155" s="92" t="s">
        <v>104</v>
      </c>
      <c r="Z155" s="92" t="s">
        <v>200</v>
      </c>
      <c r="AA155" s="277">
        <v>0</v>
      </c>
      <c r="AB155" s="278"/>
    </row>
    <row r="156" spans="2:28">
      <c r="B156" s="46">
        <v>35.75</v>
      </c>
      <c r="C156" s="91" t="s">
        <v>60</v>
      </c>
      <c r="D156" s="92" t="s">
        <v>106</v>
      </c>
      <c r="E156" s="92" t="s">
        <v>180</v>
      </c>
      <c r="F156" s="277">
        <v>0</v>
      </c>
      <c r="G156" s="278"/>
      <c r="H156" s="32"/>
      <c r="I156" s="46">
        <v>35.75</v>
      </c>
      <c r="J156" s="91" t="s">
        <v>60</v>
      </c>
      <c r="K156" s="92" t="s">
        <v>106</v>
      </c>
      <c r="L156" s="92" t="s">
        <v>103</v>
      </c>
      <c r="M156" s="277">
        <v>0</v>
      </c>
      <c r="N156" s="278"/>
      <c r="O156" s="32"/>
      <c r="P156" s="46">
        <v>35.75</v>
      </c>
      <c r="Q156" s="91" t="s">
        <v>60</v>
      </c>
      <c r="R156" s="92" t="s">
        <v>104</v>
      </c>
      <c r="S156" s="92" t="s">
        <v>117</v>
      </c>
      <c r="T156" s="277">
        <v>0</v>
      </c>
      <c r="U156" s="278"/>
      <c r="V156" s="32"/>
      <c r="W156" s="46">
        <v>35.75</v>
      </c>
      <c r="X156" s="91" t="s">
        <v>60</v>
      </c>
      <c r="Y156" s="92" t="s">
        <v>104</v>
      </c>
      <c r="Z156" s="92" t="s">
        <v>200</v>
      </c>
      <c r="AA156" s="277">
        <v>0</v>
      </c>
      <c r="AB156" s="278"/>
    </row>
    <row r="157" spans="2:28">
      <c r="B157" s="46">
        <v>36</v>
      </c>
      <c r="C157" s="91" t="s">
        <v>60</v>
      </c>
      <c r="D157" s="92" t="s">
        <v>113</v>
      </c>
      <c r="E157" s="92" t="s">
        <v>170</v>
      </c>
      <c r="F157" s="277">
        <v>0</v>
      </c>
      <c r="G157" s="278"/>
      <c r="H157" s="32"/>
      <c r="I157" s="46">
        <v>36</v>
      </c>
      <c r="J157" s="91" t="s">
        <v>69</v>
      </c>
      <c r="K157" s="92">
        <v>0</v>
      </c>
      <c r="L157" s="92">
        <v>0</v>
      </c>
      <c r="M157" s="277">
        <v>0</v>
      </c>
      <c r="N157" s="278"/>
      <c r="O157" s="32"/>
      <c r="P157" s="46">
        <v>36</v>
      </c>
      <c r="Q157" s="91" t="s">
        <v>60</v>
      </c>
      <c r="R157" s="92" t="s">
        <v>104</v>
      </c>
      <c r="S157" s="92" t="s">
        <v>117</v>
      </c>
      <c r="T157" s="277">
        <v>0</v>
      </c>
      <c r="U157" s="278"/>
      <c r="V157" s="32"/>
      <c r="W157" s="46">
        <v>36</v>
      </c>
      <c r="X157" s="91" t="s">
        <v>60</v>
      </c>
      <c r="Y157" s="92" t="s">
        <v>106</v>
      </c>
      <c r="Z157" s="92" t="s">
        <v>103</v>
      </c>
      <c r="AA157" s="277">
        <v>0</v>
      </c>
      <c r="AB157" s="278"/>
    </row>
    <row r="158" spans="2:28">
      <c r="B158" s="46">
        <v>36.25</v>
      </c>
      <c r="C158" s="91" t="s">
        <v>60</v>
      </c>
      <c r="D158" s="92" t="s">
        <v>106</v>
      </c>
      <c r="E158" s="92" t="s">
        <v>103</v>
      </c>
      <c r="F158" s="277">
        <v>0</v>
      </c>
      <c r="G158" s="278"/>
      <c r="H158" s="32"/>
      <c r="I158" s="46">
        <v>36.25</v>
      </c>
      <c r="J158" s="91" t="s">
        <v>69</v>
      </c>
      <c r="K158" s="92">
        <v>0</v>
      </c>
      <c r="L158" s="92">
        <v>0</v>
      </c>
      <c r="M158" s="277">
        <v>0</v>
      </c>
      <c r="N158" s="278"/>
      <c r="O158" s="32"/>
      <c r="P158" s="46">
        <v>36.25</v>
      </c>
      <c r="Q158" s="91" t="s">
        <v>60</v>
      </c>
      <c r="R158" s="92" t="s">
        <v>104</v>
      </c>
      <c r="S158" s="92" t="s">
        <v>117</v>
      </c>
      <c r="T158" s="277">
        <v>0</v>
      </c>
      <c r="U158" s="278"/>
      <c r="V158" s="32"/>
      <c r="W158" s="46">
        <v>36.25</v>
      </c>
      <c r="X158" s="91" t="s">
        <v>60</v>
      </c>
      <c r="Y158" s="92" t="s">
        <v>106</v>
      </c>
      <c r="Z158" s="92" t="s">
        <v>103</v>
      </c>
      <c r="AA158" s="277">
        <v>0</v>
      </c>
      <c r="AB158" s="278"/>
    </row>
    <row r="159" spans="2:28">
      <c r="B159" s="46">
        <v>36.5</v>
      </c>
      <c r="C159" s="91" t="s">
        <v>60</v>
      </c>
      <c r="D159" s="92" t="s">
        <v>104</v>
      </c>
      <c r="E159" s="92" t="s">
        <v>110</v>
      </c>
      <c r="F159" s="277">
        <v>0</v>
      </c>
      <c r="G159" s="278"/>
      <c r="H159" s="32"/>
      <c r="I159" s="46">
        <v>36.5</v>
      </c>
      <c r="J159" s="91" t="s">
        <v>158</v>
      </c>
      <c r="K159" s="92">
        <v>0</v>
      </c>
      <c r="L159" s="92">
        <v>0</v>
      </c>
      <c r="M159" s="277">
        <v>0</v>
      </c>
      <c r="N159" s="278"/>
      <c r="O159" s="32"/>
      <c r="P159" s="46">
        <v>36.5</v>
      </c>
      <c r="Q159" s="91" t="s">
        <v>60</v>
      </c>
      <c r="R159" s="92" t="s">
        <v>113</v>
      </c>
      <c r="S159" s="92" t="s">
        <v>118</v>
      </c>
      <c r="T159" s="277">
        <v>0</v>
      </c>
      <c r="U159" s="278"/>
      <c r="V159" s="32"/>
      <c r="W159" s="46">
        <v>36.5</v>
      </c>
      <c r="X159" s="91" t="s">
        <v>60</v>
      </c>
      <c r="Y159" s="92" t="s">
        <v>104</v>
      </c>
      <c r="Z159" s="92" t="s">
        <v>110</v>
      </c>
      <c r="AA159" s="277">
        <v>0</v>
      </c>
      <c r="AB159" s="278"/>
    </row>
    <row r="160" spans="2:28">
      <c r="B160" s="46">
        <v>36.75</v>
      </c>
      <c r="C160" s="91" t="s">
        <v>60</v>
      </c>
      <c r="D160" s="92" t="s">
        <v>113</v>
      </c>
      <c r="E160" s="92" t="s">
        <v>118</v>
      </c>
      <c r="F160" s="277">
        <v>0</v>
      </c>
      <c r="G160" s="278"/>
      <c r="H160" s="32"/>
      <c r="I160" s="46">
        <v>36.75</v>
      </c>
      <c r="J160" s="91" t="s">
        <v>60</v>
      </c>
      <c r="K160" s="92" t="s">
        <v>113</v>
      </c>
      <c r="L160" s="92" t="s">
        <v>170</v>
      </c>
      <c r="M160" s="277">
        <v>0</v>
      </c>
      <c r="N160" s="278"/>
      <c r="O160" s="32"/>
      <c r="P160" s="46">
        <v>36.75</v>
      </c>
      <c r="Q160" s="91" t="s">
        <v>60</v>
      </c>
      <c r="R160" s="92" t="s">
        <v>113</v>
      </c>
      <c r="S160" s="92" t="s">
        <v>103</v>
      </c>
      <c r="T160" s="277">
        <v>0</v>
      </c>
      <c r="U160" s="278"/>
      <c r="V160" s="32"/>
      <c r="W160" s="46">
        <v>36.75</v>
      </c>
      <c r="X160" s="91" t="s">
        <v>60</v>
      </c>
      <c r="Y160" s="92" t="s">
        <v>106</v>
      </c>
      <c r="Z160" s="92" t="s">
        <v>103</v>
      </c>
      <c r="AA160" s="277">
        <v>0</v>
      </c>
      <c r="AB160" s="278"/>
    </row>
    <row r="161" spans="2:28">
      <c r="B161" s="46">
        <v>37</v>
      </c>
      <c r="C161" s="91" t="s">
        <v>60</v>
      </c>
      <c r="D161" s="92" t="s">
        <v>104</v>
      </c>
      <c r="E161" s="92" t="s">
        <v>119</v>
      </c>
      <c r="F161" s="277">
        <v>0</v>
      </c>
      <c r="G161" s="278"/>
      <c r="H161" s="32"/>
      <c r="I161" s="46">
        <v>37</v>
      </c>
      <c r="J161" s="91" t="s">
        <v>60</v>
      </c>
      <c r="K161" s="92" t="s">
        <v>174</v>
      </c>
      <c r="L161" s="92" t="s">
        <v>195</v>
      </c>
      <c r="M161" s="277">
        <v>0</v>
      </c>
      <c r="N161" s="278"/>
      <c r="O161" s="32"/>
      <c r="P161" s="46">
        <v>37</v>
      </c>
      <c r="Q161" s="91" t="s">
        <v>60</v>
      </c>
      <c r="R161" s="92" t="s">
        <v>113</v>
      </c>
      <c r="S161" s="92" t="s">
        <v>103</v>
      </c>
      <c r="T161" s="277">
        <v>0</v>
      </c>
      <c r="U161" s="278"/>
      <c r="V161" s="32"/>
      <c r="W161" s="46">
        <v>37</v>
      </c>
      <c r="X161" s="91" t="s">
        <v>60</v>
      </c>
      <c r="Y161" s="92" t="s">
        <v>106</v>
      </c>
      <c r="Z161" s="92" t="s">
        <v>103</v>
      </c>
      <c r="AA161" s="277">
        <v>0</v>
      </c>
      <c r="AB161" s="278"/>
    </row>
    <row r="162" spans="2:28">
      <c r="B162" s="46">
        <v>37.25</v>
      </c>
      <c r="C162" s="91" t="s">
        <v>159</v>
      </c>
      <c r="D162" s="92">
        <v>0</v>
      </c>
      <c r="E162" s="92">
        <v>0</v>
      </c>
      <c r="F162" s="277">
        <v>0</v>
      </c>
      <c r="G162" s="278"/>
      <c r="H162" s="32"/>
      <c r="I162" s="46">
        <v>37.25</v>
      </c>
      <c r="J162" s="91" t="s">
        <v>60</v>
      </c>
      <c r="K162" s="92" t="s">
        <v>113</v>
      </c>
      <c r="L162" s="92" t="s">
        <v>170</v>
      </c>
      <c r="M162" s="277">
        <v>0</v>
      </c>
      <c r="N162" s="278"/>
      <c r="O162" s="32"/>
      <c r="P162" s="46">
        <v>37.25</v>
      </c>
      <c r="Q162" s="91" t="s">
        <v>60</v>
      </c>
      <c r="R162" s="92" t="s">
        <v>104</v>
      </c>
      <c r="S162" s="92" t="s">
        <v>117</v>
      </c>
      <c r="T162" s="277">
        <v>0</v>
      </c>
      <c r="U162" s="278"/>
      <c r="V162" s="32"/>
      <c r="W162" s="46">
        <v>37.25</v>
      </c>
      <c r="X162" s="91" t="s">
        <v>71</v>
      </c>
      <c r="Y162" s="92">
        <v>0</v>
      </c>
      <c r="Z162" s="92">
        <v>0</v>
      </c>
      <c r="AA162" s="277">
        <v>0</v>
      </c>
      <c r="AB162" s="278"/>
    </row>
    <row r="163" spans="2:28">
      <c r="B163" s="46">
        <v>37.5</v>
      </c>
      <c r="C163" s="91" t="s">
        <v>60</v>
      </c>
      <c r="D163" s="92" t="s">
        <v>104</v>
      </c>
      <c r="E163" s="92" t="s">
        <v>236</v>
      </c>
      <c r="F163" s="277">
        <v>0</v>
      </c>
      <c r="G163" s="278"/>
      <c r="H163" s="32"/>
      <c r="I163" s="46">
        <v>37.5</v>
      </c>
      <c r="J163" s="91" t="s">
        <v>60</v>
      </c>
      <c r="K163" s="92" t="s">
        <v>113</v>
      </c>
      <c r="L163" s="92" t="s">
        <v>169</v>
      </c>
      <c r="M163" s="277">
        <v>0</v>
      </c>
      <c r="N163" s="278"/>
      <c r="O163" s="32"/>
      <c r="P163" s="46">
        <v>37.5</v>
      </c>
      <c r="Q163" s="91" t="s">
        <v>60</v>
      </c>
      <c r="R163" s="92" t="s">
        <v>106</v>
      </c>
      <c r="S163" s="92" t="s">
        <v>180</v>
      </c>
      <c r="T163" s="277">
        <v>0</v>
      </c>
      <c r="U163" s="278"/>
      <c r="V163" s="32"/>
      <c r="W163" s="46">
        <v>37.5</v>
      </c>
      <c r="X163" s="91" t="s">
        <v>60</v>
      </c>
      <c r="Y163" s="92" t="s">
        <v>106</v>
      </c>
      <c r="Z163" s="92" t="s">
        <v>103</v>
      </c>
      <c r="AA163" s="277">
        <v>0</v>
      </c>
      <c r="AB163" s="278"/>
    </row>
    <row r="164" spans="2:28">
      <c r="B164" s="46">
        <v>37.75</v>
      </c>
      <c r="C164" s="91" t="s">
        <v>63</v>
      </c>
      <c r="D164" s="92">
        <v>0</v>
      </c>
      <c r="E164" s="92">
        <v>0</v>
      </c>
      <c r="F164" s="277">
        <v>0</v>
      </c>
      <c r="G164" s="278"/>
      <c r="H164" s="32"/>
      <c r="I164" s="46">
        <v>37.75</v>
      </c>
      <c r="J164" s="91" t="s">
        <v>60</v>
      </c>
      <c r="K164" s="92" t="s">
        <v>106</v>
      </c>
      <c r="L164" s="92" t="s">
        <v>103</v>
      </c>
      <c r="M164" s="277">
        <v>0</v>
      </c>
      <c r="N164" s="278"/>
      <c r="O164" s="32"/>
      <c r="P164" s="46">
        <v>37.75</v>
      </c>
      <c r="Q164" s="91" t="s">
        <v>60</v>
      </c>
      <c r="R164" s="92" t="s">
        <v>106</v>
      </c>
      <c r="S164" s="92" t="s">
        <v>103</v>
      </c>
      <c r="T164" s="277">
        <v>0</v>
      </c>
      <c r="U164" s="278"/>
      <c r="V164" s="32"/>
      <c r="W164" s="46">
        <v>37.75</v>
      </c>
      <c r="X164" s="91" t="s">
        <v>69</v>
      </c>
      <c r="Y164" s="92">
        <v>0</v>
      </c>
      <c r="Z164" s="92">
        <v>0</v>
      </c>
      <c r="AA164" s="277">
        <v>0</v>
      </c>
      <c r="AB164" s="278"/>
    </row>
    <row r="165" spans="2:28">
      <c r="B165" s="46">
        <v>38</v>
      </c>
      <c r="C165" s="91" t="s">
        <v>60</v>
      </c>
      <c r="D165" s="92" t="s">
        <v>104</v>
      </c>
      <c r="E165" s="92" t="s">
        <v>182</v>
      </c>
      <c r="F165" s="277">
        <v>0</v>
      </c>
      <c r="G165" s="278"/>
      <c r="H165" s="32"/>
      <c r="I165" s="46">
        <v>38</v>
      </c>
      <c r="J165" s="91" t="s">
        <v>60</v>
      </c>
      <c r="K165" s="92" t="s">
        <v>150</v>
      </c>
      <c r="L165" s="92" t="s">
        <v>103</v>
      </c>
      <c r="M165" s="277">
        <v>0</v>
      </c>
      <c r="N165" s="278"/>
      <c r="O165" s="32"/>
      <c r="P165" s="46">
        <v>38</v>
      </c>
      <c r="Q165" s="91" t="s">
        <v>60</v>
      </c>
      <c r="R165" s="92" t="s">
        <v>106</v>
      </c>
      <c r="S165" s="92" t="s">
        <v>103</v>
      </c>
      <c r="T165" s="277">
        <v>0</v>
      </c>
      <c r="U165" s="278"/>
      <c r="V165" s="32"/>
      <c r="W165" s="46">
        <v>38</v>
      </c>
      <c r="X165" s="91" t="s">
        <v>60</v>
      </c>
      <c r="Y165" s="92" t="s">
        <v>106</v>
      </c>
      <c r="Z165" s="92" t="s">
        <v>115</v>
      </c>
      <c r="AA165" s="277">
        <v>0</v>
      </c>
      <c r="AB165" s="278"/>
    </row>
    <row r="166" spans="2:28">
      <c r="B166" s="46">
        <v>38.25</v>
      </c>
      <c r="C166" s="91" t="s">
        <v>158</v>
      </c>
      <c r="D166" s="92">
        <v>0</v>
      </c>
      <c r="E166" s="92">
        <v>0</v>
      </c>
      <c r="F166" s="277">
        <v>0</v>
      </c>
      <c r="G166" s="278"/>
      <c r="H166" s="32"/>
      <c r="I166" s="46">
        <v>38.25</v>
      </c>
      <c r="J166" s="91" t="s">
        <v>71</v>
      </c>
      <c r="K166" s="92">
        <v>0</v>
      </c>
      <c r="L166" s="92">
        <v>0</v>
      </c>
      <c r="M166" s="277">
        <v>0</v>
      </c>
      <c r="N166" s="278"/>
      <c r="O166" s="32"/>
      <c r="P166" s="46">
        <v>38.25</v>
      </c>
      <c r="Q166" s="91" t="s">
        <v>60</v>
      </c>
      <c r="R166" s="92" t="s">
        <v>104</v>
      </c>
      <c r="S166" s="92" t="s">
        <v>182</v>
      </c>
      <c r="T166" s="277">
        <v>0</v>
      </c>
      <c r="U166" s="278"/>
      <c r="V166" s="32"/>
      <c r="W166" s="46">
        <v>38.25</v>
      </c>
      <c r="X166" s="91" t="s">
        <v>63</v>
      </c>
      <c r="Y166" s="92">
        <v>0</v>
      </c>
      <c r="Z166" s="92">
        <v>0</v>
      </c>
      <c r="AA166" s="277">
        <v>0</v>
      </c>
      <c r="AB166" s="278"/>
    </row>
    <row r="167" spans="2:28">
      <c r="B167" s="46">
        <v>38.5</v>
      </c>
      <c r="C167" s="91" t="s">
        <v>60</v>
      </c>
      <c r="D167" s="92" t="s">
        <v>178</v>
      </c>
      <c r="E167" s="92" t="s">
        <v>115</v>
      </c>
      <c r="F167" s="277">
        <v>0</v>
      </c>
      <c r="G167" s="278"/>
      <c r="H167" s="32"/>
      <c r="I167" s="46">
        <v>38.5</v>
      </c>
      <c r="J167" s="91" t="s">
        <v>63</v>
      </c>
      <c r="K167" s="92">
        <v>0</v>
      </c>
      <c r="L167" s="92">
        <v>0</v>
      </c>
      <c r="M167" s="277">
        <v>0</v>
      </c>
      <c r="N167" s="278"/>
      <c r="O167" s="32"/>
      <c r="P167" s="46">
        <v>38.5</v>
      </c>
      <c r="Q167" s="91" t="s">
        <v>60</v>
      </c>
      <c r="R167" s="92" t="s">
        <v>106</v>
      </c>
      <c r="S167" s="92" t="s">
        <v>103</v>
      </c>
      <c r="T167" s="277">
        <v>0</v>
      </c>
      <c r="U167" s="278"/>
      <c r="V167" s="32"/>
      <c r="W167" s="46">
        <v>38.5</v>
      </c>
      <c r="X167" s="91" t="s">
        <v>60</v>
      </c>
      <c r="Y167" s="92" t="s">
        <v>104</v>
      </c>
      <c r="Z167" s="92" t="s">
        <v>195</v>
      </c>
      <c r="AA167" s="277">
        <v>0</v>
      </c>
      <c r="AB167" s="278"/>
    </row>
    <row r="168" spans="2:28">
      <c r="B168" s="46">
        <v>38.75</v>
      </c>
      <c r="C168" s="91" t="s">
        <v>60</v>
      </c>
      <c r="D168" s="92" t="s">
        <v>178</v>
      </c>
      <c r="E168" s="92" t="s">
        <v>115</v>
      </c>
      <c r="F168" s="277">
        <v>0</v>
      </c>
      <c r="G168" s="278"/>
      <c r="H168" s="32"/>
      <c r="I168" s="46">
        <v>38.75</v>
      </c>
      <c r="J168" s="91" t="s">
        <v>63</v>
      </c>
      <c r="K168" s="92">
        <v>0</v>
      </c>
      <c r="L168" s="92">
        <v>0</v>
      </c>
      <c r="M168" s="277">
        <v>0</v>
      </c>
      <c r="N168" s="278"/>
      <c r="O168" s="32"/>
      <c r="P168" s="46">
        <v>38.75</v>
      </c>
      <c r="Q168" s="91" t="s">
        <v>60</v>
      </c>
      <c r="R168" s="92" t="s">
        <v>106</v>
      </c>
      <c r="S168" s="92" t="s">
        <v>103</v>
      </c>
      <c r="T168" s="277">
        <v>0</v>
      </c>
      <c r="U168" s="278"/>
      <c r="V168" s="32"/>
      <c r="W168" s="46">
        <v>38.75</v>
      </c>
      <c r="X168" s="91" t="s">
        <v>63</v>
      </c>
      <c r="Y168" s="92">
        <v>0</v>
      </c>
      <c r="Z168" s="92">
        <v>0</v>
      </c>
      <c r="AA168" s="277">
        <v>0</v>
      </c>
      <c r="AB168" s="278"/>
    </row>
    <row r="169" spans="2:28">
      <c r="B169" s="46">
        <v>39</v>
      </c>
      <c r="C169" s="91" t="s">
        <v>60</v>
      </c>
      <c r="D169" s="92" t="s">
        <v>178</v>
      </c>
      <c r="E169" s="92" t="s">
        <v>115</v>
      </c>
      <c r="F169" s="277">
        <v>0</v>
      </c>
      <c r="G169" s="278"/>
      <c r="H169" s="32"/>
      <c r="I169" s="46">
        <v>39</v>
      </c>
      <c r="J169" s="91" t="s">
        <v>60</v>
      </c>
      <c r="K169" s="92" t="s">
        <v>113</v>
      </c>
      <c r="L169" s="92" t="s">
        <v>169</v>
      </c>
      <c r="M169" s="277">
        <v>0</v>
      </c>
      <c r="N169" s="278"/>
      <c r="O169" s="32"/>
      <c r="P169" s="46">
        <v>39</v>
      </c>
      <c r="Q169" s="91" t="s">
        <v>60</v>
      </c>
      <c r="R169" s="92" t="s">
        <v>150</v>
      </c>
      <c r="S169" s="92" t="s">
        <v>103</v>
      </c>
      <c r="T169" s="277">
        <v>0</v>
      </c>
      <c r="U169" s="278"/>
      <c r="V169" s="32"/>
      <c r="W169" s="46">
        <v>39</v>
      </c>
      <c r="X169" s="91" t="s">
        <v>60</v>
      </c>
      <c r="Y169" s="92" t="s">
        <v>104</v>
      </c>
      <c r="Z169" s="92" t="s">
        <v>110</v>
      </c>
      <c r="AA169" s="277">
        <v>0</v>
      </c>
      <c r="AB169" s="278"/>
    </row>
    <row r="170" spans="2:28">
      <c r="B170" s="46">
        <v>39.25</v>
      </c>
      <c r="C170" s="91" t="s">
        <v>60</v>
      </c>
      <c r="D170" s="92" t="s">
        <v>178</v>
      </c>
      <c r="E170" s="92" t="s">
        <v>115</v>
      </c>
      <c r="F170" s="277">
        <v>0</v>
      </c>
      <c r="G170" s="278"/>
      <c r="H170" s="32"/>
      <c r="I170" s="46">
        <v>39.25</v>
      </c>
      <c r="J170" s="91" t="s">
        <v>60</v>
      </c>
      <c r="K170" s="92" t="s">
        <v>113</v>
      </c>
      <c r="L170" s="92" t="s">
        <v>170</v>
      </c>
      <c r="M170" s="277">
        <v>0</v>
      </c>
      <c r="N170" s="278"/>
      <c r="O170" s="32"/>
      <c r="P170" s="46">
        <v>39.25</v>
      </c>
      <c r="Q170" s="91" t="s">
        <v>60</v>
      </c>
      <c r="R170" s="92" t="s">
        <v>104</v>
      </c>
      <c r="S170" s="92" t="s">
        <v>119</v>
      </c>
      <c r="T170" s="277">
        <v>0</v>
      </c>
      <c r="U170" s="278"/>
      <c r="V170" s="32"/>
      <c r="W170" s="46">
        <v>39.25</v>
      </c>
      <c r="X170" s="91" t="s">
        <v>69</v>
      </c>
      <c r="Y170" s="92">
        <v>0</v>
      </c>
      <c r="Z170" s="92">
        <v>0</v>
      </c>
      <c r="AA170" s="277">
        <v>0</v>
      </c>
      <c r="AB170" s="278"/>
    </row>
    <row r="171" spans="2:28">
      <c r="B171" s="46">
        <v>39.5</v>
      </c>
      <c r="C171" s="91" t="s">
        <v>60</v>
      </c>
      <c r="D171" s="92" t="s">
        <v>178</v>
      </c>
      <c r="E171" s="92" t="s">
        <v>115</v>
      </c>
      <c r="F171" s="277">
        <v>0</v>
      </c>
      <c r="G171" s="278"/>
      <c r="H171" s="32"/>
      <c r="I171" s="46">
        <v>39.5</v>
      </c>
      <c r="J171" s="91" t="s">
        <v>63</v>
      </c>
      <c r="K171" s="92">
        <v>0</v>
      </c>
      <c r="L171" s="92">
        <v>0</v>
      </c>
      <c r="M171" s="277">
        <v>0</v>
      </c>
      <c r="N171" s="278"/>
      <c r="O171" s="32"/>
      <c r="P171" s="46">
        <v>39.5</v>
      </c>
      <c r="Q171" s="91" t="s">
        <v>60</v>
      </c>
      <c r="R171" s="92" t="s">
        <v>106</v>
      </c>
      <c r="S171" s="92" t="s">
        <v>103</v>
      </c>
      <c r="T171" s="277">
        <v>0</v>
      </c>
      <c r="U171" s="278"/>
      <c r="V171" s="32"/>
      <c r="W171" s="46">
        <v>39.5</v>
      </c>
      <c r="X171" s="91" t="s">
        <v>60</v>
      </c>
      <c r="Y171" s="92" t="s">
        <v>106</v>
      </c>
      <c r="Z171" s="92" t="s">
        <v>118</v>
      </c>
      <c r="AA171" s="277">
        <v>0</v>
      </c>
      <c r="AB171" s="278"/>
    </row>
    <row r="172" spans="2:28">
      <c r="B172" s="46">
        <v>39.75</v>
      </c>
      <c r="C172" s="91" t="s">
        <v>60</v>
      </c>
      <c r="D172" s="92" t="s">
        <v>178</v>
      </c>
      <c r="E172" s="92" t="s">
        <v>115</v>
      </c>
      <c r="F172" s="277">
        <v>0</v>
      </c>
      <c r="G172" s="278"/>
      <c r="H172" s="32"/>
      <c r="I172" s="46">
        <v>39.75</v>
      </c>
      <c r="J172" s="91" t="s">
        <v>60</v>
      </c>
      <c r="K172" s="92" t="s">
        <v>106</v>
      </c>
      <c r="L172" s="92" t="s">
        <v>103</v>
      </c>
      <c r="M172" s="277">
        <v>0</v>
      </c>
      <c r="N172" s="278"/>
      <c r="O172" s="32"/>
      <c r="P172" s="46">
        <v>39.75</v>
      </c>
      <c r="Q172" s="91" t="s">
        <v>60</v>
      </c>
      <c r="R172" s="92" t="s">
        <v>106</v>
      </c>
      <c r="S172" s="92" t="s">
        <v>103</v>
      </c>
      <c r="T172" s="277">
        <v>0</v>
      </c>
      <c r="U172" s="278"/>
      <c r="V172" s="32"/>
      <c r="W172" s="46">
        <v>39.75</v>
      </c>
      <c r="X172" s="91" t="s">
        <v>60</v>
      </c>
      <c r="Y172" s="92" t="s">
        <v>104</v>
      </c>
      <c r="Z172" s="92" t="s">
        <v>195</v>
      </c>
      <c r="AA172" s="277">
        <v>0</v>
      </c>
      <c r="AB172" s="278"/>
    </row>
    <row r="173" spans="2:28">
      <c r="B173" s="46">
        <v>40</v>
      </c>
      <c r="C173" s="91" t="s">
        <v>60</v>
      </c>
      <c r="D173" s="92" t="s">
        <v>178</v>
      </c>
      <c r="E173" s="92" t="s">
        <v>115</v>
      </c>
      <c r="F173" s="277">
        <v>0</v>
      </c>
      <c r="G173" s="278"/>
      <c r="H173" s="32"/>
      <c r="I173" s="46">
        <v>40</v>
      </c>
      <c r="J173" s="91" t="s">
        <v>60</v>
      </c>
      <c r="K173" s="92" t="s">
        <v>150</v>
      </c>
      <c r="L173" s="92" t="s">
        <v>173</v>
      </c>
      <c r="M173" s="277">
        <v>0</v>
      </c>
      <c r="N173" s="278"/>
      <c r="O173" s="32"/>
      <c r="P173" s="46">
        <v>40</v>
      </c>
      <c r="Q173" s="91" t="s">
        <v>60</v>
      </c>
      <c r="R173" s="92" t="s">
        <v>113</v>
      </c>
      <c r="S173" s="92" t="s">
        <v>169</v>
      </c>
      <c r="T173" s="277">
        <v>0</v>
      </c>
      <c r="U173" s="278"/>
      <c r="V173" s="32"/>
      <c r="W173" s="46">
        <v>40</v>
      </c>
      <c r="X173" s="91" t="s">
        <v>60</v>
      </c>
      <c r="Y173" s="92" t="s">
        <v>106</v>
      </c>
      <c r="Z173" s="92" t="s">
        <v>115</v>
      </c>
      <c r="AA173" s="277">
        <v>0</v>
      </c>
      <c r="AB173" s="278"/>
    </row>
    <row r="174" spans="2:28">
      <c r="B174" s="46">
        <v>40.25</v>
      </c>
      <c r="C174" s="91" t="s">
        <v>60</v>
      </c>
      <c r="D174" s="92" t="s">
        <v>178</v>
      </c>
      <c r="E174" s="92" t="s">
        <v>115</v>
      </c>
      <c r="F174" s="277">
        <v>0</v>
      </c>
      <c r="G174" s="278"/>
      <c r="H174" s="32"/>
      <c r="I174" s="46">
        <v>40.25</v>
      </c>
      <c r="J174" s="91" t="s">
        <v>60</v>
      </c>
      <c r="K174" s="92" t="s">
        <v>113</v>
      </c>
      <c r="L174" s="92" t="s">
        <v>103</v>
      </c>
      <c r="M174" s="277">
        <v>0</v>
      </c>
      <c r="N174" s="278"/>
      <c r="O174" s="32"/>
      <c r="P174" s="46">
        <v>40.25</v>
      </c>
      <c r="Q174" s="91" t="s">
        <v>60</v>
      </c>
      <c r="R174" s="92" t="s">
        <v>106</v>
      </c>
      <c r="S174" s="92" t="s">
        <v>195</v>
      </c>
      <c r="T174" s="277">
        <v>0</v>
      </c>
      <c r="U174" s="278"/>
      <c r="V174" s="32"/>
      <c r="W174" s="46">
        <v>40.25</v>
      </c>
      <c r="X174" s="91" t="s">
        <v>60</v>
      </c>
      <c r="Y174" s="92" t="s">
        <v>104</v>
      </c>
      <c r="Z174" s="92" t="s">
        <v>110</v>
      </c>
      <c r="AA174" s="277">
        <v>0</v>
      </c>
      <c r="AB174" s="278"/>
    </row>
    <row r="175" spans="2:28">
      <c r="B175" s="46">
        <v>40.5</v>
      </c>
      <c r="C175" s="91" t="s">
        <v>60</v>
      </c>
      <c r="D175" s="92" t="s">
        <v>178</v>
      </c>
      <c r="E175" s="92" t="s">
        <v>115</v>
      </c>
      <c r="F175" s="277">
        <v>0</v>
      </c>
      <c r="G175" s="278"/>
      <c r="H175" s="32"/>
      <c r="I175" s="46">
        <v>40.5</v>
      </c>
      <c r="J175" s="91" t="s">
        <v>60</v>
      </c>
      <c r="K175" s="92" t="s">
        <v>113</v>
      </c>
      <c r="L175" s="92" t="s">
        <v>118</v>
      </c>
      <c r="M175" s="277">
        <v>0</v>
      </c>
      <c r="N175" s="278"/>
      <c r="O175" s="32"/>
      <c r="P175" s="46">
        <v>40.5</v>
      </c>
      <c r="Q175" s="91" t="s">
        <v>60</v>
      </c>
      <c r="R175" s="92" t="s">
        <v>113</v>
      </c>
      <c r="S175" s="92" t="s">
        <v>169</v>
      </c>
      <c r="T175" s="277">
        <v>0</v>
      </c>
      <c r="U175" s="278"/>
      <c r="V175" s="32"/>
      <c r="W175" s="46">
        <v>40.5</v>
      </c>
      <c r="X175" s="91" t="s">
        <v>60</v>
      </c>
      <c r="Y175" s="92" t="s">
        <v>106</v>
      </c>
      <c r="Z175" s="92" t="s">
        <v>167</v>
      </c>
      <c r="AA175" s="277">
        <v>0</v>
      </c>
      <c r="AB175" s="278"/>
    </row>
    <row r="176" spans="2:28">
      <c r="B176" s="46">
        <v>40.75</v>
      </c>
      <c r="C176" s="91" t="s">
        <v>60</v>
      </c>
      <c r="D176" s="92" t="s">
        <v>178</v>
      </c>
      <c r="E176" s="92" t="s">
        <v>115</v>
      </c>
      <c r="F176" s="277">
        <v>0</v>
      </c>
      <c r="G176" s="278"/>
      <c r="H176" s="32"/>
      <c r="I176" s="46">
        <v>40.75</v>
      </c>
      <c r="J176" s="91" t="s">
        <v>60</v>
      </c>
      <c r="K176" s="92" t="s">
        <v>106</v>
      </c>
      <c r="L176" s="92" t="s">
        <v>103</v>
      </c>
      <c r="M176" s="277">
        <v>0</v>
      </c>
      <c r="N176" s="278"/>
      <c r="O176" s="32"/>
      <c r="P176" s="46">
        <v>40.75</v>
      </c>
      <c r="Q176" s="91" t="s">
        <v>60</v>
      </c>
      <c r="R176" s="92" t="s">
        <v>113</v>
      </c>
      <c r="S176" s="92" t="s">
        <v>169</v>
      </c>
      <c r="T176" s="277">
        <v>0</v>
      </c>
      <c r="U176" s="278"/>
      <c r="V176" s="32"/>
      <c r="W176" s="46">
        <v>40.75</v>
      </c>
      <c r="X176" s="91" t="s">
        <v>60</v>
      </c>
      <c r="Y176" s="92" t="s">
        <v>104</v>
      </c>
      <c r="Z176" s="92" t="s">
        <v>110</v>
      </c>
      <c r="AA176" s="277">
        <v>0</v>
      </c>
      <c r="AB176" s="278"/>
    </row>
    <row r="177" spans="2:28">
      <c r="B177" s="46">
        <v>41</v>
      </c>
      <c r="C177" s="91" t="s">
        <v>60</v>
      </c>
      <c r="D177" s="92" t="s">
        <v>178</v>
      </c>
      <c r="E177" s="92" t="s">
        <v>115</v>
      </c>
      <c r="F177" s="277">
        <v>0</v>
      </c>
      <c r="G177" s="278"/>
      <c r="H177" s="32"/>
      <c r="I177" s="46">
        <v>41</v>
      </c>
      <c r="J177" s="91" t="s">
        <v>60</v>
      </c>
      <c r="K177" s="92" t="s">
        <v>113</v>
      </c>
      <c r="L177" s="92" t="s">
        <v>169</v>
      </c>
      <c r="M177" s="277">
        <v>0</v>
      </c>
      <c r="N177" s="278"/>
      <c r="O177" s="32"/>
      <c r="P177" s="46">
        <v>41</v>
      </c>
      <c r="Q177" s="91" t="s">
        <v>60</v>
      </c>
      <c r="R177" s="92" t="s">
        <v>113</v>
      </c>
      <c r="S177" s="92" t="s">
        <v>169</v>
      </c>
      <c r="T177" s="277">
        <v>0</v>
      </c>
      <c r="U177" s="278"/>
      <c r="V177" s="32"/>
      <c r="W177" s="46">
        <v>41</v>
      </c>
      <c r="X177" s="91" t="s">
        <v>159</v>
      </c>
      <c r="Y177" s="92">
        <v>0</v>
      </c>
      <c r="Z177" s="92">
        <v>0</v>
      </c>
      <c r="AA177" s="277">
        <v>0</v>
      </c>
      <c r="AB177" s="278"/>
    </row>
    <row r="178" spans="2:28">
      <c r="B178" s="46">
        <v>41.25</v>
      </c>
      <c r="C178" s="91" t="s">
        <v>60</v>
      </c>
      <c r="D178" s="92" t="s">
        <v>178</v>
      </c>
      <c r="E178" s="92" t="s">
        <v>115</v>
      </c>
      <c r="F178" s="277">
        <v>0</v>
      </c>
      <c r="G178" s="278"/>
      <c r="H178" s="32"/>
      <c r="I178" s="46">
        <v>41.25</v>
      </c>
      <c r="J178" s="91" t="s">
        <v>60</v>
      </c>
      <c r="K178" s="92" t="s">
        <v>113</v>
      </c>
      <c r="L178" s="92" t="s">
        <v>118</v>
      </c>
      <c r="M178" s="277">
        <v>0</v>
      </c>
      <c r="N178" s="278"/>
      <c r="O178" s="32"/>
      <c r="P178" s="46">
        <v>41.25</v>
      </c>
      <c r="Q178" s="91" t="s">
        <v>71</v>
      </c>
      <c r="R178" s="92">
        <v>0</v>
      </c>
      <c r="S178" s="92">
        <v>0</v>
      </c>
      <c r="T178" s="277">
        <v>0</v>
      </c>
      <c r="U178" s="278"/>
      <c r="V178" s="32"/>
      <c r="W178" s="46">
        <v>41.25</v>
      </c>
      <c r="X178" s="91" t="s">
        <v>71</v>
      </c>
      <c r="Y178" s="92">
        <v>0</v>
      </c>
      <c r="Z178" s="92">
        <v>0</v>
      </c>
      <c r="AA178" s="277">
        <v>0</v>
      </c>
      <c r="AB178" s="278"/>
    </row>
    <row r="179" spans="2:28">
      <c r="B179" s="46">
        <v>41.5</v>
      </c>
      <c r="C179" s="91" t="s">
        <v>60</v>
      </c>
      <c r="D179" s="92" t="s">
        <v>178</v>
      </c>
      <c r="E179" s="92" t="s">
        <v>115</v>
      </c>
      <c r="F179" s="277">
        <v>0</v>
      </c>
      <c r="G179" s="278"/>
      <c r="H179" s="32"/>
      <c r="I179" s="46">
        <v>41.5</v>
      </c>
      <c r="J179" s="91" t="s">
        <v>60</v>
      </c>
      <c r="K179" s="92" t="s">
        <v>113</v>
      </c>
      <c r="L179" s="92" t="s">
        <v>118</v>
      </c>
      <c r="M179" s="277">
        <v>0</v>
      </c>
      <c r="N179" s="278"/>
      <c r="O179" s="32"/>
      <c r="P179" s="46">
        <v>41.5</v>
      </c>
      <c r="Q179" s="91" t="s">
        <v>71</v>
      </c>
      <c r="R179" s="92">
        <v>0</v>
      </c>
      <c r="S179" s="92">
        <v>0</v>
      </c>
      <c r="T179" s="277">
        <v>0</v>
      </c>
      <c r="U179" s="278"/>
      <c r="V179" s="32"/>
      <c r="W179" s="46">
        <v>41.5</v>
      </c>
      <c r="X179" s="91" t="s">
        <v>158</v>
      </c>
      <c r="Y179" s="92">
        <v>0</v>
      </c>
      <c r="Z179" s="92">
        <v>0</v>
      </c>
      <c r="AA179" s="277">
        <v>0</v>
      </c>
      <c r="AB179" s="278"/>
    </row>
    <row r="180" spans="2:28">
      <c r="B180" s="46">
        <v>41.75</v>
      </c>
      <c r="C180" s="91" t="s">
        <v>60</v>
      </c>
      <c r="D180" s="92" t="s">
        <v>104</v>
      </c>
      <c r="E180" s="92" t="s">
        <v>103</v>
      </c>
      <c r="F180" s="277">
        <v>0</v>
      </c>
      <c r="G180" s="278"/>
      <c r="H180" s="32"/>
      <c r="I180" s="46">
        <v>41.75</v>
      </c>
      <c r="J180" s="91" t="s">
        <v>60</v>
      </c>
      <c r="K180" s="92" t="s">
        <v>113</v>
      </c>
      <c r="L180" s="92" t="s">
        <v>118</v>
      </c>
      <c r="M180" s="277">
        <v>0</v>
      </c>
      <c r="N180" s="278"/>
      <c r="O180" s="32"/>
      <c r="P180" s="46">
        <v>41.75</v>
      </c>
      <c r="Q180" s="91" t="s">
        <v>60</v>
      </c>
      <c r="R180" s="92" t="s">
        <v>104</v>
      </c>
      <c r="S180" s="92" t="s">
        <v>182</v>
      </c>
      <c r="T180" s="277">
        <v>0</v>
      </c>
      <c r="U180" s="278"/>
      <c r="V180" s="32"/>
      <c r="W180" s="46">
        <v>41.75</v>
      </c>
      <c r="X180" s="91" t="s">
        <v>158</v>
      </c>
      <c r="Y180" s="92">
        <v>0</v>
      </c>
      <c r="Z180" s="92">
        <v>0</v>
      </c>
      <c r="AA180" s="277">
        <v>0</v>
      </c>
      <c r="AB180" s="278"/>
    </row>
    <row r="181" spans="2:28">
      <c r="B181" s="46">
        <v>42</v>
      </c>
      <c r="C181" s="91" t="s">
        <v>60</v>
      </c>
      <c r="D181" s="92" t="s">
        <v>113</v>
      </c>
      <c r="E181" s="92" t="s">
        <v>170</v>
      </c>
      <c r="F181" s="277">
        <v>0</v>
      </c>
      <c r="G181" s="278"/>
      <c r="H181" s="32"/>
      <c r="I181" s="46">
        <v>42</v>
      </c>
      <c r="J181" s="91" t="s">
        <v>60</v>
      </c>
      <c r="K181" s="92" t="s">
        <v>106</v>
      </c>
      <c r="L181" s="92" t="s">
        <v>115</v>
      </c>
      <c r="M181" s="277">
        <v>0</v>
      </c>
      <c r="N181" s="278"/>
      <c r="O181" s="32"/>
      <c r="P181" s="46">
        <v>42</v>
      </c>
      <c r="Q181" s="91" t="s">
        <v>60</v>
      </c>
      <c r="R181" s="92" t="s">
        <v>113</v>
      </c>
      <c r="S181" s="92" t="s">
        <v>202</v>
      </c>
      <c r="T181" s="277">
        <v>0</v>
      </c>
      <c r="U181" s="278"/>
      <c r="V181" s="32"/>
      <c r="W181" s="46">
        <v>42</v>
      </c>
      <c r="X181" s="91" t="s">
        <v>60</v>
      </c>
      <c r="Y181" s="92" t="s">
        <v>104</v>
      </c>
      <c r="Z181" s="92" t="s">
        <v>226</v>
      </c>
      <c r="AA181" s="277">
        <v>0</v>
      </c>
      <c r="AB181" s="278"/>
    </row>
    <row r="182" spans="2:28">
      <c r="B182" s="46">
        <v>42.25</v>
      </c>
      <c r="C182" s="91" t="s">
        <v>60</v>
      </c>
      <c r="D182" s="92" t="s">
        <v>113</v>
      </c>
      <c r="E182" s="92" t="s">
        <v>170</v>
      </c>
      <c r="F182" s="277">
        <v>0</v>
      </c>
      <c r="G182" s="278"/>
      <c r="H182" s="32"/>
      <c r="I182" s="46">
        <v>42.25</v>
      </c>
      <c r="J182" s="91" t="s">
        <v>60</v>
      </c>
      <c r="K182" s="92" t="s">
        <v>106</v>
      </c>
      <c r="L182" s="92" t="s">
        <v>115</v>
      </c>
      <c r="M182" s="277">
        <v>0</v>
      </c>
      <c r="N182" s="278"/>
      <c r="O182" s="32"/>
      <c r="P182" s="46">
        <v>42.25</v>
      </c>
      <c r="Q182" s="91" t="s">
        <v>60</v>
      </c>
      <c r="R182" s="92" t="s">
        <v>104</v>
      </c>
      <c r="S182" s="92" t="s">
        <v>111</v>
      </c>
      <c r="T182" s="277">
        <v>0</v>
      </c>
      <c r="U182" s="278"/>
      <c r="V182" s="32"/>
      <c r="W182" s="46">
        <v>42.25</v>
      </c>
      <c r="X182" s="91" t="s">
        <v>71</v>
      </c>
      <c r="Y182" s="92">
        <v>0</v>
      </c>
      <c r="Z182" s="92">
        <v>0</v>
      </c>
      <c r="AA182" s="277">
        <v>0</v>
      </c>
      <c r="AB182" s="278"/>
    </row>
    <row r="183" spans="2:28">
      <c r="B183" s="46">
        <v>42.5</v>
      </c>
      <c r="C183" s="91" t="s">
        <v>60</v>
      </c>
      <c r="D183" s="92" t="s">
        <v>113</v>
      </c>
      <c r="E183" s="92" t="s">
        <v>170</v>
      </c>
      <c r="F183" s="277">
        <v>0</v>
      </c>
      <c r="G183" s="278"/>
      <c r="H183" s="32"/>
      <c r="I183" s="46">
        <v>42.5</v>
      </c>
      <c r="J183" s="91" t="s">
        <v>60</v>
      </c>
      <c r="K183" s="92" t="s">
        <v>113</v>
      </c>
      <c r="L183" s="92" t="s">
        <v>115</v>
      </c>
      <c r="M183" s="277">
        <v>0</v>
      </c>
      <c r="N183" s="278"/>
      <c r="O183" s="32"/>
      <c r="P183" s="46">
        <v>42.5</v>
      </c>
      <c r="Q183" s="91" t="s">
        <v>60</v>
      </c>
      <c r="R183" s="92" t="s">
        <v>104</v>
      </c>
      <c r="S183" s="92" t="s">
        <v>111</v>
      </c>
      <c r="T183" s="277">
        <v>0</v>
      </c>
      <c r="U183" s="278"/>
      <c r="V183" s="32"/>
      <c r="W183" s="46">
        <v>42.5</v>
      </c>
      <c r="X183" s="91" t="s">
        <v>69</v>
      </c>
      <c r="Y183" s="92">
        <v>0</v>
      </c>
      <c r="Z183" s="92">
        <v>0</v>
      </c>
      <c r="AA183" s="277">
        <v>0</v>
      </c>
      <c r="AB183" s="278"/>
    </row>
    <row r="184" spans="2:28">
      <c r="B184" s="46">
        <v>42.75</v>
      </c>
      <c r="C184" s="91" t="s">
        <v>60</v>
      </c>
      <c r="D184" s="92" t="s">
        <v>113</v>
      </c>
      <c r="E184" s="92" t="s">
        <v>118</v>
      </c>
      <c r="F184" s="277">
        <v>0</v>
      </c>
      <c r="G184" s="278"/>
      <c r="H184" s="32"/>
      <c r="I184" s="46">
        <v>42.75</v>
      </c>
      <c r="J184" s="91" t="s">
        <v>60</v>
      </c>
      <c r="K184" s="92" t="s">
        <v>113</v>
      </c>
      <c r="L184" s="92" t="s">
        <v>169</v>
      </c>
      <c r="M184" s="277">
        <v>0</v>
      </c>
      <c r="N184" s="278"/>
      <c r="O184" s="32"/>
      <c r="P184" s="46">
        <v>42.75</v>
      </c>
      <c r="Q184" s="91" t="s">
        <v>71</v>
      </c>
      <c r="R184" s="92">
        <v>0</v>
      </c>
      <c r="S184" s="92">
        <v>0</v>
      </c>
      <c r="T184" s="277">
        <v>0</v>
      </c>
      <c r="U184" s="278"/>
      <c r="V184" s="32"/>
      <c r="W184" s="46">
        <v>42.75</v>
      </c>
      <c r="X184" s="91" t="s">
        <v>74</v>
      </c>
      <c r="Y184" s="92">
        <v>0</v>
      </c>
      <c r="Z184" s="92">
        <v>0</v>
      </c>
      <c r="AA184" s="277">
        <v>0</v>
      </c>
      <c r="AB184" s="278"/>
    </row>
    <row r="185" spans="2:28">
      <c r="B185" s="46">
        <v>43</v>
      </c>
      <c r="C185" s="91" t="s">
        <v>60</v>
      </c>
      <c r="D185" s="92" t="s">
        <v>113</v>
      </c>
      <c r="E185" s="92" t="s">
        <v>118</v>
      </c>
      <c r="F185" s="277">
        <v>0</v>
      </c>
      <c r="G185" s="278"/>
      <c r="H185" s="32"/>
      <c r="I185" s="46">
        <v>43</v>
      </c>
      <c r="J185" s="91" t="s">
        <v>60</v>
      </c>
      <c r="K185" s="92" t="s">
        <v>106</v>
      </c>
      <c r="L185" s="92" t="s">
        <v>103</v>
      </c>
      <c r="M185" s="277">
        <v>0</v>
      </c>
      <c r="N185" s="278"/>
      <c r="O185" s="32"/>
      <c r="P185" s="46">
        <v>43</v>
      </c>
      <c r="Q185" s="91" t="s">
        <v>60</v>
      </c>
      <c r="R185" s="92" t="s">
        <v>150</v>
      </c>
      <c r="S185" s="92" t="s">
        <v>110</v>
      </c>
      <c r="T185" s="277">
        <v>0</v>
      </c>
      <c r="U185" s="278"/>
      <c r="V185" s="32"/>
      <c r="W185" s="46">
        <v>43</v>
      </c>
      <c r="X185" s="91" t="s">
        <v>69</v>
      </c>
      <c r="Y185" s="92">
        <v>0</v>
      </c>
      <c r="Z185" s="92">
        <v>0</v>
      </c>
      <c r="AA185" s="277">
        <v>0</v>
      </c>
      <c r="AB185" s="278"/>
    </row>
    <row r="186" spans="2:28">
      <c r="B186" s="46">
        <v>43.25</v>
      </c>
      <c r="C186" s="91" t="s">
        <v>159</v>
      </c>
      <c r="D186" s="92">
        <v>0</v>
      </c>
      <c r="E186" s="92">
        <v>0</v>
      </c>
      <c r="F186" s="277">
        <v>0</v>
      </c>
      <c r="G186" s="278"/>
      <c r="H186" s="32"/>
      <c r="I186" s="46">
        <v>43.25</v>
      </c>
      <c r="J186" s="91" t="s">
        <v>71</v>
      </c>
      <c r="K186" s="92">
        <v>0</v>
      </c>
      <c r="L186" s="92">
        <v>0</v>
      </c>
      <c r="M186" s="277">
        <v>0</v>
      </c>
      <c r="N186" s="278"/>
      <c r="O186" s="32"/>
      <c r="P186" s="46">
        <v>43.25</v>
      </c>
      <c r="Q186" s="91" t="s">
        <v>60</v>
      </c>
      <c r="R186" s="92" t="s">
        <v>104</v>
      </c>
      <c r="S186" s="92" t="s">
        <v>117</v>
      </c>
      <c r="T186" s="277">
        <v>0</v>
      </c>
      <c r="U186" s="278"/>
      <c r="V186" s="32"/>
      <c r="W186" s="46">
        <v>43.25</v>
      </c>
      <c r="X186" s="91" t="s">
        <v>159</v>
      </c>
      <c r="Y186" s="92">
        <v>0</v>
      </c>
      <c r="Z186" s="92">
        <v>0</v>
      </c>
      <c r="AA186" s="277">
        <v>0</v>
      </c>
      <c r="AB186" s="278"/>
    </row>
    <row r="187" spans="2:28">
      <c r="B187" s="46">
        <v>43.5</v>
      </c>
      <c r="C187" s="91" t="s">
        <v>159</v>
      </c>
      <c r="D187" s="92">
        <v>0</v>
      </c>
      <c r="E187" s="92">
        <v>0</v>
      </c>
      <c r="F187" s="277">
        <v>0</v>
      </c>
      <c r="G187" s="278"/>
      <c r="H187" s="32"/>
      <c r="I187" s="46">
        <v>43.5</v>
      </c>
      <c r="J187" s="91" t="s">
        <v>158</v>
      </c>
      <c r="K187" s="92">
        <v>0</v>
      </c>
      <c r="L187" s="92">
        <v>0</v>
      </c>
      <c r="M187" s="277">
        <v>0</v>
      </c>
      <c r="N187" s="278"/>
      <c r="O187" s="32"/>
      <c r="P187" s="46">
        <v>43.5</v>
      </c>
      <c r="Q187" s="91" t="s">
        <v>60</v>
      </c>
      <c r="R187" s="92" t="s">
        <v>106</v>
      </c>
      <c r="S187" s="92" t="s">
        <v>103</v>
      </c>
      <c r="T187" s="277">
        <v>0</v>
      </c>
      <c r="U187" s="278"/>
      <c r="V187" s="32"/>
      <c r="W187" s="46">
        <v>43.5</v>
      </c>
      <c r="X187" s="91" t="s">
        <v>69</v>
      </c>
      <c r="Y187" s="92">
        <v>0</v>
      </c>
      <c r="Z187" s="92">
        <v>0</v>
      </c>
      <c r="AA187" s="277">
        <v>0</v>
      </c>
      <c r="AB187" s="278"/>
    </row>
    <row r="188" spans="2:28">
      <c r="B188" s="46">
        <v>43.75</v>
      </c>
      <c r="C188" s="91" t="s">
        <v>159</v>
      </c>
      <c r="D188" s="92">
        <v>0</v>
      </c>
      <c r="E188" s="92">
        <v>0</v>
      </c>
      <c r="F188" s="277">
        <v>0</v>
      </c>
      <c r="G188" s="278"/>
      <c r="H188" s="32"/>
      <c r="I188" s="46">
        <v>43.75</v>
      </c>
      <c r="J188" s="91" t="s">
        <v>60</v>
      </c>
      <c r="K188" s="92" t="s">
        <v>106</v>
      </c>
      <c r="L188" s="92" t="s">
        <v>103</v>
      </c>
      <c r="M188" s="277">
        <v>0</v>
      </c>
      <c r="N188" s="278"/>
      <c r="O188" s="32"/>
      <c r="P188" s="46">
        <v>43.75</v>
      </c>
      <c r="Q188" s="91" t="s">
        <v>60</v>
      </c>
      <c r="R188" s="92" t="s">
        <v>106</v>
      </c>
      <c r="S188" s="92" t="s">
        <v>103</v>
      </c>
      <c r="T188" s="277">
        <v>0</v>
      </c>
      <c r="U188" s="278"/>
      <c r="V188" s="32"/>
      <c r="W188" s="46">
        <v>43.75</v>
      </c>
      <c r="X188" s="91" t="s">
        <v>71</v>
      </c>
      <c r="Y188" s="92">
        <v>0</v>
      </c>
      <c r="Z188" s="92">
        <v>0</v>
      </c>
      <c r="AA188" s="277">
        <v>0</v>
      </c>
      <c r="AB188" s="278"/>
    </row>
    <row r="189" spans="2:28">
      <c r="B189" s="46">
        <v>44</v>
      </c>
      <c r="C189" s="91" t="s">
        <v>159</v>
      </c>
      <c r="D189" s="92">
        <v>0</v>
      </c>
      <c r="E189" s="92">
        <v>0</v>
      </c>
      <c r="F189" s="277">
        <v>0</v>
      </c>
      <c r="G189" s="278"/>
      <c r="H189" s="32"/>
      <c r="I189" s="46">
        <v>44</v>
      </c>
      <c r="J189" s="91" t="s">
        <v>60</v>
      </c>
      <c r="K189" s="92" t="s">
        <v>150</v>
      </c>
      <c r="L189" s="92" t="s">
        <v>122</v>
      </c>
      <c r="M189" s="277">
        <v>0</v>
      </c>
      <c r="N189" s="278"/>
      <c r="O189" s="32"/>
      <c r="P189" s="46">
        <v>44</v>
      </c>
      <c r="Q189" s="91" t="s">
        <v>60</v>
      </c>
      <c r="R189" s="92" t="s">
        <v>106</v>
      </c>
      <c r="S189" s="92" t="s">
        <v>115</v>
      </c>
      <c r="T189" s="277">
        <v>0</v>
      </c>
      <c r="U189" s="278"/>
      <c r="V189" s="32"/>
      <c r="W189" s="46">
        <v>44</v>
      </c>
      <c r="X189" s="91" t="s">
        <v>69</v>
      </c>
      <c r="Y189" s="92">
        <v>0</v>
      </c>
      <c r="Z189" s="92">
        <v>0</v>
      </c>
      <c r="AA189" s="277">
        <v>0</v>
      </c>
      <c r="AB189" s="278"/>
    </row>
    <row r="190" spans="2:28">
      <c r="B190" s="46">
        <v>44.25</v>
      </c>
      <c r="C190" s="91" t="s">
        <v>60</v>
      </c>
      <c r="D190" s="92" t="s">
        <v>104</v>
      </c>
      <c r="E190" s="92" t="s">
        <v>103</v>
      </c>
      <c r="F190" s="277">
        <v>0</v>
      </c>
      <c r="G190" s="278"/>
      <c r="H190" s="32"/>
      <c r="I190" s="46">
        <v>44.25</v>
      </c>
      <c r="J190" s="91" t="s">
        <v>60</v>
      </c>
      <c r="K190" s="92" t="s">
        <v>150</v>
      </c>
      <c r="L190" s="92" t="s">
        <v>122</v>
      </c>
      <c r="M190" s="277">
        <v>0</v>
      </c>
      <c r="N190" s="278"/>
      <c r="O190" s="32"/>
      <c r="P190" s="46">
        <v>44.25</v>
      </c>
      <c r="Q190" s="91" t="s">
        <v>60</v>
      </c>
      <c r="R190" s="92" t="s">
        <v>106</v>
      </c>
      <c r="S190" s="92" t="s">
        <v>180</v>
      </c>
      <c r="T190" s="277">
        <v>0</v>
      </c>
      <c r="U190" s="278"/>
      <c r="V190" s="32"/>
      <c r="W190" s="46">
        <v>44.25</v>
      </c>
      <c r="X190" s="91" t="s">
        <v>60</v>
      </c>
      <c r="Y190" s="92" t="s">
        <v>104</v>
      </c>
      <c r="Z190" s="92" t="s">
        <v>236</v>
      </c>
      <c r="AA190" s="277">
        <v>0</v>
      </c>
      <c r="AB190" s="278"/>
    </row>
    <row r="191" spans="2:28">
      <c r="B191" s="46">
        <v>44.5</v>
      </c>
      <c r="C191" s="91" t="s">
        <v>60</v>
      </c>
      <c r="D191" s="92" t="s">
        <v>106</v>
      </c>
      <c r="E191" s="92" t="s">
        <v>103</v>
      </c>
      <c r="F191" s="277">
        <v>0</v>
      </c>
      <c r="G191" s="278"/>
      <c r="H191" s="32"/>
      <c r="I191" s="46">
        <v>44.5</v>
      </c>
      <c r="J191" s="91" t="s">
        <v>71</v>
      </c>
      <c r="K191" s="92">
        <v>0</v>
      </c>
      <c r="L191" s="92">
        <v>0</v>
      </c>
      <c r="M191" s="277">
        <v>0</v>
      </c>
      <c r="N191" s="278"/>
      <c r="O191" s="32"/>
      <c r="P191" s="46">
        <v>44.5</v>
      </c>
      <c r="Q191" s="91" t="s">
        <v>60</v>
      </c>
      <c r="R191" s="92" t="s">
        <v>106</v>
      </c>
      <c r="S191" s="92" t="s">
        <v>118</v>
      </c>
      <c r="T191" s="277">
        <v>0</v>
      </c>
      <c r="U191" s="278"/>
      <c r="V191" s="32"/>
      <c r="W191" s="46">
        <v>44.5</v>
      </c>
      <c r="X191" s="91" t="s">
        <v>63</v>
      </c>
      <c r="Y191" s="92">
        <v>0</v>
      </c>
      <c r="Z191" s="92">
        <v>0</v>
      </c>
      <c r="AA191" s="277">
        <v>0</v>
      </c>
      <c r="AB191" s="278"/>
    </row>
    <row r="192" spans="2:28">
      <c r="B192" s="46">
        <v>44.75</v>
      </c>
      <c r="C192" s="91" t="s">
        <v>60</v>
      </c>
      <c r="D192" s="92" t="s">
        <v>113</v>
      </c>
      <c r="E192" s="92" t="s">
        <v>118</v>
      </c>
      <c r="F192" s="277">
        <v>0</v>
      </c>
      <c r="G192" s="278"/>
      <c r="H192" s="32"/>
      <c r="I192" s="46">
        <v>44.75</v>
      </c>
      <c r="J192" s="91" t="s">
        <v>60</v>
      </c>
      <c r="K192" s="92" t="s">
        <v>150</v>
      </c>
      <c r="L192" s="92" t="s">
        <v>122</v>
      </c>
      <c r="M192" s="277">
        <v>0</v>
      </c>
      <c r="N192" s="278"/>
      <c r="O192" s="32"/>
      <c r="P192" s="46">
        <v>44.75</v>
      </c>
      <c r="Q192" s="91" t="s">
        <v>159</v>
      </c>
      <c r="R192" s="92">
        <v>0</v>
      </c>
      <c r="S192" s="92">
        <v>0</v>
      </c>
      <c r="T192" s="277">
        <v>0</v>
      </c>
      <c r="U192" s="278"/>
      <c r="V192" s="32"/>
      <c r="W192" s="46">
        <v>44.75</v>
      </c>
      <c r="X192" s="91" t="s">
        <v>60</v>
      </c>
      <c r="Y192" s="92" t="s">
        <v>150</v>
      </c>
      <c r="Z192" s="92" t="s">
        <v>172</v>
      </c>
      <c r="AA192" s="277">
        <v>0</v>
      </c>
      <c r="AB192" s="278"/>
    </row>
    <row r="193" spans="2:28">
      <c r="B193" s="46">
        <v>45</v>
      </c>
      <c r="C193" s="91" t="s">
        <v>69</v>
      </c>
      <c r="D193" s="92">
        <v>0</v>
      </c>
      <c r="E193" s="92">
        <v>0</v>
      </c>
      <c r="F193" s="277">
        <v>0</v>
      </c>
      <c r="G193" s="278"/>
      <c r="H193" s="32"/>
      <c r="I193" s="46">
        <v>45</v>
      </c>
      <c r="J193" s="91" t="s">
        <v>60</v>
      </c>
      <c r="K193" s="92" t="s">
        <v>106</v>
      </c>
      <c r="L193" s="92" t="s">
        <v>103</v>
      </c>
      <c r="M193" s="277">
        <v>0</v>
      </c>
      <c r="N193" s="278"/>
      <c r="O193" s="32"/>
      <c r="P193" s="46">
        <v>45</v>
      </c>
      <c r="Q193" s="91" t="s">
        <v>71</v>
      </c>
      <c r="R193" s="92">
        <v>0</v>
      </c>
      <c r="S193" s="92">
        <v>0</v>
      </c>
      <c r="T193" s="277">
        <v>0</v>
      </c>
      <c r="U193" s="278"/>
      <c r="V193" s="32"/>
      <c r="W193" s="46">
        <v>45</v>
      </c>
      <c r="X193" s="91" t="s">
        <v>60</v>
      </c>
      <c r="Y193" s="92" t="s">
        <v>106</v>
      </c>
      <c r="Z193" s="92" t="s">
        <v>118</v>
      </c>
      <c r="AA193" s="277">
        <v>0</v>
      </c>
      <c r="AB193" s="278"/>
    </row>
    <row r="194" spans="2:28">
      <c r="B194" s="46">
        <v>45.25</v>
      </c>
      <c r="C194" s="91" t="s">
        <v>60</v>
      </c>
      <c r="D194" s="92" t="s">
        <v>113</v>
      </c>
      <c r="E194" s="92" t="s">
        <v>170</v>
      </c>
      <c r="F194" s="277">
        <v>0</v>
      </c>
      <c r="G194" s="278"/>
      <c r="H194" s="32"/>
      <c r="I194" s="46">
        <v>45.25</v>
      </c>
      <c r="J194" s="91" t="s">
        <v>69</v>
      </c>
      <c r="K194" s="92">
        <v>0</v>
      </c>
      <c r="L194" s="92">
        <v>0</v>
      </c>
      <c r="M194" s="277">
        <v>0</v>
      </c>
      <c r="N194" s="278"/>
      <c r="O194" s="32"/>
      <c r="P194" s="46">
        <v>45.25</v>
      </c>
      <c r="Q194" s="91" t="s">
        <v>71</v>
      </c>
      <c r="R194" s="92">
        <v>0</v>
      </c>
      <c r="S194" s="92">
        <v>0</v>
      </c>
      <c r="T194" s="277">
        <v>0</v>
      </c>
      <c r="U194" s="278"/>
      <c r="V194" s="32"/>
      <c r="W194" s="46">
        <v>45.25</v>
      </c>
      <c r="X194" s="91" t="s">
        <v>69</v>
      </c>
      <c r="Y194" s="92">
        <v>0</v>
      </c>
      <c r="Z194" s="92">
        <v>0</v>
      </c>
      <c r="AA194" s="277">
        <v>0</v>
      </c>
      <c r="AB194" s="278"/>
    </row>
    <row r="195" spans="2:28">
      <c r="B195" s="46">
        <v>45.5</v>
      </c>
      <c r="C195" s="91" t="s">
        <v>60</v>
      </c>
      <c r="D195" s="92" t="s">
        <v>113</v>
      </c>
      <c r="E195" s="92" t="s">
        <v>170</v>
      </c>
      <c r="F195" s="277">
        <v>0</v>
      </c>
      <c r="G195" s="278"/>
      <c r="H195" s="32"/>
      <c r="I195" s="46">
        <v>45.5</v>
      </c>
      <c r="J195" s="91" t="s">
        <v>60</v>
      </c>
      <c r="K195" s="92" t="s">
        <v>150</v>
      </c>
      <c r="L195" s="92" t="s">
        <v>103</v>
      </c>
      <c r="M195" s="277">
        <v>0</v>
      </c>
      <c r="N195" s="278"/>
      <c r="O195" s="32"/>
      <c r="P195" s="46">
        <v>45.5</v>
      </c>
      <c r="Q195" s="91" t="s">
        <v>60</v>
      </c>
      <c r="R195" s="92" t="s">
        <v>106</v>
      </c>
      <c r="S195" s="92" t="s">
        <v>103</v>
      </c>
      <c r="T195" s="277">
        <v>0</v>
      </c>
      <c r="U195" s="278"/>
      <c r="V195" s="32"/>
      <c r="W195" s="46">
        <v>45.5</v>
      </c>
      <c r="X195" s="91" t="s">
        <v>60</v>
      </c>
      <c r="Y195" s="92" t="s">
        <v>106</v>
      </c>
      <c r="Z195" s="92" t="s">
        <v>115</v>
      </c>
      <c r="AA195" s="277">
        <v>0</v>
      </c>
      <c r="AB195" s="278"/>
    </row>
    <row r="196" spans="2:28">
      <c r="B196" s="46">
        <v>45.75</v>
      </c>
      <c r="C196" s="91" t="s">
        <v>158</v>
      </c>
      <c r="D196" s="92">
        <v>0</v>
      </c>
      <c r="E196" s="92">
        <v>0</v>
      </c>
      <c r="F196" s="277">
        <v>0</v>
      </c>
      <c r="G196" s="278"/>
      <c r="H196" s="32"/>
      <c r="I196" s="46">
        <v>45.75</v>
      </c>
      <c r="J196" s="91" t="s">
        <v>60</v>
      </c>
      <c r="K196" s="92" t="s">
        <v>106</v>
      </c>
      <c r="L196" s="92" t="s">
        <v>103</v>
      </c>
      <c r="M196" s="277">
        <v>0</v>
      </c>
      <c r="N196" s="278"/>
      <c r="O196" s="32"/>
      <c r="P196" s="46">
        <v>45.75</v>
      </c>
      <c r="Q196" s="91" t="s">
        <v>60</v>
      </c>
      <c r="R196" s="92" t="s">
        <v>113</v>
      </c>
      <c r="S196" s="92" t="s">
        <v>233</v>
      </c>
      <c r="T196" s="277">
        <v>0</v>
      </c>
      <c r="U196" s="278"/>
      <c r="V196" s="32"/>
      <c r="W196" s="46">
        <v>45.75</v>
      </c>
      <c r="X196" s="91" t="s">
        <v>63</v>
      </c>
      <c r="Y196" s="92">
        <v>0</v>
      </c>
      <c r="Z196" s="92">
        <v>0</v>
      </c>
      <c r="AA196" s="277">
        <v>0</v>
      </c>
      <c r="AB196" s="278"/>
    </row>
    <row r="197" spans="2:28">
      <c r="B197" s="46">
        <v>46</v>
      </c>
      <c r="C197" s="91" t="s">
        <v>158</v>
      </c>
      <c r="D197" s="92">
        <v>0</v>
      </c>
      <c r="E197" s="92">
        <v>0</v>
      </c>
      <c r="F197" s="277">
        <v>0</v>
      </c>
      <c r="G197" s="278"/>
      <c r="H197" s="32"/>
      <c r="I197" s="46">
        <v>46</v>
      </c>
      <c r="J197" s="91" t="s">
        <v>60</v>
      </c>
      <c r="K197" s="92" t="s">
        <v>106</v>
      </c>
      <c r="L197" s="92" t="s">
        <v>103</v>
      </c>
      <c r="M197" s="277">
        <v>0</v>
      </c>
      <c r="N197" s="278"/>
      <c r="O197" s="32"/>
      <c r="P197" s="46">
        <v>46</v>
      </c>
      <c r="Q197" s="91" t="s">
        <v>60</v>
      </c>
      <c r="R197" s="92" t="s">
        <v>104</v>
      </c>
      <c r="S197" s="92" t="s">
        <v>119</v>
      </c>
      <c r="T197" s="277">
        <v>0</v>
      </c>
      <c r="U197" s="278"/>
      <c r="V197" s="32"/>
      <c r="W197" s="46">
        <v>46</v>
      </c>
      <c r="X197" s="91" t="s">
        <v>63</v>
      </c>
      <c r="Y197" s="92">
        <v>0</v>
      </c>
      <c r="Z197" s="92">
        <v>0</v>
      </c>
      <c r="AA197" s="277">
        <v>0</v>
      </c>
      <c r="AB197" s="278"/>
    </row>
    <row r="198" spans="2:28">
      <c r="B198" s="46">
        <v>46.25</v>
      </c>
      <c r="C198" s="91" t="s">
        <v>60</v>
      </c>
      <c r="D198" s="92" t="s">
        <v>106</v>
      </c>
      <c r="E198" s="92" t="s">
        <v>115</v>
      </c>
      <c r="F198" s="277">
        <v>0</v>
      </c>
      <c r="G198" s="278"/>
      <c r="H198" s="32"/>
      <c r="I198" s="46">
        <v>46.25</v>
      </c>
      <c r="J198" s="91" t="s">
        <v>60</v>
      </c>
      <c r="K198" s="92" t="s">
        <v>106</v>
      </c>
      <c r="L198" s="92" t="s">
        <v>103</v>
      </c>
      <c r="M198" s="277">
        <v>0</v>
      </c>
      <c r="N198" s="278"/>
      <c r="O198" s="32"/>
      <c r="P198" s="46">
        <v>46.25</v>
      </c>
      <c r="Q198" s="91" t="s">
        <v>60</v>
      </c>
      <c r="R198" s="92" t="s">
        <v>107</v>
      </c>
      <c r="S198" s="92" t="s">
        <v>108</v>
      </c>
      <c r="T198" s="277">
        <v>0</v>
      </c>
      <c r="U198" s="278"/>
      <c r="V198" s="32"/>
      <c r="W198" s="46">
        <v>46.25</v>
      </c>
      <c r="X198" s="91" t="s">
        <v>60</v>
      </c>
      <c r="Y198" s="92" t="s">
        <v>107</v>
      </c>
      <c r="Z198" s="92" t="s">
        <v>108</v>
      </c>
      <c r="AA198" s="277">
        <v>0</v>
      </c>
      <c r="AB198" s="278"/>
    </row>
    <row r="199" spans="2:28">
      <c r="B199" s="46">
        <v>46.5</v>
      </c>
      <c r="C199" s="91" t="s">
        <v>60</v>
      </c>
      <c r="D199" s="92" t="s">
        <v>106</v>
      </c>
      <c r="E199" s="92" t="s">
        <v>115</v>
      </c>
      <c r="F199" s="277">
        <v>0</v>
      </c>
      <c r="G199" s="278"/>
      <c r="H199" s="32"/>
      <c r="I199" s="46">
        <v>46.5</v>
      </c>
      <c r="J199" s="91" t="s">
        <v>60</v>
      </c>
      <c r="K199" s="92" t="s">
        <v>106</v>
      </c>
      <c r="L199" s="92" t="s">
        <v>103</v>
      </c>
      <c r="M199" s="277">
        <v>0</v>
      </c>
      <c r="N199" s="278"/>
      <c r="O199" s="32"/>
      <c r="P199" s="46">
        <v>46.5</v>
      </c>
      <c r="Q199" s="91" t="s">
        <v>60</v>
      </c>
      <c r="R199" s="92" t="s">
        <v>107</v>
      </c>
      <c r="S199" s="92" t="s">
        <v>108</v>
      </c>
      <c r="T199" s="277">
        <v>0</v>
      </c>
      <c r="U199" s="278"/>
      <c r="V199" s="32"/>
      <c r="W199" s="46">
        <v>46.5</v>
      </c>
      <c r="X199" s="91" t="s">
        <v>159</v>
      </c>
      <c r="Y199" s="92">
        <v>0</v>
      </c>
      <c r="Z199" s="92">
        <v>0</v>
      </c>
      <c r="AA199" s="277">
        <v>0</v>
      </c>
      <c r="AB199" s="278"/>
    </row>
    <row r="200" spans="2:28">
      <c r="B200" s="46">
        <v>46.75</v>
      </c>
      <c r="C200" s="91" t="s">
        <v>60</v>
      </c>
      <c r="D200" s="92" t="s">
        <v>106</v>
      </c>
      <c r="E200" s="92" t="s">
        <v>115</v>
      </c>
      <c r="F200" s="277">
        <v>0</v>
      </c>
      <c r="G200" s="278"/>
      <c r="H200" s="32"/>
      <c r="I200" s="46">
        <v>46.75</v>
      </c>
      <c r="J200" s="91" t="s">
        <v>60</v>
      </c>
      <c r="K200" s="92" t="s">
        <v>106</v>
      </c>
      <c r="L200" s="92" t="s">
        <v>103</v>
      </c>
      <c r="M200" s="277">
        <v>0</v>
      </c>
      <c r="N200" s="278"/>
      <c r="O200" s="32"/>
      <c r="P200" s="46">
        <v>46.75</v>
      </c>
      <c r="Q200" s="91" t="s">
        <v>60</v>
      </c>
      <c r="R200" s="92" t="s">
        <v>150</v>
      </c>
      <c r="S200" s="92" t="s">
        <v>118</v>
      </c>
      <c r="T200" s="277">
        <v>0</v>
      </c>
      <c r="U200" s="278"/>
      <c r="V200" s="32"/>
      <c r="W200" s="46">
        <v>46.75</v>
      </c>
      <c r="X200" s="91" t="s">
        <v>63</v>
      </c>
      <c r="Y200" s="92">
        <v>0</v>
      </c>
      <c r="Z200" s="92">
        <v>0</v>
      </c>
      <c r="AA200" s="277">
        <v>0</v>
      </c>
      <c r="AB200" s="278"/>
    </row>
    <row r="201" spans="2:28">
      <c r="B201" s="46">
        <v>47</v>
      </c>
      <c r="C201" s="91" t="s">
        <v>60</v>
      </c>
      <c r="D201" s="92" t="s">
        <v>113</v>
      </c>
      <c r="E201" s="92" t="s">
        <v>118</v>
      </c>
      <c r="F201" s="277">
        <v>0</v>
      </c>
      <c r="G201" s="278"/>
      <c r="H201" s="32"/>
      <c r="I201" s="46">
        <v>47</v>
      </c>
      <c r="J201" s="91" t="s">
        <v>60</v>
      </c>
      <c r="K201" s="92" t="s">
        <v>113</v>
      </c>
      <c r="L201" s="92" t="s">
        <v>169</v>
      </c>
      <c r="M201" s="277">
        <v>0</v>
      </c>
      <c r="N201" s="278"/>
      <c r="O201" s="32"/>
      <c r="P201" s="46">
        <v>47</v>
      </c>
      <c r="Q201" s="91" t="s">
        <v>71</v>
      </c>
      <c r="R201" s="92">
        <v>0</v>
      </c>
      <c r="S201" s="92">
        <v>0</v>
      </c>
      <c r="T201" s="277">
        <v>0</v>
      </c>
      <c r="U201" s="278"/>
      <c r="V201" s="32"/>
      <c r="W201" s="46">
        <v>47</v>
      </c>
      <c r="X201" s="91" t="s">
        <v>63</v>
      </c>
      <c r="Y201" s="92">
        <v>0</v>
      </c>
      <c r="Z201" s="92">
        <v>0</v>
      </c>
      <c r="AA201" s="277">
        <v>0</v>
      </c>
      <c r="AB201" s="278"/>
    </row>
    <row r="202" spans="2:28">
      <c r="B202" s="46">
        <v>47.25</v>
      </c>
      <c r="C202" s="91" t="s">
        <v>60</v>
      </c>
      <c r="D202" s="92" t="s">
        <v>113</v>
      </c>
      <c r="E202" s="92" t="s">
        <v>118</v>
      </c>
      <c r="F202" s="277">
        <v>0</v>
      </c>
      <c r="G202" s="278"/>
      <c r="H202" s="32"/>
      <c r="I202" s="46">
        <v>47.25</v>
      </c>
      <c r="J202" s="91" t="s">
        <v>60</v>
      </c>
      <c r="K202" s="92" t="s">
        <v>106</v>
      </c>
      <c r="L202" s="92" t="s">
        <v>115</v>
      </c>
      <c r="M202" s="277">
        <v>0</v>
      </c>
      <c r="N202" s="278"/>
      <c r="O202" s="32"/>
      <c r="P202" s="46">
        <v>47.25</v>
      </c>
      <c r="Q202" s="91" t="s">
        <v>60</v>
      </c>
      <c r="R202" s="92" t="s">
        <v>106</v>
      </c>
      <c r="S202" s="92" t="s">
        <v>118</v>
      </c>
      <c r="T202" s="277">
        <v>0</v>
      </c>
      <c r="U202" s="278"/>
      <c r="V202" s="32"/>
      <c r="W202" s="46">
        <v>47.25</v>
      </c>
      <c r="X202" s="91" t="s">
        <v>60</v>
      </c>
      <c r="Y202" s="92" t="s">
        <v>106</v>
      </c>
      <c r="Z202" s="92" t="s">
        <v>118</v>
      </c>
      <c r="AA202" s="277">
        <v>0</v>
      </c>
      <c r="AB202" s="278"/>
    </row>
    <row r="203" spans="2:28">
      <c r="B203" s="46">
        <v>47.5</v>
      </c>
      <c r="C203" s="91" t="s">
        <v>60</v>
      </c>
      <c r="D203" s="92" t="s">
        <v>113</v>
      </c>
      <c r="E203" s="92" t="s">
        <v>118</v>
      </c>
      <c r="F203" s="277">
        <v>0</v>
      </c>
      <c r="G203" s="278"/>
      <c r="H203" s="32"/>
      <c r="I203" s="46">
        <v>47.5</v>
      </c>
      <c r="J203" s="91" t="s">
        <v>60</v>
      </c>
      <c r="K203" s="92" t="s">
        <v>106</v>
      </c>
      <c r="L203" s="92" t="s">
        <v>103</v>
      </c>
      <c r="M203" s="277">
        <v>0</v>
      </c>
      <c r="N203" s="278"/>
      <c r="O203" s="32"/>
      <c r="P203" s="46">
        <v>47.5</v>
      </c>
      <c r="Q203" s="91" t="s">
        <v>71</v>
      </c>
      <c r="R203" s="92">
        <v>0</v>
      </c>
      <c r="S203" s="92">
        <v>0</v>
      </c>
      <c r="T203" s="277">
        <v>0</v>
      </c>
      <c r="U203" s="278"/>
      <c r="V203" s="32"/>
      <c r="W203" s="46">
        <v>47.5</v>
      </c>
      <c r="X203" s="91" t="s">
        <v>60</v>
      </c>
      <c r="Y203" s="92" t="s">
        <v>106</v>
      </c>
      <c r="Z203" s="92" t="s">
        <v>103</v>
      </c>
      <c r="AA203" s="277">
        <v>0</v>
      </c>
      <c r="AB203" s="278"/>
    </row>
    <row r="204" spans="2:28">
      <c r="B204" s="46">
        <v>47.75</v>
      </c>
      <c r="C204" s="91" t="s">
        <v>60</v>
      </c>
      <c r="D204" s="92" t="s">
        <v>150</v>
      </c>
      <c r="E204" s="92" t="s">
        <v>170</v>
      </c>
      <c r="F204" s="277">
        <v>0</v>
      </c>
      <c r="G204" s="278"/>
      <c r="H204" s="32"/>
      <c r="I204" s="46">
        <v>47.75</v>
      </c>
      <c r="J204" s="91" t="s">
        <v>60</v>
      </c>
      <c r="K204" s="92" t="s">
        <v>106</v>
      </c>
      <c r="L204" s="92" t="s">
        <v>103</v>
      </c>
      <c r="M204" s="277">
        <v>0</v>
      </c>
      <c r="N204" s="278"/>
      <c r="O204" s="32"/>
      <c r="P204" s="46">
        <v>47.75</v>
      </c>
      <c r="Q204" s="91" t="s">
        <v>60</v>
      </c>
      <c r="R204" s="92" t="s">
        <v>106</v>
      </c>
      <c r="S204" s="92" t="s">
        <v>103</v>
      </c>
      <c r="T204" s="277">
        <v>0</v>
      </c>
      <c r="U204" s="278"/>
      <c r="V204" s="32"/>
      <c r="W204" s="46">
        <v>47.75</v>
      </c>
      <c r="X204" s="91" t="s">
        <v>71</v>
      </c>
      <c r="Y204" s="92">
        <v>0</v>
      </c>
      <c r="Z204" s="92">
        <v>0</v>
      </c>
      <c r="AA204" s="277">
        <v>0</v>
      </c>
      <c r="AB204" s="278"/>
    </row>
    <row r="205" spans="2:28">
      <c r="B205" s="46">
        <v>48</v>
      </c>
      <c r="C205" s="91" t="s">
        <v>69</v>
      </c>
      <c r="D205" s="92">
        <v>0</v>
      </c>
      <c r="E205" s="92">
        <v>0</v>
      </c>
      <c r="F205" s="277">
        <v>0</v>
      </c>
      <c r="G205" s="278"/>
      <c r="H205" s="32"/>
      <c r="I205" s="46">
        <v>48</v>
      </c>
      <c r="J205" s="91" t="s">
        <v>159</v>
      </c>
      <c r="K205" s="92">
        <v>0</v>
      </c>
      <c r="L205" s="92">
        <v>0</v>
      </c>
      <c r="M205" s="277">
        <v>0</v>
      </c>
      <c r="N205" s="278"/>
      <c r="O205" s="32"/>
      <c r="P205" s="46">
        <v>48</v>
      </c>
      <c r="Q205" s="91" t="s">
        <v>60</v>
      </c>
      <c r="R205" s="92" t="s">
        <v>106</v>
      </c>
      <c r="S205" s="92" t="s">
        <v>115</v>
      </c>
      <c r="T205" s="277">
        <v>0</v>
      </c>
      <c r="U205" s="278"/>
      <c r="V205" s="32"/>
      <c r="W205" s="46">
        <v>48</v>
      </c>
      <c r="X205" s="91" t="s">
        <v>60</v>
      </c>
      <c r="Y205" s="92" t="s">
        <v>113</v>
      </c>
      <c r="Z205" s="92" t="s">
        <v>169</v>
      </c>
      <c r="AA205" s="277">
        <v>0</v>
      </c>
      <c r="AB205" s="278"/>
    </row>
    <row r="206" spans="2:28">
      <c r="B206" s="46">
        <v>48.25</v>
      </c>
      <c r="C206" s="91" t="s">
        <v>60</v>
      </c>
      <c r="D206" s="92" t="s">
        <v>113</v>
      </c>
      <c r="E206" s="92" t="s">
        <v>170</v>
      </c>
      <c r="F206" s="277">
        <v>0</v>
      </c>
      <c r="G206" s="278"/>
      <c r="H206" s="32"/>
      <c r="I206" s="46">
        <v>48.25</v>
      </c>
      <c r="J206" s="91" t="s">
        <v>77</v>
      </c>
      <c r="K206" s="92">
        <v>0</v>
      </c>
      <c r="L206" s="92">
        <v>0</v>
      </c>
      <c r="M206" s="277">
        <v>0</v>
      </c>
      <c r="N206" s="278"/>
      <c r="O206" s="32"/>
      <c r="P206" s="46">
        <v>48.25</v>
      </c>
      <c r="Q206" s="91" t="s">
        <v>60</v>
      </c>
      <c r="R206" s="92" t="s">
        <v>106</v>
      </c>
      <c r="S206" s="92" t="s">
        <v>180</v>
      </c>
      <c r="T206" s="277">
        <v>0</v>
      </c>
      <c r="U206" s="278"/>
      <c r="V206" s="32"/>
      <c r="W206" s="46">
        <v>48.25</v>
      </c>
      <c r="X206" s="91" t="s">
        <v>60</v>
      </c>
      <c r="Y206" s="92" t="s">
        <v>106</v>
      </c>
      <c r="Z206" s="92" t="s">
        <v>118</v>
      </c>
      <c r="AA206" s="277">
        <v>0</v>
      </c>
      <c r="AB206" s="278"/>
    </row>
    <row r="207" spans="2:28">
      <c r="B207" s="46">
        <v>48.5</v>
      </c>
      <c r="C207" s="91" t="s">
        <v>60</v>
      </c>
      <c r="D207" s="92" t="s">
        <v>106</v>
      </c>
      <c r="E207" s="92" t="s">
        <v>118</v>
      </c>
      <c r="F207" s="277">
        <v>0</v>
      </c>
      <c r="G207" s="278"/>
      <c r="H207" s="32"/>
      <c r="I207" s="46">
        <v>48.5</v>
      </c>
      <c r="J207" s="91" t="s">
        <v>71</v>
      </c>
      <c r="K207" s="92">
        <v>0</v>
      </c>
      <c r="L207" s="92">
        <v>0</v>
      </c>
      <c r="M207" s="277">
        <v>0</v>
      </c>
      <c r="N207" s="278"/>
      <c r="O207" s="32"/>
      <c r="P207" s="46">
        <v>48.5</v>
      </c>
      <c r="Q207" s="91" t="s">
        <v>60</v>
      </c>
      <c r="R207" s="92" t="s">
        <v>106</v>
      </c>
      <c r="S207" s="92" t="s">
        <v>180</v>
      </c>
      <c r="T207" s="277">
        <v>0</v>
      </c>
      <c r="U207" s="278"/>
      <c r="V207" s="32"/>
      <c r="W207" s="46">
        <v>48.5</v>
      </c>
      <c r="X207" s="91" t="s">
        <v>66</v>
      </c>
      <c r="Y207" s="92">
        <v>0</v>
      </c>
      <c r="Z207" s="92">
        <v>0</v>
      </c>
      <c r="AA207" s="277">
        <v>0</v>
      </c>
      <c r="AB207" s="278"/>
    </row>
    <row r="208" spans="2:28">
      <c r="B208" s="46">
        <v>48.75</v>
      </c>
      <c r="C208" s="91" t="s">
        <v>60</v>
      </c>
      <c r="D208" s="92" t="s">
        <v>106</v>
      </c>
      <c r="E208" s="92" t="s">
        <v>103</v>
      </c>
      <c r="F208" s="277">
        <v>0</v>
      </c>
      <c r="G208" s="278"/>
      <c r="H208" s="32"/>
      <c r="I208" s="46">
        <v>48.75</v>
      </c>
      <c r="J208" s="91" t="s">
        <v>60</v>
      </c>
      <c r="K208" s="92" t="s">
        <v>150</v>
      </c>
      <c r="L208" s="92" t="s">
        <v>169</v>
      </c>
      <c r="M208" s="277">
        <v>0</v>
      </c>
      <c r="N208" s="278"/>
      <c r="O208" s="32"/>
      <c r="P208" s="46">
        <v>48.75</v>
      </c>
      <c r="Q208" s="91" t="s">
        <v>60</v>
      </c>
      <c r="R208" s="92" t="s">
        <v>107</v>
      </c>
      <c r="S208" s="92" t="s">
        <v>180</v>
      </c>
      <c r="T208" s="277">
        <v>0</v>
      </c>
      <c r="U208" s="278"/>
      <c r="V208" s="32"/>
      <c r="W208" s="46">
        <v>48.75</v>
      </c>
      <c r="X208" s="91" t="s">
        <v>71</v>
      </c>
      <c r="Y208" s="92">
        <v>0</v>
      </c>
      <c r="Z208" s="92">
        <v>0</v>
      </c>
      <c r="AA208" s="277">
        <v>0</v>
      </c>
      <c r="AB208" s="278"/>
    </row>
    <row r="209" spans="2:28">
      <c r="B209" s="46">
        <v>49</v>
      </c>
      <c r="C209" s="91" t="s">
        <v>60</v>
      </c>
      <c r="D209" s="92" t="s">
        <v>113</v>
      </c>
      <c r="E209" s="92" t="s">
        <v>169</v>
      </c>
      <c r="F209" s="277">
        <v>0</v>
      </c>
      <c r="G209" s="278"/>
      <c r="H209" s="32"/>
      <c r="I209" s="46">
        <v>49</v>
      </c>
      <c r="J209" s="91" t="s">
        <v>60</v>
      </c>
      <c r="K209" s="92" t="s">
        <v>113</v>
      </c>
      <c r="L209" s="92" t="s">
        <v>173</v>
      </c>
      <c r="M209" s="277">
        <v>0</v>
      </c>
      <c r="N209" s="278"/>
      <c r="O209" s="32"/>
      <c r="P209" s="46">
        <v>49</v>
      </c>
      <c r="Q209" s="91" t="s">
        <v>60</v>
      </c>
      <c r="R209" s="92" t="s">
        <v>104</v>
      </c>
      <c r="S209" s="92" t="s">
        <v>119</v>
      </c>
      <c r="T209" s="277">
        <v>0</v>
      </c>
      <c r="U209" s="278"/>
      <c r="V209" s="32"/>
      <c r="W209" s="46">
        <v>49</v>
      </c>
      <c r="X209" s="91" t="s">
        <v>63</v>
      </c>
      <c r="Y209" s="92">
        <v>0</v>
      </c>
      <c r="Z209" s="92">
        <v>0</v>
      </c>
      <c r="AA209" s="277">
        <v>0</v>
      </c>
      <c r="AB209" s="278"/>
    </row>
    <row r="210" spans="2:28">
      <c r="B210" s="46">
        <v>49.25</v>
      </c>
      <c r="C210" s="91" t="s">
        <v>74</v>
      </c>
      <c r="D210" s="92">
        <v>0</v>
      </c>
      <c r="E210" s="92">
        <v>0</v>
      </c>
      <c r="F210" s="277">
        <v>0</v>
      </c>
      <c r="G210" s="278"/>
      <c r="H210" s="32"/>
      <c r="I210" s="46">
        <v>49.25</v>
      </c>
      <c r="J210" s="91" t="s">
        <v>71</v>
      </c>
      <c r="K210" s="92">
        <v>0</v>
      </c>
      <c r="L210" s="92">
        <v>0</v>
      </c>
      <c r="M210" s="277">
        <v>0</v>
      </c>
      <c r="N210" s="278"/>
      <c r="O210" s="32"/>
      <c r="P210" s="46">
        <v>49.25</v>
      </c>
      <c r="Q210" s="91" t="s">
        <v>60</v>
      </c>
      <c r="R210" s="92" t="s">
        <v>113</v>
      </c>
      <c r="S210" s="92" t="s">
        <v>118</v>
      </c>
      <c r="T210" s="277">
        <v>0</v>
      </c>
      <c r="U210" s="278"/>
      <c r="V210" s="32"/>
      <c r="W210" s="46">
        <v>49.25</v>
      </c>
      <c r="X210" s="91" t="s">
        <v>63</v>
      </c>
      <c r="Y210" s="92">
        <v>0</v>
      </c>
      <c r="Z210" s="92">
        <v>0</v>
      </c>
      <c r="AA210" s="277">
        <v>0</v>
      </c>
      <c r="AB210" s="278"/>
    </row>
    <row r="211" spans="2:28">
      <c r="B211" s="46">
        <v>49.5</v>
      </c>
      <c r="C211" s="91" t="s">
        <v>71</v>
      </c>
      <c r="D211" s="92">
        <v>0</v>
      </c>
      <c r="E211" s="92">
        <v>0</v>
      </c>
      <c r="F211" s="277">
        <v>0</v>
      </c>
      <c r="G211" s="278"/>
      <c r="H211" s="32"/>
      <c r="I211" s="46">
        <v>49.5</v>
      </c>
      <c r="J211" s="91" t="s">
        <v>69</v>
      </c>
      <c r="K211" s="92">
        <v>0</v>
      </c>
      <c r="L211" s="92">
        <v>0</v>
      </c>
      <c r="M211" s="277">
        <v>0</v>
      </c>
      <c r="N211" s="278"/>
      <c r="O211" s="32"/>
      <c r="P211" s="46">
        <v>49.5</v>
      </c>
      <c r="Q211" s="91" t="s">
        <v>60</v>
      </c>
      <c r="R211" s="92" t="s">
        <v>113</v>
      </c>
      <c r="S211" s="92" t="s">
        <v>118</v>
      </c>
      <c r="T211" s="277">
        <v>0</v>
      </c>
      <c r="U211" s="278"/>
      <c r="V211" s="32"/>
      <c r="W211" s="46">
        <v>49.5</v>
      </c>
      <c r="X211" s="91" t="s">
        <v>69</v>
      </c>
      <c r="Y211" s="92">
        <v>0</v>
      </c>
      <c r="Z211" s="92">
        <v>0</v>
      </c>
      <c r="AA211" s="277">
        <v>0</v>
      </c>
      <c r="AB211" s="278"/>
    </row>
    <row r="212" spans="2:28">
      <c r="B212" s="46">
        <v>49.75</v>
      </c>
      <c r="C212" s="91" t="s">
        <v>60</v>
      </c>
      <c r="D212" s="92" t="s">
        <v>150</v>
      </c>
      <c r="E212" s="92" t="s">
        <v>118</v>
      </c>
      <c r="F212" s="277">
        <v>0</v>
      </c>
      <c r="G212" s="278"/>
      <c r="H212" s="32"/>
      <c r="I212" s="46">
        <v>49.75</v>
      </c>
      <c r="J212" s="91" t="s">
        <v>60</v>
      </c>
      <c r="K212" s="92" t="s">
        <v>106</v>
      </c>
      <c r="L212" s="92" t="s">
        <v>103</v>
      </c>
      <c r="M212" s="277">
        <v>0</v>
      </c>
      <c r="N212" s="278"/>
      <c r="O212" s="32"/>
      <c r="P212" s="46">
        <v>49.75</v>
      </c>
      <c r="Q212" s="91" t="s">
        <v>60</v>
      </c>
      <c r="R212" s="92" t="s">
        <v>106</v>
      </c>
      <c r="S212" s="92" t="s">
        <v>115</v>
      </c>
      <c r="T212" s="277">
        <v>0</v>
      </c>
      <c r="U212" s="278"/>
      <c r="V212" s="32"/>
      <c r="W212" s="46">
        <v>49.75</v>
      </c>
      <c r="X212" s="91" t="s">
        <v>60</v>
      </c>
      <c r="Y212" s="92" t="s">
        <v>106</v>
      </c>
      <c r="Z212" s="92" t="s">
        <v>118</v>
      </c>
      <c r="AA212" s="277">
        <v>0</v>
      </c>
      <c r="AB212" s="278"/>
    </row>
    <row r="213" spans="2:28" ht="16" thickBot="1">
      <c r="B213" s="47">
        <v>50</v>
      </c>
      <c r="C213" s="93" t="s">
        <v>60</v>
      </c>
      <c r="D213" s="94" t="s">
        <v>106</v>
      </c>
      <c r="E213" s="94" t="s">
        <v>103</v>
      </c>
      <c r="F213" s="275">
        <v>0</v>
      </c>
      <c r="G213" s="276"/>
      <c r="H213" s="32"/>
      <c r="I213" s="47">
        <v>50</v>
      </c>
      <c r="J213" s="93" t="s">
        <v>63</v>
      </c>
      <c r="K213" s="94">
        <v>0</v>
      </c>
      <c r="L213" s="94">
        <v>0</v>
      </c>
      <c r="M213" s="275">
        <v>0</v>
      </c>
      <c r="N213" s="276"/>
      <c r="O213" s="32"/>
      <c r="P213" s="47">
        <v>50</v>
      </c>
      <c r="Q213" s="93" t="s">
        <v>60</v>
      </c>
      <c r="R213" s="94" t="s">
        <v>106</v>
      </c>
      <c r="S213" s="94" t="s">
        <v>103</v>
      </c>
      <c r="T213" s="275">
        <v>0</v>
      </c>
      <c r="U213" s="276"/>
      <c r="V213" s="32"/>
      <c r="W213" s="47">
        <v>50</v>
      </c>
      <c r="X213" s="93" t="s">
        <v>60</v>
      </c>
      <c r="Y213" s="94" t="s">
        <v>106</v>
      </c>
      <c r="Z213" s="94" t="s">
        <v>118</v>
      </c>
      <c r="AA213" s="275">
        <v>0</v>
      </c>
      <c r="AB213" s="276"/>
    </row>
    <row r="214" spans="2:28">
      <c r="C214">
        <v>0</v>
      </c>
      <c r="D214">
        <v>0</v>
      </c>
      <c r="E214">
        <v>0</v>
      </c>
    </row>
    <row r="215" spans="2:28">
      <c r="C215">
        <v>0</v>
      </c>
      <c r="D215" s="105">
        <v>0</v>
      </c>
      <c r="E215" s="105">
        <v>0</v>
      </c>
    </row>
    <row r="216" spans="2:28" ht="16" thickBot="1">
      <c r="C216">
        <v>0</v>
      </c>
      <c r="D216" s="105">
        <v>0</v>
      </c>
      <c r="E216" s="105">
        <v>0</v>
      </c>
    </row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8" t="s">
        <v>81</v>
      </c>
      <c r="C220" s="29">
        <v>0</v>
      </c>
      <c r="D220" s="30" t="s">
        <v>82</v>
      </c>
      <c r="E220" s="31">
        <v>0</v>
      </c>
      <c r="F220" s="30" t="s">
        <v>83</v>
      </c>
      <c r="G220" s="29"/>
      <c r="H220" s="32"/>
      <c r="I220" s="28" t="s">
        <v>81</v>
      </c>
      <c r="J220" s="29"/>
      <c r="K220" s="30" t="s">
        <v>82</v>
      </c>
      <c r="L220" s="31"/>
      <c r="M220" s="30" t="s">
        <v>83</v>
      </c>
      <c r="N220" s="29"/>
      <c r="O220" s="32"/>
      <c r="P220" s="28" t="s">
        <v>81</v>
      </c>
      <c r="Q220" s="29"/>
      <c r="R220" s="30" t="s">
        <v>82</v>
      </c>
      <c r="S220" s="31"/>
      <c r="T220" s="30" t="s">
        <v>83</v>
      </c>
      <c r="U220" s="29"/>
      <c r="V220" s="32"/>
      <c r="W220" s="28" t="s">
        <v>81</v>
      </c>
      <c r="X220" s="29"/>
      <c r="Y220" s="30" t="s">
        <v>82</v>
      </c>
      <c r="Z220" s="31"/>
      <c r="AA220" s="30" t="s">
        <v>83</v>
      </c>
      <c r="AB220" s="29"/>
    </row>
    <row r="221" spans="2:28" ht="19" thickBot="1">
      <c r="B221" s="28" t="s">
        <v>85</v>
      </c>
      <c r="C221" s="33">
        <v>0</v>
      </c>
      <c r="D221" s="301" t="s">
        <v>87</v>
      </c>
      <c r="E221" s="302"/>
      <c r="F221" s="28" t="s">
        <v>88</v>
      </c>
      <c r="G221" s="29"/>
      <c r="H221" s="32"/>
      <c r="I221" s="28" t="s">
        <v>85</v>
      </c>
      <c r="J221" s="33"/>
      <c r="K221" s="301" t="s">
        <v>152</v>
      </c>
      <c r="L221" s="302"/>
      <c r="M221" s="28" t="s">
        <v>88</v>
      </c>
      <c r="N221" s="29"/>
      <c r="O221" s="32"/>
      <c r="P221" s="28" t="s">
        <v>85</v>
      </c>
      <c r="Q221" s="33"/>
      <c r="R221" s="301" t="s">
        <v>153</v>
      </c>
      <c r="S221" s="302"/>
      <c r="T221" s="28" t="s">
        <v>88</v>
      </c>
      <c r="U221" s="29"/>
      <c r="V221" s="32"/>
      <c r="W221" s="28" t="s">
        <v>85</v>
      </c>
      <c r="X221" s="33"/>
      <c r="Y221" s="301" t="s">
        <v>154</v>
      </c>
      <c r="Z221" s="302"/>
      <c r="AA221" s="28" t="s">
        <v>88</v>
      </c>
      <c r="AB221" s="29"/>
    </row>
    <row r="222" spans="2:28" ht="16" thickBot="1">
      <c r="B222" s="34" t="s">
        <v>90</v>
      </c>
      <c r="C222" s="287">
        <v>0</v>
      </c>
      <c r="D222" s="288"/>
      <c r="E222" s="288"/>
      <c r="F222" s="288"/>
      <c r="G222" s="289"/>
      <c r="H222" s="32"/>
      <c r="I222" s="34" t="s">
        <v>90</v>
      </c>
      <c r="J222" s="287"/>
      <c r="K222" s="288"/>
      <c r="L222" s="288"/>
      <c r="M222" s="288"/>
      <c r="N222" s="289"/>
      <c r="O222" s="32"/>
      <c r="P222" s="34" t="s">
        <v>90</v>
      </c>
      <c r="Q222" s="287"/>
      <c r="R222" s="288"/>
      <c r="S222" s="288"/>
      <c r="T222" s="288"/>
      <c r="U222" s="289"/>
      <c r="V222" s="32"/>
      <c r="W222" s="34" t="s">
        <v>90</v>
      </c>
      <c r="X222" s="287"/>
      <c r="Y222" s="288"/>
      <c r="Z222" s="288"/>
      <c r="AA222" s="288"/>
      <c r="AB222" s="289"/>
    </row>
    <row r="223" spans="2:28" ht="16" customHeight="1" thickBot="1">
      <c r="B223" s="89" t="s">
        <v>91</v>
      </c>
      <c r="C223" s="35" t="s">
        <v>92</v>
      </c>
      <c r="D223" s="36" t="s">
        <v>93</v>
      </c>
      <c r="E223" s="37" t="s">
        <v>94</v>
      </c>
      <c r="F223" s="290" t="s">
        <v>95</v>
      </c>
      <c r="G223" s="291"/>
      <c r="H223" s="32"/>
      <c r="I223" s="89" t="s">
        <v>91</v>
      </c>
      <c r="J223" s="35" t="s">
        <v>92</v>
      </c>
      <c r="K223" s="36" t="s">
        <v>93</v>
      </c>
      <c r="L223" s="37" t="s">
        <v>94</v>
      </c>
      <c r="M223" s="290" t="s">
        <v>95</v>
      </c>
      <c r="N223" s="291"/>
      <c r="O223" s="32"/>
      <c r="P223" s="89" t="s">
        <v>91</v>
      </c>
      <c r="Q223" s="35" t="s">
        <v>92</v>
      </c>
      <c r="R223" s="36" t="s">
        <v>93</v>
      </c>
      <c r="S223" s="37" t="s">
        <v>94</v>
      </c>
      <c r="T223" s="290" t="s">
        <v>95</v>
      </c>
      <c r="U223" s="291"/>
      <c r="V223" s="32"/>
      <c r="W223" s="89" t="s">
        <v>91</v>
      </c>
      <c r="X223" s="35" t="s">
        <v>92</v>
      </c>
      <c r="Y223" s="36" t="s">
        <v>93</v>
      </c>
      <c r="Z223" s="37" t="s">
        <v>94</v>
      </c>
      <c r="AA223" s="290" t="s">
        <v>95</v>
      </c>
      <c r="AB223" s="291"/>
    </row>
    <row r="224" spans="2:28">
      <c r="B224" s="45">
        <v>0</v>
      </c>
      <c r="C224" s="48" t="s">
        <v>60</v>
      </c>
      <c r="D224" s="90" t="s">
        <v>106</v>
      </c>
      <c r="E224" s="90" t="s">
        <v>103</v>
      </c>
      <c r="F224" s="285">
        <v>0</v>
      </c>
      <c r="G224" s="286"/>
      <c r="H224" s="32"/>
      <c r="I224" s="45">
        <v>0</v>
      </c>
      <c r="J224" s="48" t="s">
        <v>60</v>
      </c>
      <c r="K224" s="90" t="s">
        <v>106</v>
      </c>
      <c r="L224" s="90" t="s">
        <v>103</v>
      </c>
      <c r="M224" s="285">
        <v>0</v>
      </c>
      <c r="N224" s="286"/>
      <c r="O224" s="32"/>
      <c r="P224" s="45">
        <v>0</v>
      </c>
      <c r="Q224" s="48" t="s">
        <v>60</v>
      </c>
      <c r="R224" s="90" t="s">
        <v>106</v>
      </c>
      <c r="S224" s="90" t="s">
        <v>103</v>
      </c>
      <c r="T224" s="285">
        <v>0</v>
      </c>
      <c r="U224" s="286"/>
      <c r="V224" s="32"/>
      <c r="W224" s="45">
        <v>0</v>
      </c>
      <c r="X224" s="48" t="s">
        <v>60</v>
      </c>
      <c r="Y224" s="90" t="s">
        <v>106</v>
      </c>
      <c r="Z224" s="90" t="s">
        <v>103</v>
      </c>
      <c r="AA224" s="285">
        <v>0</v>
      </c>
      <c r="AB224" s="286"/>
    </row>
    <row r="225" spans="2:28">
      <c r="B225" s="46">
        <v>0.25</v>
      </c>
      <c r="C225" s="91" t="s">
        <v>60</v>
      </c>
      <c r="D225" s="92" t="s">
        <v>106</v>
      </c>
      <c r="E225" s="92" t="s">
        <v>103</v>
      </c>
      <c r="F225" s="277">
        <v>0</v>
      </c>
      <c r="G225" s="278"/>
      <c r="H225" s="32"/>
      <c r="I225" s="46">
        <v>0.25</v>
      </c>
      <c r="J225" s="91" t="s">
        <v>60</v>
      </c>
      <c r="K225" s="92" t="s">
        <v>150</v>
      </c>
      <c r="L225" s="92" t="s">
        <v>103</v>
      </c>
      <c r="M225" s="277">
        <v>0</v>
      </c>
      <c r="N225" s="278"/>
      <c r="O225" s="32"/>
      <c r="P225" s="46">
        <v>0.25</v>
      </c>
      <c r="Q225" s="91" t="s">
        <v>63</v>
      </c>
      <c r="R225" s="92">
        <v>0</v>
      </c>
      <c r="S225" s="92">
        <v>0</v>
      </c>
      <c r="T225" s="277">
        <v>0</v>
      </c>
      <c r="U225" s="278"/>
      <c r="V225" s="32"/>
      <c r="W225" s="46">
        <v>0.25</v>
      </c>
      <c r="X225" s="91" t="s">
        <v>60</v>
      </c>
      <c r="Y225" s="92" t="s">
        <v>113</v>
      </c>
      <c r="Z225" s="92" t="s">
        <v>118</v>
      </c>
      <c r="AA225" s="277">
        <v>0</v>
      </c>
      <c r="AB225" s="278"/>
    </row>
    <row r="226" spans="2:28">
      <c r="B226" s="46">
        <v>0.5</v>
      </c>
      <c r="C226" s="91" t="s">
        <v>60</v>
      </c>
      <c r="D226" s="92" t="s">
        <v>106</v>
      </c>
      <c r="E226" s="92" t="s">
        <v>167</v>
      </c>
      <c r="F226" s="277">
        <v>0</v>
      </c>
      <c r="G226" s="278"/>
      <c r="H226" s="32"/>
      <c r="I226" s="46">
        <v>0.5</v>
      </c>
      <c r="J226" s="91" t="s">
        <v>60</v>
      </c>
      <c r="K226" s="92" t="s">
        <v>150</v>
      </c>
      <c r="L226" s="92" t="s">
        <v>103</v>
      </c>
      <c r="M226" s="277">
        <v>0</v>
      </c>
      <c r="N226" s="278"/>
      <c r="O226" s="32"/>
      <c r="P226" s="46">
        <v>0.5</v>
      </c>
      <c r="Q226" s="91" t="s">
        <v>63</v>
      </c>
      <c r="R226" s="92">
        <v>0</v>
      </c>
      <c r="S226" s="92">
        <v>0</v>
      </c>
      <c r="T226" s="277">
        <v>0</v>
      </c>
      <c r="U226" s="278"/>
      <c r="V226" s="32"/>
      <c r="W226" s="46">
        <v>0.5</v>
      </c>
      <c r="X226" s="91" t="s">
        <v>60</v>
      </c>
      <c r="Y226" s="92" t="s">
        <v>113</v>
      </c>
      <c r="Z226" s="92" t="s">
        <v>118</v>
      </c>
      <c r="AA226" s="277">
        <v>0</v>
      </c>
      <c r="AB226" s="278"/>
    </row>
    <row r="227" spans="2:28">
      <c r="B227" s="46">
        <v>0.75</v>
      </c>
      <c r="C227" s="91" t="s">
        <v>60</v>
      </c>
      <c r="D227" s="92" t="s">
        <v>113</v>
      </c>
      <c r="E227" s="92" t="s">
        <v>170</v>
      </c>
      <c r="F227" s="277">
        <v>0</v>
      </c>
      <c r="G227" s="278"/>
      <c r="H227" s="32"/>
      <c r="I227" s="46">
        <v>0.75</v>
      </c>
      <c r="J227" s="91" t="s">
        <v>60</v>
      </c>
      <c r="K227" s="92" t="s">
        <v>150</v>
      </c>
      <c r="L227" s="92" t="s">
        <v>103</v>
      </c>
      <c r="M227" s="277">
        <v>0</v>
      </c>
      <c r="N227" s="278"/>
      <c r="O227" s="32"/>
      <c r="P227" s="46">
        <v>0.75</v>
      </c>
      <c r="Q227" s="91" t="s">
        <v>60</v>
      </c>
      <c r="R227" s="92" t="s">
        <v>150</v>
      </c>
      <c r="S227" s="92" t="s">
        <v>188</v>
      </c>
      <c r="T227" s="277">
        <v>0</v>
      </c>
      <c r="U227" s="278"/>
      <c r="V227" s="32"/>
      <c r="W227" s="46">
        <v>0.75</v>
      </c>
      <c r="X227" s="91" t="s">
        <v>60</v>
      </c>
      <c r="Y227" s="92" t="s">
        <v>113</v>
      </c>
      <c r="Z227" s="92" t="s">
        <v>103</v>
      </c>
      <c r="AA227" s="277">
        <v>0</v>
      </c>
      <c r="AB227" s="278"/>
    </row>
    <row r="228" spans="2:28">
      <c r="B228" s="46">
        <v>1</v>
      </c>
      <c r="C228" s="91" t="s">
        <v>60</v>
      </c>
      <c r="D228" s="92" t="s">
        <v>113</v>
      </c>
      <c r="E228" s="92" t="s">
        <v>170</v>
      </c>
      <c r="F228" s="277">
        <v>0</v>
      </c>
      <c r="G228" s="278"/>
      <c r="H228" s="32"/>
      <c r="I228" s="46">
        <v>1</v>
      </c>
      <c r="J228" s="91" t="s">
        <v>60</v>
      </c>
      <c r="K228" s="92" t="s">
        <v>104</v>
      </c>
      <c r="L228" s="92" t="s">
        <v>119</v>
      </c>
      <c r="M228" s="277">
        <v>0</v>
      </c>
      <c r="N228" s="278"/>
      <c r="O228" s="32"/>
      <c r="P228" s="46">
        <v>1</v>
      </c>
      <c r="Q228" s="91" t="s">
        <v>60</v>
      </c>
      <c r="R228" s="92" t="s">
        <v>104</v>
      </c>
      <c r="S228" s="92" t="s">
        <v>103</v>
      </c>
      <c r="T228" s="277">
        <v>0</v>
      </c>
      <c r="U228" s="278"/>
      <c r="V228" s="32"/>
      <c r="W228" s="46">
        <v>1</v>
      </c>
      <c r="X228" s="91" t="s">
        <v>60</v>
      </c>
      <c r="Y228" s="92" t="s">
        <v>113</v>
      </c>
      <c r="Z228" s="92" t="s">
        <v>118</v>
      </c>
      <c r="AA228" s="277">
        <v>0</v>
      </c>
      <c r="AB228" s="278"/>
    </row>
    <row r="229" spans="2:28">
      <c r="B229" s="46">
        <v>1.25</v>
      </c>
      <c r="C229" s="91" t="s">
        <v>60</v>
      </c>
      <c r="D229" s="92" t="s">
        <v>113</v>
      </c>
      <c r="E229" s="92" t="s">
        <v>170</v>
      </c>
      <c r="F229" s="277">
        <v>0</v>
      </c>
      <c r="G229" s="278"/>
      <c r="H229" s="32"/>
      <c r="I229" s="46">
        <v>1.25</v>
      </c>
      <c r="J229" s="91" t="s">
        <v>60</v>
      </c>
      <c r="K229" s="92" t="s">
        <v>104</v>
      </c>
      <c r="L229" s="92" t="s">
        <v>110</v>
      </c>
      <c r="M229" s="277">
        <v>0</v>
      </c>
      <c r="N229" s="278"/>
      <c r="O229" s="32"/>
      <c r="P229" s="46">
        <v>1.25</v>
      </c>
      <c r="Q229" s="91" t="s">
        <v>60</v>
      </c>
      <c r="R229" s="92" t="s">
        <v>106</v>
      </c>
      <c r="S229" s="92" t="s">
        <v>109</v>
      </c>
      <c r="T229" s="277">
        <v>0</v>
      </c>
      <c r="U229" s="278"/>
      <c r="V229" s="32"/>
      <c r="W229" s="46">
        <v>1.25</v>
      </c>
      <c r="X229" s="91" t="s">
        <v>60</v>
      </c>
      <c r="Y229" s="92" t="s">
        <v>113</v>
      </c>
      <c r="Z229" s="92" t="s">
        <v>118</v>
      </c>
      <c r="AA229" s="277">
        <v>0</v>
      </c>
      <c r="AB229" s="278"/>
    </row>
    <row r="230" spans="2:28">
      <c r="B230" s="46">
        <v>1.5</v>
      </c>
      <c r="C230" s="91" t="s">
        <v>60</v>
      </c>
      <c r="D230" s="92" t="s">
        <v>106</v>
      </c>
      <c r="E230" s="92" t="s">
        <v>167</v>
      </c>
      <c r="F230" s="277">
        <v>0</v>
      </c>
      <c r="G230" s="278"/>
      <c r="H230" s="32"/>
      <c r="I230" s="46">
        <v>1.5</v>
      </c>
      <c r="J230" s="91" t="s">
        <v>60</v>
      </c>
      <c r="K230" s="92" t="s">
        <v>104</v>
      </c>
      <c r="L230" s="92" t="s">
        <v>110</v>
      </c>
      <c r="M230" s="277">
        <v>0</v>
      </c>
      <c r="N230" s="278"/>
      <c r="O230" s="32"/>
      <c r="P230" s="46">
        <v>1.5</v>
      </c>
      <c r="Q230" s="91" t="s">
        <v>60</v>
      </c>
      <c r="R230" s="92" t="s">
        <v>150</v>
      </c>
      <c r="S230" s="92" t="s">
        <v>172</v>
      </c>
      <c r="T230" s="277">
        <v>0</v>
      </c>
      <c r="U230" s="278"/>
      <c r="V230" s="32"/>
      <c r="W230" s="46">
        <v>1.5</v>
      </c>
      <c r="X230" s="91" t="s">
        <v>60</v>
      </c>
      <c r="Y230" s="92" t="s">
        <v>113</v>
      </c>
      <c r="Z230" s="92" t="s">
        <v>118</v>
      </c>
      <c r="AA230" s="277">
        <v>0</v>
      </c>
      <c r="AB230" s="278"/>
    </row>
    <row r="231" spans="2:28">
      <c r="B231" s="46">
        <v>1.75</v>
      </c>
      <c r="C231" s="91" t="s">
        <v>60</v>
      </c>
      <c r="D231" s="92" t="s">
        <v>106</v>
      </c>
      <c r="E231" s="92" t="s">
        <v>103</v>
      </c>
      <c r="F231" s="277">
        <v>0</v>
      </c>
      <c r="G231" s="278"/>
      <c r="H231" s="32"/>
      <c r="I231" s="46">
        <v>1.75</v>
      </c>
      <c r="J231" s="91" t="s">
        <v>60</v>
      </c>
      <c r="K231" s="92" t="s">
        <v>150</v>
      </c>
      <c r="L231" s="92" t="s">
        <v>188</v>
      </c>
      <c r="M231" s="277">
        <v>0</v>
      </c>
      <c r="N231" s="278"/>
      <c r="O231" s="32"/>
      <c r="P231" s="46">
        <v>1.75</v>
      </c>
      <c r="Q231" s="91" t="s">
        <v>60</v>
      </c>
      <c r="R231" s="92" t="s">
        <v>106</v>
      </c>
      <c r="S231" s="92" t="s">
        <v>115</v>
      </c>
      <c r="T231" s="277">
        <v>0</v>
      </c>
      <c r="U231" s="278"/>
      <c r="V231" s="32"/>
      <c r="W231" s="46">
        <v>1.75</v>
      </c>
      <c r="X231" s="91" t="s">
        <v>71</v>
      </c>
      <c r="Y231" s="92">
        <v>0</v>
      </c>
      <c r="Z231" s="92">
        <v>0</v>
      </c>
      <c r="AA231" s="277">
        <v>0</v>
      </c>
      <c r="AB231" s="278"/>
    </row>
    <row r="232" spans="2:28">
      <c r="B232" s="46">
        <v>2</v>
      </c>
      <c r="C232" s="91" t="s">
        <v>60</v>
      </c>
      <c r="D232" s="92" t="s">
        <v>106</v>
      </c>
      <c r="E232" s="92" t="s">
        <v>103</v>
      </c>
      <c r="F232" s="277">
        <v>0</v>
      </c>
      <c r="G232" s="278"/>
      <c r="H232" s="32"/>
      <c r="I232" s="46">
        <v>2</v>
      </c>
      <c r="J232" s="91" t="s">
        <v>60</v>
      </c>
      <c r="K232" s="92" t="s">
        <v>150</v>
      </c>
      <c r="L232" s="92" t="s">
        <v>188</v>
      </c>
      <c r="M232" s="277">
        <v>0</v>
      </c>
      <c r="N232" s="278"/>
      <c r="O232" s="32"/>
      <c r="P232" s="46">
        <v>2</v>
      </c>
      <c r="Q232" s="91" t="s">
        <v>60</v>
      </c>
      <c r="R232" s="92" t="s">
        <v>113</v>
      </c>
      <c r="S232" s="92" t="s">
        <v>118</v>
      </c>
      <c r="T232" s="277">
        <v>0</v>
      </c>
      <c r="U232" s="278"/>
      <c r="V232" s="32"/>
      <c r="W232" s="46">
        <v>2</v>
      </c>
      <c r="X232" s="91" t="s">
        <v>60</v>
      </c>
      <c r="Y232" s="92" t="s">
        <v>113</v>
      </c>
      <c r="Z232" s="92" t="s">
        <v>118</v>
      </c>
      <c r="AA232" s="277">
        <v>0</v>
      </c>
      <c r="AB232" s="278"/>
    </row>
    <row r="233" spans="2:28">
      <c r="B233" s="46">
        <v>2.25</v>
      </c>
      <c r="C233" s="91" t="s">
        <v>60</v>
      </c>
      <c r="D233" s="92" t="s">
        <v>104</v>
      </c>
      <c r="E233" s="92" t="s">
        <v>110</v>
      </c>
      <c r="F233" s="277">
        <v>0</v>
      </c>
      <c r="G233" s="278"/>
      <c r="H233" s="32"/>
      <c r="I233" s="46">
        <v>2.25</v>
      </c>
      <c r="J233" s="91" t="s">
        <v>60</v>
      </c>
      <c r="K233" s="92" t="s">
        <v>106</v>
      </c>
      <c r="L233" s="92" t="s">
        <v>115</v>
      </c>
      <c r="M233" s="277">
        <v>0</v>
      </c>
      <c r="N233" s="278"/>
      <c r="O233" s="32"/>
      <c r="P233" s="46">
        <v>2.25</v>
      </c>
      <c r="Q233" s="91" t="s">
        <v>69</v>
      </c>
      <c r="R233" s="92">
        <v>0</v>
      </c>
      <c r="S233" s="92">
        <v>0</v>
      </c>
      <c r="T233" s="277">
        <v>0</v>
      </c>
      <c r="U233" s="278"/>
      <c r="V233" s="32"/>
      <c r="W233" s="46">
        <v>2.25</v>
      </c>
      <c r="X233" s="91" t="s">
        <v>60</v>
      </c>
      <c r="Y233" s="92" t="s">
        <v>113</v>
      </c>
      <c r="Z233" s="92" t="s">
        <v>118</v>
      </c>
      <c r="AA233" s="277">
        <v>0</v>
      </c>
      <c r="AB233" s="278"/>
    </row>
    <row r="234" spans="2:28">
      <c r="B234" s="46">
        <v>2.5</v>
      </c>
      <c r="C234" s="91" t="s">
        <v>159</v>
      </c>
      <c r="D234" s="92">
        <v>0</v>
      </c>
      <c r="E234" s="92">
        <v>0</v>
      </c>
      <c r="F234" s="277">
        <v>0</v>
      </c>
      <c r="G234" s="278"/>
      <c r="H234" s="32"/>
      <c r="I234" s="46">
        <v>2.5</v>
      </c>
      <c r="J234" s="91" t="s">
        <v>60</v>
      </c>
      <c r="K234" s="92" t="s">
        <v>106</v>
      </c>
      <c r="L234" s="92" t="s">
        <v>115</v>
      </c>
      <c r="M234" s="277">
        <v>0</v>
      </c>
      <c r="N234" s="278"/>
      <c r="O234" s="32"/>
      <c r="P234" s="46">
        <v>2.5</v>
      </c>
      <c r="Q234" s="91" t="s">
        <v>60</v>
      </c>
      <c r="R234" s="92" t="s">
        <v>113</v>
      </c>
      <c r="S234" s="92" t="s">
        <v>103</v>
      </c>
      <c r="T234" s="277">
        <v>0</v>
      </c>
      <c r="U234" s="278"/>
      <c r="V234" s="32"/>
      <c r="W234" s="46">
        <v>2.5</v>
      </c>
      <c r="X234" s="91" t="s">
        <v>60</v>
      </c>
      <c r="Y234" s="92" t="s">
        <v>113</v>
      </c>
      <c r="Z234" s="92" t="s">
        <v>118</v>
      </c>
      <c r="AA234" s="277">
        <v>0</v>
      </c>
      <c r="AB234" s="278"/>
    </row>
    <row r="235" spans="2:28">
      <c r="B235" s="46">
        <v>2.75</v>
      </c>
      <c r="C235" s="91" t="s">
        <v>60</v>
      </c>
      <c r="D235" s="92" t="s">
        <v>150</v>
      </c>
      <c r="E235" s="92" t="s">
        <v>188</v>
      </c>
      <c r="F235" s="277">
        <v>0</v>
      </c>
      <c r="G235" s="278"/>
      <c r="H235" s="32"/>
      <c r="I235" s="46">
        <v>2.75</v>
      </c>
      <c r="J235" s="91" t="s">
        <v>60</v>
      </c>
      <c r="K235" s="92" t="s">
        <v>106</v>
      </c>
      <c r="L235" s="92" t="s">
        <v>103</v>
      </c>
      <c r="M235" s="277">
        <v>0</v>
      </c>
      <c r="N235" s="278"/>
      <c r="O235" s="32"/>
      <c r="P235" s="46">
        <v>2.75</v>
      </c>
      <c r="Q235" s="91" t="s">
        <v>63</v>
      </c>
      <c r="R235" s="92">
        <v>0</v>
      </c>
      <c r="S235" s="92">
        <v>0</v>
      </c>
      <c r="T235" s="277">
        <v>0</v>
      </c>
      <c r="U235" s="278"/>
      <c r="V235" s="32"/>
      <c r="W235" s="46">
        <v>2.75</v>
      </c>
      <c r="X235" s="91" t="s">
        <v>60</v>
      </c>
      <c r="Y235" s="92" t="s">
        <v>113</v>
      </c>
      <c r="Z235" s="92" t="s">
        <v>118</v>
      </c>
      <c r="AA235" s="277">
        <v>0</v>
      </c>
      <c r="AB235" s="278"/>
    </row>
    <row r="236" spans="2:28">
      <c r="B236" s="46">
        <v>3</v>
      </c>
      <c r="C236" s="91" t="s">
        <v>60</v>
      </c>
      <c r="D236" s="92" t="s">
        <v>150</v>
      </c>
      <c r="E236" s="92" t="s">
        <v>188</v>
      </c>
      <c r="F236" s="277">
        <v>0</v>
      </c>
      <c r="G236" s="278"/>
      <c r="H236" s="32"/>
      <c r="I236" s="46">
        <v>3</v>
      </c>
      <c r="J236" s="91" t="s">
        <v>60</v>
      </c>
      <c r="K236" s="92" t="s">
        <v>113</v>
      </c>
      <c r="L236" s="92" t="s">
        <v>118</v>
      </c>
      <c r="M236" s="277">
        <v>0</v>
      </c>
      <c r="N236" s="278"/>
      <c r="O236" s="32"/>
      <c r="P236" s="46">
        <v>3</v>
      </c>
      <c r="Q236" s="91" t="s">
        <v>60</v>
      </c>
      <c r="R236" s="92" t="s">
        <v>107</v>
      </c>
      <c r="S236" s="92" t="s">
        <v>108</v>
      </c>
      <c r="T236" s="277">
        <v>0</v>
      </c>
      <c r="U236" s="278"/>
      <c r="V236" s="32"/>
      <c r="W236" s="46">
        <v>3</v>
      </c>
      <c r="X236" s="91" t="s">
        <v>60</v>
      </c>
      <c r="Y236" s="92" t="s">
        <v>107</v>
      </c>
      <c r="Z236" s="92" t="s">
        <v>108</v>
      </c>
      <c r="AA236" s="277">
        <v>0</v>
      </c>
      <c r="AB236" s="278"/>
    </row>
    <row r="237" spans="2:28">
      <c r="B237" s="46">
        <v>3.25</v>
      </c>
      <c r="C237" s="91" t="s">
        <v>60</v>
      </c>
      <c r="D237" s="92" t="s">
        <v>150</v>
      </c>
      <c r="E237" s="92" t="s">
        <v>188</v>
      </c>
      <c r="F237" s="277">
        <v>0</v>
      </c>
      <c r="G237" s="278"/>
      <c r="H237" s="32"/>
      <c r="I237" s="46">
        <v>3.25</v>
      </c>
      <c r="J237" s="91" t="s">
        <v>60</v>
      </c>
      <c r="K237" s="92" t="s">
        <v>106</v>
      </c>
      <c r="L237" s="92" t="s">
        <v>115</v>
      </c>
      <c r="M237" s="277">
        <v>0</v>
      </c>
      <c r="N237" s="278"/>
      <c r="O237" s="32"/>
      <c r="P237" s="46">
        <v>3.25</v>
      </c>
      <c r="Q237" s="91" t="s">
        <v>63</v>
      </c>
      <c r="R237" s="92">
        <v>0</v>
      </c>
      <c r="S237" s="92">
        <v>0</v>
      </c>
      <c r="T237" s="277">
        <v>0</v>
      </c>
      <c r="U237" s="278"/>
      <c r="V237" s="32"/>
      <c r="W237" s="46">
        <v>3.25</v>
      </c>
      <c r="X237" s="91" t="s">
        <v>60</v>
      </c>
      <c r="Y237" s="92" t="s">
        <v>113</v>
      </c>
      <c r="Z237" s="92" t="s">
        <v>118</v>
      </c>
      <c r="AA237" s="277">
        <v>0</v>
      </c>
      <c r="AB237" s="278"/>
    </row>
    <row r="238" spans="2:28">
      <c r="B238" s="46">
        <v>3.5</v>
      </c>
      <c r="C238" s="91" t="s">
        <v>60</v>
      </c>
      <c r="D238" s="92" t="s">
        <v>150</v>
      </c>
      <c r="E238" s="92" t="s">
        <v>188</v>
      </c>
      <c r="F238" s="277">
        <v>0</v>
      </c>
      <c r="G238" s="278"/>
      <c r="H238" s="32"/>
      <c r="I238" s="46">
        <v>3.5</v>
      </c>
      <c r="J238" s="91" t="s">
        <v>159</v>
      </c>
      <c r="K238" s="92">
        <v>0</v>
      </c>
      <c r="L238" s="92">
        <v>0</v>
      </c>
      <c r="M238" s="277">
        <v>0</v>
      </c>
      <c r="N238" s="278"/>
      <c r="O238" s="32"/>
      <c r="P238" s="46">
        <v>3.5</v>
      </c>
      <c r="Q238" s="91" t="s">
        <v>60</v>
      </c>
      <c r="R238" s="92" t="s">
        <v>113</v>
      </c>
      <c r="S238" s="92" t="s">
        <v>118</v>
      </c>
      <c r="T238" s="277">
        <v>0</v>
      </c>
      <c r="U238" s="278"/>
      <c r="V238" s="32"/>
      <c r="W238" s="46">
        <v>3.5</v>
      </c>
      <c r="X238" s="91" t="s">
        <v>60</v>
      </c>
      <c r="Y238" s="92" t="s">
        <v>113</v>
      </c>
      <c r="Z238" s="92" t="s">
        <v>118</v>
      </c>
      <c r="AA238" s="277">
        <v>0</v>
      </c>
      <c r="AB238" s="278"/>
    </row>
    <row r="239" spans="2:28">
      <c r="B239" s="46">
        <v>3.75</v>
      </c>
      <c r="C239" s="91" t="s">
        <v>60</v>
      </c>
      <c r="D239" s="92" t="s">
        <v>104</v>
      </c>
      <c r="E239" s="92" t="s">
        <v>236</v>
      </c>
      <c r="F239" s="277">
        <v>0</v>
      </c>
      <c r="G239" s="278"/>
      <c r="H239" s="32"/>
      <c r="I239" s="46">
        <v>3.75</v>
      </c>
      <c r="J239" s="91" t="s">
        <v>60</v>
      </c>
      <c r="K239" s="92" t="s">
        <v>106</v>
      </c>
      <c r="L239" s="92" t="s">
        <v>115</v>
      </c>
      <c r="M239" s="277">
        <v>0</v>
      </c>
      <c r="N239" s="278"/>
      <c r="O239" s="32"/>
      <c r="P239" s="46">
        <v>3.75</v>
      </c>
      <c r="Q239" s="91" t="s">
        <v>60</v>
      </c>
      <c r="R239" s="92" t="s">
        <v>150</v>
      </c>
      <c r="S239" s="92" t="s">
        <v>177</v>
      </c>
      <c r="T239" s="277">
        <v>0</v>
      </c>
      <c r="U239" s="278"/>
      <c r="V239" s="32"/>
      <c r="W239" s="46">
        <v>3.75</v>
      </c>
      <c r="X239" s="91" t="s">
        <v>60</v>
      </c>
      <c r="Y239" s="92" t="s">
        <v>107</v>
      </c>
      <c r="Z239" s="92" t="s">
        <v>108</v>
      </c>
      <c r="AA239" s="277">
        <v>0</v>
      </c>
      <c r="AB239" s="278"/>
    </row>
    <row r="240" spans="2:28">
      <c r="B240" s="46">
        <v>4</v>
      </c>
      <c r="C240" s="91" t="s">
        <v>60</v>
      </c>
      <c r="D240" s="92" t="s">
        <v>104</v>
      </c>
      <c r="E240" s="92" t="s">
        <v>110</v>
      </c>
      <c r="F240" s="277">
        <v>0</v>
      </c>
      <c r="G240" s="278"/>
      <c r="H240" s="32"/>
      <c r="I240" s="46">
        <v>4</v>
      </c>
      <c r="J240" s="91" t="s">
        <v>60</v>
      </c>
      <c r="K240" s="92" t="s">
        <v>106</v>
      </c>
      <c r="L240" s="92" t="s">
        <v>103</v>
      </c>
      <c r="M240" s="277">
        <v>0</v>
      </c>
      <c r="N240" s="278"/>
      <c r="O240" s="32"/>
      <c r="P240" s="46">
        <v>4</v>
      </c>
      <c r="Q240" s="91" t="s">
        <v>63</v>
      </c>
      <c r="R240" s="92">
        <v>0</v>
      </c>
      <c r="S240" s="92">
        <v>0</v>
      </c>
      <c r="T240" s="277">
        <v>0</v>
      </c>
      <c r="U240" s="278"/>
      <c r="V240" s="32"/>
      <c r="W240" s="46">
        <v>4</v>
      </c>
      <c r="X240" s="91" t="s">
        <v>60</v>
      </c>
      <c r="Y240" s="92" t="s">
        <v>113</v>
      </c>
      <c r="Z240" s="92" t="s">
        <v>118</v>
      </c>
      <c r="AA240" s="277">
        <v>0</v>
      </c>
      <c r="AB240" s="278"/>
    </row>
    <row r="241" spans="2:28">
      <c r="B241" s="46">
        <v>4.25</v>
      </c>
      <c r="C241" s="91" t="s">
        <v>60</v>
      </c>
      <c r="D241" s="92" t="s">
        <v>104</v>
      </c>
      <c r="E241" s="92" t="s">
        <v>111</v>
      </c>
      <c r="F241" s="277">
        <v>0</v>
      </c>
      <c r="G241" s="278"/>
      <c r="H241" s="32"/>
      <c r="I241" s="46">
        <v>4.25</v>
      </c>
      <c r="J241" s="91" t="s">
        <v>60</v>
      </c>
      <c r="K241" s="92" t="s">
        <v>106</v>
      </c>
      <c r="L241" s="92" t="s">
        <v>167</v>
      </c>
      <c r="M241" s="277">
        <v>0</v>
      </c>
      <c r="N241" s="278"/>
      <c r="O241" s="32"/>
      <c r="P241" s="46">
        <v>4.25</v>
      </c>
      <c r="Q241" s="91" t="s">
        <v>60</v>
      </c>
      <c r="R241" s="92" t="s">
        <v>106</v>
      </c>
      <c r="S241" s="92" t="s">
        <v>103</v>
      </c>
      <c r="T241" s="277">
        <v>0</v>
      </c>
      <c r="U241" s="278"/>
      <c r="V241" s="32"/>
      <c r="W241" s="46">
        <v>4.25</v>
      </c>
      <c r="X241" s="91" t="s">
        <v>60</v>
      </c>
      <c r="Y241" s="92" t="s">
        <v>113</v>
      </c>
      <c r="Z241" s="92" t="s">
        <v>169</v>
      </c>
      <c r="AA241" s="277">
        <v>0</v>
      </c>
      <c r="AB241" s="278"/>
    </row>
    <row r="242" spans="2:28">
      <c r="B242" s="46">
        <v>4.5</v>
      </c>
      <c r="C242" s="91" t="s">
        <v>60</v>
      </c>
      <c r="D242" s="92" t="s">
        <v>150</v>
      </c>
      <c r="E242" s="92" t="s">
        <v>169</v>
      </c>
      <c r="F242" s="277">
        <v>0</v>
      </c>
      <c r="G242" s="278"/>
      <c r="H242" s="32"/>
      <c r="I242" s="46">
        <v>4.5</v>
      </c>
      <c r="J242" s="91" t="s">
        <v>159</v>
      </c>
      <c r="K242" s="92">
        <v>0</v>
      </c>
      <c r="L242" s="92">
        <v>0</v>
      </c>
      <c r="M242" s="277">
        <v>0</v>
      </c>
      <c r="N242" s="278"/>
      <c r="O242" s="32"/>
      <c r="P242" s="46">
        <v>4.5</v>
      </c>
      <c r="Q242" s="91" t="s">
        <v>60</v>
      </c>
      <c r="R242" s="92" t="s">
        <v>106</v>
      </c>
      <c r="S242" s="92" t="s">
        <v>118</v>
      </c>
      <c r="T242" s="277">
        <v>0</v>
      </c>
      <c r="U242" s="278"/>
      <c r="V242" s="32"/>
      <c r="W242" s="46">
        <v>4.5</v>
      </c>
      <c r="X242" s="91" t="s">
        <v>60</v>
      </c>
      <c r="Y242" s="92" t="s">
        <v>106</v>
      </c>
      <c r="Z242" s="92" t="s">
        <v>115</v>
      </c>
      <c r="AA242" s="277">
        <v>0</v>
      </c>
      <c r="AB242" s="278"/>
    </row>
    <row r="243" spans="2:28">
      <c r="B243" s="46">
        <v>4.75</v>
      </c>
      <c r="C243" s="91" t="s">
        <v>60</v>
      </c>
      <c r="D243" s="92" t="s">
        <v>150</v>
      </c>
      <c r="E243" s="92" t="s">
        <v>117</v>
      </c>
      <c r="F243" s="277">
        <v>0</v>
      </c>
      <c r="G243" s="278"/>
      <c r="H243" s="32"/>
      <c r="I243" s="46">
        <v>4.75</v>
      </c>
      <c r="J243" s="91" t="s">
        <v>60</v>
      </c>
      <c r="K243" s="92" t="s">
        <v>104</v>
      </c>
      <c r="L243" s="92" t="s">
        <v>110</v>
      </c>
      <c r="M243" s="277">
        <v>0</v>
      </c>
      <c r="N243" s="278"/>
      <c r="O243" s="32"/>
      <c r="P243" s="46">
        <v>4.75</v>
      </c>
      <c r="Q243" s="91" t="s">
        <v>71</v>
      </c>
      <c r="R243" s="92">
        <v>0</v>
      </c>
      <c r="S243" s="92">
        <v>0</v>
      </c>
      <c r="T243" s="277">
        <v>0</v>
      </c>
      <c r="U243" s="278"/>
      <c r="V243" s="32"/>
      <c r="W243" s="46">
        <v>4.75</v>
      </c>
      <c r="X243" s="91" t="s">
        <v>60</v>
      </c>
      <c r="Y243" s="92" t="s">
        <v>113</v>
      </c>
      <c r="Z243" s="92" t="s">
        <v>169</v>
      </c>
      <c r="AA243" s="277">
        <v>0</v>
      </c>
      <c r="AB243" s="278"/>
    </row>
    <row r="244" spans="2:28">
      <c r="B244" s="46">
        <v>5</v>
      </c>
      <c r="C244" s="91" t="s">
        <v>60</v>
      </c>
      <c r="D244" s="92" t="s">
        <v>106</v>
      </c>
      <c r="E244" s="92" t="s">
        <v>118</v>
      </c>
      <c r="F244" s="277">
        <v>0</v>
      </c>
      <c r="G244" s="278"/>
      <c r="H244" s="32"/>
      <c r="I244" s="46">
        <v>5</v>
      </c>
      <c r="J244" s="91" t="s">
        <v>69</v>
      </c>
      <c r="K244" s="92">
        <v>0</v>
      </c>
      <c r="L244" s="92">
        <v>0</v>
      </c>
      <c r="M244" s="277">
        <v>0</v>
      </c>
      <c r="N244" s="278"/>
      <c r="O244" s="32"/>
      <c r="P244" s="46">
        <v>5</v>
      </c>
      <c r="Q244" s="91" t="s">
        <v>159</v>
      </c>
      <c r="R244" s="92">
        <v>0</v>
      </c>
      <c r="S244" s="92">
        <v>0</v>
      </c>
      <c r="T244" s="277">
        <v>0</v>
      </c>
      <c r="U244" s="278"/>
      <c r="V244" s="32"/>
      <c r="W244" s="46">
        <v>5</v>
      </c>
      <c r="X244" s="91" t="s">
        <v>60</v>
      </c>
      <c r="Y244" s="92" t="s">
        <v>113</v>
      </c>
      <c r="Z244" s="92" t="s">
        <v>169</v>
      </c>
      <c r="AA244" s="277">
        <v>0</v>
      </c>
      <c r="AB244" s="278"/>
    </row>
    <row r="245" spans="2:28">
      <c r="B245" s="46">
        <v>5.25</v>
      </c>
      <c r="C245" s="91" t="s">
        <v>159</v>
      </c>
      <c r="D245" s="92">
        <v>0</v>
      </c>
      <c r="E245" s="92">
        <v>0</v>
      </c>
      <c r="F245" s="277">
        <v>0</v>
      </c>
      <c r="G245" s="278"/>
      <c r="H245" s="32"/>
      <c r="I245" s="46">
        <v>5.25</v>
      </c>
      <c r="J245" s="91" t="s">
        <v>77</v>
      </c>
      <c r="K245" s="92">
        <v>0</v>
      </c>
      <c r="L245" s="92">
        <v>0</v>
      </c>
      <c r="M245" s="277">
        <v>0</v>
      </c>
      <c r="N245" s="278"/>
      <c r="O245" s="32"/>
      <c r="P245" s="46">
        <v>5.25</v>
      </c>
      <c r="Q245" s="91" t="s">
        <v>60</v>
      </c>
      <c r="R245" s="92" t="s">
        <v>106</v>
      </c>
      <c r="S245" s="92" t="s">
        <v>109</v>
      </c>
      <c r="T245" s="277">
        <v>0</v>
      </c>
      <c r="U245" s="278"/>
      <c r="V245" s="32"/>
      <c r="W245" s="46">
        <v>5.25</v>
      </c>
      <c r="X245" s="91" t="s">
        <v>60</v>
      </c>
      <c r="Y245" s="92" t="s">
        <v>113</v>
      </c>
      <c r="Z245" s="92" t="s">
        <v>170</v>
      </c>
      <c r="AA245" s="277">
        <v>0</v>
      </c>
      <c r="AB245" s="278"/>
    </row>
    <row r="246" spans="2:28">
      <c r="B246" s="46">
        <v>5.5</v>
      </c>
      <c r="C246" s="91" t="s">
        <v>60</v>
      </c>
      <c r="D246" s="92" t="s">
        <v>106</v>
      </c>
      <c r="E246" s="92" t="s">
        <v>167</v>
      </c>
      <c r="F246" s="277">
        <v>0</v>
      </c>
      <c r="G246" s="278"/>
      <c r="H246" s="32"/>
      <c r="I246" s="46">
        <v>5.5</v>
      </c>
      <c r="J246" s="91" t="s">
        <v>77</v>
      </c>
      <c r="K246" s="92">
        <v>0</v>
      </c>
      <c r="L246" s="92">
        <v>0</v>
      </c>
      <c r="M246" s="277">
        <v>0</v>
      </c>
      <c r="N246" s="278"/>
      <c r="O246" s="32"/>
      <c r="P246" s="46">
        <v>5.5</v>
      </c>
      <c r="Q246" s="91" t="s">
        <v>60</v>
      </c>
      <c r="R246" s="92" t="s">
        <v>106</v>
      </c>
      <c r="S246" s="92" t="s">
        <v>109</v>
      </c>
      <c r="T246" s="277">
        <v>0</v>
      </c>
      <c r="U246" s="278"/>
      <c r="V246" s="32"/>
      <c r="W246" s="46">
        <v>5.5</v>
      </c>
      <c r="X246" s="91" t="s">
        <v>69</v>
      </c>
      <c r="Y246" s="92">
        <v>0</v>
      </c>
      <c r="Z246" s="92">
        <v>0</v>
      </c>
      <c r="AA246" s="277">
        <v>0</v>
      </c>
      <c r="AB246" s="278"/>
    </row>
    <row r="247" spans="2:28">
      <c r="B247" s="46">
        <v>5.75</v>
      </c>
      <c r="C247" s="91" t="s">
        <v>60</v>
      </c>
      <c r="D247" s="92" t="s">
        <v>106</v>
      </c>
      <c r="E247" s="92" t="s">
        <v>167</v>
      </c>
      <c r="F247" s="277">
        <v>0</v>
      </c>
      <c r="G247" s="278"/>
      <c r="H247" s="32"/>
      <c r="I247" s="46">
        <v>5.75</v>
      </c>
      <c r="J247" s="91" t="s">
        <v>71</v>
      </c>
      <c r="K247" s="92">
        <v>0</v>
      </c>
      <c r="L247" s="92">
        <v>0</v>
      </c>
      <c r="M247" s="277">
        <v>0</v>
      </c>
      <c r="N247" s="278"/>
      <c r="O247" s="32"/>
      <c r="P247" s="46">
        <v>5.75</v>
      </c>
      <c r="Q247" s="91" t="s">
        <v>60</v>
      </c>
      <c r="R247" s="92" t="s">
        <v>106</v>
      </c>
      <c r="S247" s="92" t="s">
        <v>109</v>
      </c>
      <c r="T247" s="277">
        <v>0</v>
      </c>
      <c r="U247" s="278"/>
      <c r="V247" s="32"/>
      <c r="W247" s="46">
        <v>5.75</v>
      </c>
      <c r="X247" s="91" t="s">
        <v>60</v>
      </c>
      <c r="Y247" s="92" t="s">
        <v>104</v>
      </c>
      <c r="Z247" s="92" t="s">
        <v>175</v>
      </c>
      <c r="AA247" s="277">
        <v>0</v>
      </c>
      <c r="AB247" s="278"/>
    </row>
    <row r="248" spans="2:28">
      <c r="B248" s="46">
        <v>6</v>
      </c>
      <c r="C248" s="91" t="s">
        <v>69</v>
      </c>
      <c r="D248" s="92">
        <v>0</v>
      </c>
      <c r="E248" s="92">
        <v>0</v>
      </c>
      <c r="F248" s="277">
        <v>0</v>
      </c>
      <c r="G248" s="278"/>
      <c r="H248" s="32"/>
      <c r="I248" s="46">
        <v>6</v>
      </c>
      <c r="J248" s="91" t="s">
        <v>71</v>
      </c>
      <c r="K248" s="92">
        <v>0</v>
      </c>
      <c r="L248" s="92">
        <v>0</v>
      </c>
      <c r="M248" s="277">
        <v>0</v>
      </c>
      <c r="N248" s="278"/>
      <c r="O248" s="32"/>
      <c r="P248" s="46">
        <v>6</v>
      </c>
      <c r="Q248" s="91" t="s">
        <v>60</v>
      </c>
      <c r="R248" s="92" t="s">
        <v>106</v>
      </c>
      <c r="S248" s="92" t="s">
        <v>109</v>
      </c>
      <c r="T248" s="277">
        <v>0</v>
      </c>
      <c r="U248" s="278"/>
      <c r="V248" s="32"/>
      <c r="W248" s="46">
        <v>6</v>
      </c>
      <c r="X248" s="91" t="s">
        <v>60</v>
      </c>
      <c r="Y248" s="92" t="s">
        <v>150</v>
      </c>
      <c r="Z248" s="92" t="s">
        <v>188</v>
      </c>
      <c r="AA248" s="277">
        <v>0</v>
      </c>
      <c r="AB248" s="278"/>
    </row>
    <row r="249" spans="2:28">
      <c r="B249" s="46">
        <v>6.25</v>
      </c>
      <c r="C249" s="91" t="s">
        <v>60</v>
      </c>
      <c r="D249" s="92" t="s">
        <v>104</v>
      </c>
      <c r="E249" s="92" t="s">
        <v>236</v>
      </c>
      <c r="F249" s="277">
        <v>0</v>
      </c>
      <c r="G249" s="278"/>
      <c r="H249" s="32"/>
      <c r="I249" s="46">
        <v>6.25</v>
      </c>
      <c r="J249" s="91" t="s">
        <v>60</v>
      </c>
      <c r="K249" s="92" t="s">
        <v>106</v>
      </c>
      <c r="L249" s="92" t="s">
        <v>171</v>
      </c>
      <c r="M249" s="277">
        <v>0</v>
      </c>
      <c r="N249" s="278"/>
      <c r="O249" s="32"/>
      <c r="P249" s="46">
        <v>6.25</v>
      </c>
      <c r="Q249" s="91" t="s">
        <v>60</v>
      </c>
      <c r="R249" s="92" t="s">
        <v>106</v>
      </c>
      <c r="S249" s="92" t="s">
        <v>109</v>
      </c>
      <c r="T249" s="277">
        <v>0</v>
      </c>
      <c r="U249" s="278"/>
      <c r="V249" s="32"/>
      <c r="W249" s="46">
        <v>6.25</v>
      </c>
      <c r="X249" s="91" t="s">
        <v>71</v>
      </c>
      <c r="Y249" s="92">
        <v>0</v>
      </c>
      <c r="Z249" s="92">
        <v>0</v>
      </c>
      <c r="AA249" s="277">
        <v>0</v>
      </c>
      <c r="AB249" s="278"/>
    </row>
    <row r="250" spans="2:28">
      <c r="B250" s="46">
        <v>6.5</v>
      </c>
      <c r="C250" s="91" t="s">
        <v>60</v>
      </c>
      <c r="D250" s="92" t="s">
        <v>178</v>
      </c>
      <c r="E250" s="92" t="s">
        <v>115</v>
      </c>
      <c r="F250" s="277">
        <v>0</v>
      </c>
      <c r="G250" s="278"/>
      <c r="H250" s="32"/>
      <c r="I250" s="46">
        <v>6.5</v>
      </c>
      <c r="J250" s="91" t="s">
        <v>60</v>
      </c>
      <c r="K250" s="92" t="s">
        <v>106</v>
      </c>
      <c r="L250" s="92" t="s">
        <v>171</v>
      </c>
      <c r="M250" s="277">
        <v>0</v>
      </c>
      <c r="N250" s="278"/>
      <c r="O250" s="32"/>
      <c r="P250" s="46">
        <v>6.5</v>
      </c>
      <c r="Q250" s="91" t="s">
        <v>63</v>
      </c>
      <c r="R250" s="92">
        <v>0</v>
      </c>
      <c r="S250" s="92">
        <v>0</v>
      </c>
      <c r="T250" s="277">
        <v>0</v>
      </c>
      <c r="U250" s="278"/>
      <c r="V250" s="32"/>
      <c r="W250" s="46">
        <v>6.5</v>
      </c>
      <c r="X250" s="91" t="s">
        <v>60</v>
      </c>
      <c r="Y250" s="92" t="s">
        <v>106</v>
      </c>
      <c r="Z250" s="92" t="s">
        <v>115</v>
      </c>
      <c r="AA250" s="277">
        <v>0</v>
      </c>
      <c r="AB250" s="278"/>
    </row>
    <row r="251" spans="2:28">
      <c r="B251" s="46">
        <v>6.75</v>
      </c>
      <c r="C251" s="91" t="s">
        <v>60</v>
      </c>
      <c r="D251" s="92" t="s">
        <v>104</v>
      </c>
      <c r="E251" s="92" t="s">
        <v>103</v>
      </c>
      <c r="F251" s="277">
        <v>0</v>
      </c>
      <c r="G251" s="278"/>
      <c r="H251" s="32"/>
      <c r="I251" s="46">
        <v>6.75</v>
      </c>
      <c r="J251" s="91" t="s">
        <v>60</v>
      </c>
      <c r="K251" s="92" t="s">
        <v>113</v>
      </c>
      <c r="L251" s="92" t="s">
        <v>118</v>
      </c>
      <c r="M251" s="277">
        <v>0</v>
      </c>
      <c r="N251" s="278"/>
      <c r="O251" s="32"/>
      <c r="P251" s="46">
        <v>6.75</v>
      </c>
      <c r="Q251" s="91" t="s">
        <v>60</v>
      </c>
      <c r="R251" s="92" t="s">
        <v>104</v>
      </c>
      <c r="S251" s="92" t="s">
        <v>103</v>
      </c>
      <c r="T251" s="277">
        <v>0</v>
      </c>
      <c r="U251" s="278"/>
      <c r="V251" s="32"/>
      <c r="W251" s="46">
        <v>6.75</v>
      </c>
      <c r="X251" s="91" t="s">
        <v>60</v>
      </c>
      <c r="Y251" s="92" t="s">
        <v>106</v>
      </c>
      <c r="Z251" s="92" t="s">
        <v>115</v>
      </c>
      <c r="AA251" s="277">
        <v>0</v>
      </c>
      <c r="AB251" s="278"/>
    </row>
    <row r="252" spans="2:28">
      <c r="B252" s="46">
        <v>7</v>
      </c>
      <c r="C252" s="91" t="s">
        <v>60</v>
      </c>
      <c r="D252" s="92" t="s">
        <v>107</v>
      </c>
      <c r="E252" s="92" t="s">
        <v>108</v>
      </c>
      <c r="F252" s="277">
        <v>0</v>
      </c>
      <c r="G252" s="278"/>
      <c r="H252" s="32"/>
      <c r="I252" s="46">
        <v>7</v>
      </c>
      <c r="J252" s="91" t="s">
        <v>60</v>
      </c>
      <c r="K252" s="92" t="s">
        <v>150</v>
      </c>
      <c r="L252" s="92" t="s">
        <v>103</v>
      </c>
      <c r="M252" s="277">
        <v>0</v>
      </c>
      <c r="N252" s="278"/>
      <c r="O252" s="32"/>
      <c r="P252" s="46">
        <v>7</v>
      </c>
      <c r="Q252" s="91" t="s">
        <v>60</v>
      </c>
      <c r="R252" s="92" t="s">
        <v>104</v>
      </c>
      <c r="S252" s="92" t="s">
        <v>103</v>
      </c>
      <c r="T252" s="277">
        <v>0</v>
      </c>
      <c r="U252" s="278"/>
      <c r="V252" s="32"/>
      <c r="W252" s="46">
        <v>7</v>
      </c>
      <c r="X252" s="91" t="s">
        <v>60</v>
      </c>
      <c r="Y252" s="92" t="s">
        <v>150</v>
      </c>
      <c r="Z252" s="92" t="s">
        <v>188</v>
      </c>
      <c r="AA252" s="277">
        <v>0</v>
      </c>
      <c r="AB252" s="278"/>
    </row>
    <row r="253" spans="2:28">
      <c r="B253" s="46">
        <v>7.25</v>
      </c>
      <c r="C253" s="91" t="s">
        <v>60</v>
      </c>
      <c r="D253" s="92" t="s">
        <v>150</v>
      </c>
      <c r="E253" s="92" t="s">
        <v>188</v>
      </c>
      <c r="F253" s="277">
        <v>0</v>
      </c>
      <c r="G253" s="278"/>
      <c r="H253" s="32"/>
      <c r="I253" s="46">
        <v>7.25</v>
      </c>
      <c r="J253" s="91" t="s">
        <v>60</v>
      </c>
      <c r="K253" s="92" t="s">
        <v>106</v>
      </c>
      <c r="L253" s="92" t="s">
        <v>103</v>
      </c>
      <c r="M253" s="277">
        <v>0</v>
      </c>
      <c r="N253" s="278"/>
      <c r="O253" s="32"/>
      <c r="P253" s="46">
        <v>7.25</v>
      </c>
      <c r="Q253" s="91" t="s">
        <v>60</v>
      </c>
      <c r="R253" s="92" t="s">
        <v>106</v>
      </c>
      <c r="S253" s="92" t="s">
        <v>103</v>
      </c>
      <c r="T253" s="277">
        <v>0</v>
      </c>
      <c r="U253" s="278"/>
      <c r="V253" s="32"/>
      <c r="W253" s="46">
        <v>7.25</v>
      </c>
      <c r="X253" s="91" t="s">
        <v>71</v>
      </c>
      <c r="Y253" s="92">
        <v>0</v>
      </c>
      <c r="Z253" s="92">
        <v>0</v>
      </c>
      <c r="AA253" s="277">
        <v>0</v>
      </c>
      <c r="AB253" s="278"/>
    </row>
    <row r="254" spans="2:28">
      <c r="B254" s="46">
        <v>7.5</v>
      </c>
      <c r="C254" s="91" t="s">
        <v>60</v>
      </c>
      <c r="D254" s="92" t="s">
        <v>106</v>
      </c>
      <c r="E254" s="92" t="s">
        <v>118</v>
      </c>
      <c r="F254" s="277">
        <v>0</v>
      </c>
      <c r="G254" s="278"/>
      <c r="H254" s="32"/>
      <c r="I254" s="46">
        <v>7.5</v>
      </c>
      <c r="J254" s="91" t="s">
        <v>60</v>
      </c>
      <c r="K254" s="92" t="s">
        <v>106</v>
      </c>
      <c r="L254" s="92" t="s">
        <v>180</v>
      </c>
      <c r="M254" s="277">
        <v>0</v>
      </c>
      <c r="N254" s="278"/>
      <c r="O254" s="32"/>
      <c r="P254" s="46">
        <v>7.5</v>
      </c>
      <c r="Q254" s="91" t="s">
        <v>60</v>
      </c>
      <c r="R254" s="92" t="s">
        <v>113</v>
      </c>
      <c r="S254" s="92" t="s">
        <v>118</v>
      </c>
      <c r="T254" s="277">
        <v>0</v>
      </c>
      <c r="U254" s="278"/>
      <c r="V254" s="32"/>
      <c r="W254" s="46">
        <v>7.5</v>
      </c>
      <c r="X254" s="91" t="s">
        <v>60</v>
      </c>
      <c r="Y254" s="92" t="s">
        <v>106</v>
      </c>
      <c r="Z254" s="92" t="s">
        <v>115</v>
      </c>
      <c r="AA254" s="277">
        <v>0</v>
      </c>
      <c r="AB254" s="278"/>
    </row>
    <row r="255" spans="2:28">
      <c r="B255" s="46">
        <v>7.75</v>
      </c>
      <c r="C255" s="91" t="s">
        <v>60</v>
      </c>
      <c r="D255" s="92" t="s">
        <v>106</v>
      </c>
      <c r="E255" s="92" t="s">
        <v>118</v>
      </c>
      <c r="F255" s="277">
        <v>0</v>
      </c>
      <c r="G255" s="278"/>
      <c r="H255" s="32"/>
      <c r="I255" s="46">
        <v>7.75</v>
      </c>
      <c r="J255" s="91" t="s">
        <v>60</v>
      </c>
      <c r="K255" s="92" t="s">
        <v>106</v>
      </c>
      <c r="L255" s="92" t="s">
        <v>180</v>
      </c>
      <c r="M255" s="277">
        <v>0</v>
      </c>
      <c r="N255" s="278"/>
      <c r="O255" s="32"/>
      <c r="P255" s="46">
        <v>7.75</v>
      </c>
      <c r="Q255" s="91" t="s">
        <v>60</v>
      </c>
      <c r="R255" s="92" t="s">
        <v>113</v>
      </c>
      <c r="S255" s="92" t="s">
        <v>169</v>
      </c>
      <c r="T255" s="277">
        <v>0</v>
      </c>
      <c r="U255" s="278"/>
      <c r="V255" s="32"/>
      <c r="W255" s="46">
        <v>7.75</v>
      </c>
      <c r="X255" s="91" t="s">
        <v>60</v>
      </c>
      <c r="Y255" s="92" t="s">
        <v>106</v>
      </c>
      <c r="Z255" s="92" t="s">
        <v>115</v>
      </c>
      <c r="AA255" s="277">
        <v>0</v>
      </c>
      <c r="AB255" s="278"/>
    </row>
    <row r="256" spans="2:28">
      <c r="B256" s="46">
        <v>8</v>
      </c>
      <c r="C256" s="91" t="s">
        <v>60</v>
      </c>
      <c r="D256" s="92" t="s">
        <v>106</v>
      </c>
      <c r="E256" s="92" t="s">
        <v>167</v>
      </c>
      <c r="F256" s="277">
        <v>0</v>
      </c>
      <c r="G256" s="278"/>
      <c r="H256" s="32"/>
      <c r="I256" s="46">
        <v>8</v>
      </c>
      <c r="J256" s="91" t="s">
        <v>60</v>
      </c>
      <c r="K256" s="92" t="s">
        <v>113</v>
      </c>
      <c r="L256" s="92" t="s">
        <v>118</v>
      </c>
      <c r="M256" s="277">
        <v>0</v>
      </c>
      <c r="N256" s="278"/>
      <c r="O256" s="32"/>
      <c r="P256" s="46">
        <v>8</v>
      </c>
      <c r="Q256" s="91" t="s">
        <v>60</v>
      </c>
      <c r="R256" s="92" t="s">
        <v>113</v>
      </c>
      <c r="S256" s="92" t="s">
        <v>118</v>
      </c>
      <c r="T256" s="277">
        <v>0</v>
      </c>
      <c r="U256" s="278"/>
      <c r="V256" s="32"/>
      <c r="W256" s="46">
        <v>8</v>
      </c>
      <c r="X256" s="91" t="s">
        <v>60</v>
      </c>
      <c r="Y256" s="92" t="s">
        <v>107</v>
      </c>
      <c r="Z256" s="92" t="s">
        <v>108</v>
      </c>
      <c r="AA256" s="277">
        <v>0</v>
      </c>
      <c r="AB256" s="278"/>
    </row>
    <row r="257" spans="2:28">
      <c r="B257" s="46">
        <v>8.25</v>
      </c>
      <c r="C257" s="91" t="s">
        <v>60</v>
      </c>
      <c r="D257" s="92" t="s">
        <v>104</v>
      </c>
      <c r="E257" s="92" t="s">
        <v>236</v>
      </c>
      <c r="F257" s="277">
        <v>0</v>
      </c>
      <c r="G257" s="278"/>
      <c r="H257" s="32"/>
      <c r="I257" s="46">
        <v>8.25</v>
      </c>
      <c r="J257" s="91" t="s">
        <v>60</v>
      </c>
      <c r="K257" s="92" t="s">
        <v>150</v>
      </c>
      <c r="L257" s="92" t="s">
        <v>188</v>
      </c>
      <c r="M257" s="277">
        <v>0</v>
      </c>
      <c r="N257" s="278"/>
      <c r="O257" s="32"/>
      <c r="P257" s="46">
        <v>8.25</v>
      </c>
      <c r="Q257" s="91" t="s">
        <v>60</v>
      </c>
      <c r="R257" s="92" t="s">
        <v>113</v>
      </c>
      <c r="S257" s="92" t="s">
        <v>118</v>
      </c>
      <c r="T257" s="277">
        <v>0</v>
      </c>
      <c r="U257" s="278"/>
      <c r="V257" s="32"/>
      <c r="W257" s="46">
        <v>8.25</v>
      </c>
      <c r="X257" s="91" t="s">
        <v>63</v>
      </c>
      <c r="Y257" s="92">
        <v>0</v>
      </c>
      <c r="Z257" s="92">
        <v>0</v>
      </c>
      <c r="AA257" s="277">
        <v>0</v>
      </c>
      <c r="AB257" s="278"/>
    </row>
    <row r="258" spans="2:28">
      <c r="B258" s="46">
        <v>8.5</v>
      </c>
      <c r="C258" s="91" t="s">
        <v>60</v>
      </c>
      <c r="D258" s="92" t="s">
        <v>106</v>
      </c>
      <c r="E258" s="92" t="s">
        <v>167</v>
      </c>
      <c r="F258" s="277">
        <v>0</v>
      </c>
      <c r="G258" s="278"/>
      <c r="H258" s="32"/>
      <c r="I258" s="46">
        <v>8.5</v>
      </c>
      <c r="J258" s="91" t="s">
        <v>60</v>
      </c>
      <c r="K258" s="92" t="s">
        <v>113</v>
      </c>
      <c r="L258" s="92" t="s">
        <v>118</v>
      </c>
      <c r="M258" s="277">
        <v>0</v>
      </c>
      <c r="N258" s="278"/>
      <c r="O258" s="32"/>
      <c r="P258" s="46">
        <v>8.5</v>
      </c>
      <c r="Q258" s="91" t="s">
        <v>60</v>
      </c>
      <c r="R258" s="92" t="s">
        <v>106</v>
      </c>
      <c r="S258" s="92" t="s">
        <v>188</v>
      </c>
      <c r="T258" s="277">
        <v>0</v>
      </c>
      <c r="U258" s="278"/>
      <c r="V258" s="32"/>
      <c r="W258" s="46">
        <v>8.5</v>
      </c>
      <c r="X258" s="91" t="s">
        <v>60</v>
      </c>
      <c r="Y258" s="92" t="s">
        <v>106</v>
      </c>
      <c r="Z258" s="92" t="s">
        <v>115</v>
      </c>
      <c r="AA258" s="277">
        <v>0</v>
      </c>
      <c r="AB258" s="278"/>
    </row>
    <row r="259" spans="2:28">
      <c r="B259" s="46">
        <v>8.75</v>
      </c>
      <c r="C259" s="91" t="s">
        <v>60</v>
      </c>
      <c r="D259" s="92" t="s">
        <v>106</v>
      </c>
      <c r="E259" s="92" t="s">
        <v>167</v>
      </c>
      <c r="F259" s="277">
        <v>0</v>
      </c>
      <c r="G259" s="278"/>
      <c r="H259" s="32"/>
      <c r="I259" s="46">
        <v>8.75</v>
      </c>
      <c r="J259" s="91" t="s">
        <v>159</v>
      </c>
      <c r="K259" s="92">
        <v>0</v>
      </c>
      <c r="L259" s="92">
        <v>0</v>
      </c>
      <c r="M259" s="277">
        <v>0</v>
      </c>
      <c r="N259" s="278"/>
      <c r="O259" s="32"/>
      <c r="P259" s="46">
        <v>8.75</v>
      </c>
      <c r="Q259" s="91" t="s">
        <v>60</v>
      </c>
      <c r="R259" s="92" t="s">
        <v>106</v>
      </c>
      <c r="S259" s="92" t="s">
        <v>188</v>
      </c>
      <c r="T259" s="277">
        <v>0</v>
      </c>
      <c r="U259" s="278"/>
      <c r="V259" s="32"/>
      <c r="W259" s="46">
        <v>8.75</v>
      </c>
      <c r="X259" s="91" t="s">
        <v>60</v>
      </c>
      <c r="Y259" s="92" t="s">
        <v>106</v>
      </c>
      <c r="Z259" s="92" t="s">
        <v>118</v>
      </c>
      <c r="AA259" s="277">
        <v>0</v>
      </c>
      <c r="AB259" s="278"/>
    </row>
    <row r="260" spans="2:28">
      <c r="B260" s="46">
        <v>9</v>
      </c>
      <c r="C260" s="91" t="s">
        <v>69</v>
      </c>
      <c r="D260" s="92">
        <v>0</v>
      </c>
      <c r="E260" s="92">
        <v>0</v>
      </c>
      <c r="F260" s="277">
        <v>0</v>
      </c>
      <c r="G260" s="278"/>
      <c r="H260" s="32"/>
      <c r="I260" s="46">
        <v>9</v>
      </c>
      <c r="J260" s="91" t="s">
        <v>60</v>
      </c>
      <c r="K260" s="92" t="s">
        <v>113</v>
      </c>
      <c r="L260" s="92" t="s">
        <v>169</v>
      </c>
      <c r="M260" s="277">
        <v>0</v>
      </c>
      <c r="N260" s="278"/>
      <c r="O260" s="32"/>
      <c r="P260" s="46">
        <v>9</v>
      </c>
      <c r="Q260" s="91" t="s">
        <v>60</v>
      </c>
      <c r="R260" s="92" t="s">
        <v>106</v>
      </c>
      <c r="S260" s="92" t="s">
        <v>188</v>
      </c>
      <c r="T260" s="277">
        <v>0</v>
      </c>
      <c r="U260" s="278"/>
      <c r="V260" s="32"/>
      <c r="W260" s="46">
        <v>9</v>
      </c>
      <c r="X260" s="91" t="s">
        <v>60</v>
      </c>
      <c r="Y260" s="92" t="s">
        <v>106</v>
      </c>
      <c r="Z260" s="92" t="s">
        <v>118</v>
      </c>
      <c r="AA260" s="277">
        <v>0</v>
      </c>
      <c r="AB260" s="278"/>
    </row>
    <row r="261" spans="2:28">
      <c r="B261" s="46">
        <v>9.25</v>
      </c>
      <c r="C261" s="91" t="s">
        <v>60</v>
      </c>
      <c r="D261" s="92" t="s">
        <v>150</v>
      </c>
      <c r="E261" s="92" t="s">
        <v>110</v>
      </c>
      <c r="F261" s="277">
        <v>0</v>
      </c>
      <c r="G261" s="278"/>
      <c r="H261" s="32"/>
      <c r="I261" s="46">
        <v>9.25</v>
      </c>
      <c r="J261" s="91" t="s">
        <v>63</v>
      </c>
      <c r="K261" s="92">
        <v>0</v>
      </c>
      <c r="L261" s="92">
        <v>0</v>
      </c>
      <c r="M261" s="277">
        <v>0</v>
      </c>
      <c r="N261" s="278"/>
      <c r="O261" s="32"/>
      <c r="P261" s="46">
        <v>9.25</v>
      </c>
      <c r="Q261" s="91" t="s">
        <v>60</v>
      </c>
      <c r="R261" s="92" t="s">
        <v>113</v>
      </c>
      <c r="S261" s="92" t="s">
        <v>188</v>
      </c>
      <c r="T261" s="277">
        <v>0</v>
      </c>
      <c r="U261" s="278"/>
      <c r="V261" s="32"/>
      <c r="W261" s="46">
        <v>9.25</v>
      </c>
      <c r="X261" s="91" t="s">
        <v>60</v>
      </c>
      <c r="Y261" s="92" t="s">
        <v>106</v>
      </c>
      <c r="Z261" s="92" t="s">
        <v>115</v>
      </c>
      <c r="AA261" s="277">
        <v>0</v>
      </c>
      <c r="AB261" s="278"/>
    </row>
    <row r="262" spans="2:28">
      <c r="B262" s="46">
        <v>9.5</v>
      </c>
      <c r="C262" s="91" t="s">
        <v>60</v>
      </c>
      <c r="D262" s="92" t="s">
        <v>178</v>
      </c>
      <c r="E262" s="92" t="s">
        <v>115</v>
      </c>
      <c r="F262" s="277">
        <v>0</v>
      </c>
      <c r="G262" s="278"/>
      <c r="H262" s="32"/>
      <c r="I262" s="46">
        <v>9.5</v>
      </c>
      <c r="J262" s="91" t="s">
        <v>63</v>
      </c>
      <c r="K262" s="92">
        <v>0</v>
      </c>
      <c r="L262" s="92">
        <v>0</v>
      </c>
      <c r="M262" s="277">
        <v>0</v>
      </c>
      <c r="N262" s="278"/>
      <c r="O262" s="32"/>
      <c r="P262" s="46">
        <v>9.5</v>
      </c>
      <c r="Q262" s="91" t="s">
        <v>60</v>
      </c>
      <c r="R262" s="92" t="s">
        <v>113</v>
      </c>
      <c r="S262" s="92" t="s">
        <v>188</v>
      </c>
      <c r="T262" s="277">
        <v>0</v>
      </c>
      <c r="U262" s="278"/>
      <c r="V262" s="32"/>
      <c r="W262" s="46">
        <v>9.5</v>
      </c>
      <c r="X262" s="91" t="s">
        <v>60</v>
      </c>
      <c r="Y262" s="92" t="s">
        <v>106</v>
      </c>
      <c r="Z262" s="92" t="s">
        <v>115</v>
      </c>
      <c r="AA262" s="277">
        <v>0</v>
      </c>
      <c r="AB262" s="278"/>
    </row>
    <row r="263" spans="2:28">
      <c r="B263" s="46">
        <v>9.75</v>
      </c>
      <c r="C263" s="91" t="s">
        <v>60</v>
      </c>
      <c r="D263" s="92" t="s">
        <v>106</v>
      </c>
      <c r="E263" s="92" t="s">
        <v>167</v>
      </c>
      <c r="F263" s="277">
        <v>0</v>
      </c>
      <c r="G263" s="278"/>
      <c r="H263" s="32"/>
      <c r="I263" s="46">
        <v>9.75</v>
      </c>
      <c r="J263" s="91" t="s">
        <v>60</v>
      </c>
      <c r="K263" s="92" t="s">
        <v>106</v>
      </c>
      <c r="L263" s="92" t="s">
        <v>103</v>
      </c>
      <c r="M263" s="277">
        <v>0</v>
      </c>
      <c r="N263" s="278"/>
      <c r="O263" s="32"/>
      <c r="P263" s="46">
        <v>9.75</v>
      </c>
      <c r="Q263" s="91" t="s">
        <v>60</v>
      </c>
      <c r="R263" s="92" t="s">
        <v>113</v>
      </c>
      <c r="S263" s="92" t="s">
        <v>188</v>
      </c>
      <c r="T263" s="277">
        <v>0</v>
      </c>
      <c r="U263" s="278"/>
      <c r="V263" s="32"/>
      <c r="W263" s="46">
        <v>9.75</v>
      </c>
      <c r="X263" s="91" t="s">
        <v>60</v>
      </c>
      <c r="Y263" s="92" t="s">
        <v>106</v>
      </c>
      <c r="Z263" s="92" t="s">
        <v>115</v>
      </c>
      <c r="AA263" s="277">
        <v>0</v>
      </c>
      <c r="AB263" s="278"/>
    </row>
    <row r="264" spans="2:28">
      <c r="B264" s="46">
        <v>10</v>
      </c>
      <c r="C264" s="91" t="s">
        <v>60</v>
      </c>
      <c r="D264" s="92" t="s">
        <v>150</v>
      </c>
      <c r="E264" s="92" t="s">
        <v>103</v>
      </c>
      <c r="F264" s="277">
        <v>0</v>
      </c>
      <c r="G264" s="278"/>
      <c r="H264" s="32"/>
      <c r="I264" s="46">
        <v>10</v>
      </c>
      <c r="J264" s="91" t="s">
        <v>158</v>
      </c>
      <c r="K264" s="92">
        <v>0</v>
      </c>
      <c r="L264" s="92">
        <v>0</v>
      </c>
      <c r="M264" s="277">
        <v>0</v>
      </c>
      <c r="N264" s="278"/>
      <c r="O264" s="32"/>
      <c r="P264" s="46">
        <v>10</v>
      </c>
      <c r="Q264" s="91" t="s">
        <v>60</v>
      </c>
      <c r="R264" s="92" t="s">
        <v>113</v>
      </c>
      <c r="S264" s="92" t="s">
        <v>118</v>
      </c>
      <c r="T264" s="277">
        <v>0</v>
      </c>
      <c r="U264" s="278"/>
      <c r="V264" s="32"/>
      <c r="W264" s="46">
        <v>10</v>
      </c>
      <c r="X264" s="91" t="s">
        <v>60</v>
      </c>
      <c r="Y264" s="92" t="s">
        <v>106</v>
      </c>
      <c r="Z264" s="92" t="s">
        <v>115</v>
      </c>
      <c r="AA264" s="277">
        <v>0</v>
      </c>
      <c r="AB264" s="278"/>
    </row>
    <row r="265" spans="2:28">
      <c r="B265" s="46">
        <v>10.25</v>
      </c>
      <c r="C265" s="91" t="s">
        <v>60</v>
      </c>
      <c r="D265" s="92" t="s">
        <v>113</v>
      </c>
      <c r="E265" s="92" t="s">
        <v>170</v>
      </c>
      <c r="F265" s="277">
        <v>0</v>
      </c>
      <c r="G265" s="278"/>
      <c r="H265" s="32"/>
      <c r="I265" s="46">
        <v>10.25</v>
      </c>
      <c r="J265" s="91" t="s">
        <v>69</v>
      </c>
      <c r="K265" s="92">
        <v>0</v>
      </c>
      <c r="L265" s="92">
        <v>0</v>
      </c>
      <c r="M265" s="277">
        <v>0</v>
      </c>
      <c r="N265" s="278"/>
      <c r="O265" s="32"/>
      <c r="P265" s="46">
        <v>10.25</v>
      </c>
      <c r="Q265" s="91" t="s">
        <v>60</v>
      </c>
      <c r="R265" s="92" t="s">
        <v>113</v>
      </c>
      <c r="S265" s="92" t="s">
        <v>169</v>
      </c>
      <c r="T265" s="277">
        <v>0</v>
      </c>
      <c r="U265" s="278"/>
      <c r="V265" s="32"/>
      <c r="W265" s="46">
        <v>10.25</v>
      </c>
      <c r="X265" s="91" t="s">
        <v>60</v>
      </c>
      <c r="Y265" s="92" t="s">
        <v>106</v>
      </c>
      <c r="Z265" s="92" t="s">
        <v>115</v>
      </c>
      <c r="AA265" s="277">
        <v>0</v>
      </c>
      <c r="AB265" s="278"/>
    </row>
    <row r="266" spans="2:28">
      <c r="B266" s="46">
        <v>10.5</v>
      </c>
      <c r="C266" s="91" t="s">
        <v>60</v>
      </c>
      <c r="D266" s="92" t="s">
        <v>113</v>
      </c>
      <c r="E266" s="92" t="s">
        <v>170</v>
      </c>
      <c r="F266" s="277">
        <v>0</v>
      </c>
      <c r="G266" s="278"/>
      <c r="H266" s="32"/>
      <c r="I266" s="46">
        <v>10.5</v>
      </c>
      <c r="J266" s="91" t="s">
        <v>60</v>
      </c>
      <c r="K266" s="92" t="s">
        <v>104</v>
      </c>
      <c r="L266" s="92" t="s">
        <v>236</v>
      </c>
      <c r="M266" s="277">
        <v>0</v>
      </c>
      <c r="N266" s="278"/>
      <c r="O266" s="32"/>
      <c r="P266" s="46">
        <v>10.5</v>
      </c>
      <c r="Q266" s="91" t="s">
        <v>60</v>
      </c>
      <c r="R266" s="92" t="s">
        <v>113</v>
      </c>
      <c r="S266" s="92" t="s">
        <v>169</v>
      </c>
      <c r="T266" s="277">
        <v>0</v>
      </c>
      <c r="U266" s="278"/>
      <c r="V266" s="32"/>
      <c r="W266" s="46">
        <v>10.5</v>
      </c>
      <c r="X266" s="91" t="s">
        <v>60</v>
      </c>
      <c r="Y266" s="92" t="s">
        <v>104</v>
      </c>
      <c r="Z266" s="92" t="s">
        <v>182</v>
      </c>
      <c r="AA266" s="277">
        <v>0</v>
      </c>
      <c r="AB266" s="278"/>
    </row>
    <row r="267" spans="2:28">
      <c r="B267" s="46">
        <v>10.75</v>
      </c>
      <c r="C267" s="91" t="s">
        <v>60</v>
      </c>
      <c r="D267" s="92" t="s">
        <v>113</v>
      </c>
      <c r="E267" s="92" t="s">
        <v>170</v>
      </c>
      <c r="F267" s="277">
        <v>0</v>
      </c>
      <c r="G267" s="278"/>
      <c r="H267" s="32"/>
      <c r="I267" s="46">
        <v>10.75</v>
      </c>
      <c r="J267" s="91" t="s">
        <v>60</v>
      </c>
      <c r="K267" s="92" t="s">
        <v>104</v>
      </c>
      <c r="L267" s="92" t="s">
        <v>236</v>
      </c>
      <c r="M267" s="277">
        <v>0</v>
      </c>
      <c r="N267" s="278"/>
      <c r="O267" s="32"/>
      <c r="P267" s="46">
        <v>10.75</v>
      </c>
      <c r="Q267" s="91" t="s">
        <v>60</v>
      </c>
      <c r="R267" s="92" t="s">
        <v>113</v>
      </c>
      <c r="S267" s="92" t="s">
        <v>169</v>
      </c>
      <c r="T267" s="277">
        <v>0</v>
      </c>
      <c r="U267" s="278"/>
      <c r="V267" s="32"/>
      <c r="W267" s="46">
        <v>10.75</v>
      </c>
      <c r="X267" s="91" t="s">
        <v>60</v>
      </c>
      <c r="Y267" s="92" t="s">
        <v>106</v>
      </c>
      <c r="Z267" s="92" t="s">
        <v>103</v>
      </c>
      <c r="AA267" s="277">
        <v>0</v>
      </c>
      <c r="AB267" s="278"/>
    </row>
    <row r="268" spans="2:28">
      <c r="B268" s="46">
        <v>11</v>
      </c>
      <c r="C268" s="91" t="s">
        <v>60</v>
      </c>
      <c r="D268" s="92" t="s">
        <v>113</v>
      </c>
      <c r="E268" s="92" t="s">
        <v>170</v>
      </c>
      <c r="F268" s="277">
        <v>0</v>
      </c>
      <c r="G268" s="278"/>
      <c r="H268" s="32"/>
      <c r="I268" s="46">
        <v>11</v>
      </c>
      <c r="J268" s="91" t="s">
        <v>60</v>
      </c>
      <c r="K268" s="92" t="s">
        <v>150</v>
      </c>
      <c r="L268" s="92" t="s">
        <v>103</v>
      </c>
      <c r="M268" s="277">
        <v>0</v>
      </c>
      <c r="N268" s="278"/>
      <c r="O268" s="32"/>
      <c r="P268" s="46">
        <v>11</v>
      </c>
      <c r="Q268" s="91" t="s">
        <v>158</v>
      </c>
      <c r="R268" s="92">
        <v>0</v>
      </c>
      <c r="S268" s="92">
        <v>0</v>
      </c>
      <c r="T268" s="277">
        <v>0</v>
      </c>
      <c r="U268" s="278"/>
      <c r="V268" s="32"/>
      <c r="W268" s="46">
        <v>11</v>
      </c>
      <c r="X268" s="91" t="s">
        <v>158</v>
      </c>
      <c r="Y268" s="92">
        <v>0</v>
      </c>
      <c r="Z268" s="92">
        <v>0</v>
      </c>
      <c r="AA268" s="277">
        <v>0</v>
      </c>
      <c r="AB268" s="278"/>
    </row>
    <row r="269" spans="2:28">
      <c r="B269" s="46">
        <v>11.25</v>
      </c>
      <c r="C269" s="91" t="s">
        <v>60</v>
      </c>
      <c r="D269" s="92" t="s">
        <v>106</v>
      </c>
      <c r="E269" s="92" t="s">
        <v>115</v>
      </c>
      <c r="F269" s="277">
        <v>0</v>
      </c>
      <c r="G269" s="278"/>
      <c r="H269" s="32"/>
      <c r="I269" s="46">
        <v>11.25</v>
      </c>
      <c r="J269" s="91" t="s">
        <v>60</v>
      </c>
      <c r="K269" s="92" t="s">
        <v>150</v>
      </c>
      <c r="L269" s="92" t="s">
        <v>172</v>
      </c>
      <c r="M269" s="277">
        <v>0</v>
      </c>
      <c r="N269" s="278"/>
      <c r="O269" s="32"/>
      <c r="P269" s="46">
        <v>11.25</v>
      </c>
      <c r="Q269" s="91" t="s">
        <v>60</v>
      </c>
      <c r="R269" s="92" t="s">
        <v>106</v>
      </c>
      <c r="S269" s="92" t="s">
        <v>103</v>
      </c>
      <c r="T269" s="277">
        <v>0</v>
      </c>
      <c r="U269" s="278"/>
      <c r="V269" s="32"/>
      <c r="W269" s="46">
        <v>11.25</v>
      </c>
      <c r="X269" s="91" t="s">
        <v>60</v>
      </c>
      <c r="Y269" s="92" t="s">
        <v>106</v>
      </c>
      <c r="Z269" s="92" t="s">
        <v>103</v>
      </c>
      <c r="AA269" s="277">
        <v>0</v>
      </c>
      <c r="AB269" s="278"/>
    </row>
    <row r="270" spans="2:28">
      <c r="B270" s="46">
        <v>11.5</v>
      </c>
      <c r="C270" s="91" t="s">
        <v>60</v>
      </c>
      <c r="D270" s="92" t="s">
        <v>106</v>
      </c>
      <c r="E270" s="92" t="s">
        <v>103</v>
      </c>
      <c r="F270" s="277">
        <v>0</v>
      </c>
      <c r="G270" s="278"/>
      <c r="H270" s="32"/>
      <c r="I270" s="46">
        <v>11.5</v>
      </c>
      <c r="J270" s="91" t="s">
        <v>60</v>
      </c>
      <c r="K270" s="92" t="s">
        <v>104</v>
      </c>
      <c r="L270" s="92" t="s">
        <v>119</v>
      </c>
      <c r="M270" s="277">
        <v>0</v>
      </c>
      <c r="N270" s="278"/>
      <c r="O270" s="32"/>
      <c r="P270" s="46">
        <v>11.5</v>
      </c>
      <c r="Q270" s="91" t="s">
        <v>60</v>
      </c>
      <c r="R270" s="92" t="s">
        <v>106</v>
      </c>
      <c r="S270" s="92" t="s">
        <v>118</v>
      </c>
      <c r="T270" s="277">
        <v>0</v>
      </c>
      <c r="U270" s="278"/>
      <c r="V270" s="32"/>
      <c r="W270" s="46">
        <v>11.5</v>
      </c>
      <c r="X270" s="91" t="s">
        <v>159</v>
      </c>
      <c r="Y270" s="92">
        <v>0</v>
      </c>
      <c r="Z270" s="92">
        <v>0</v>
      </c>
      <c r="AA270" s="277">
        <v>0</v>
      </c>
      <c r="AB270" s="278"/>
    </row>
    <row r="271" spans="2:28">
      <c r="B271" s="46">
        <v>11.75</v>
      </c>
      <c r="C271" s="91" t="s">
        <v>60</v>
      </c>
      <c r="D271" s="92" t="s">
        <v>106</v>
      </c>
      <c r="E271" s="92" t="s">
        <v>103</v>
      </c>
      <c r="F271" s="277">
        <v>0</v>
      </c>
      <c r="G271" s="278"/>
      <c r="H271" s="32"/>
      <c r="I271" s="46">
        <v>11.75</v>
      </c>
      <c r="J271" s="91" t="s">
        <v>60</v>
      </c>
      <c r="K271" s="92" t="s">
        <v>104</v>
      </c>
      <c r="L271" s="92" t="s">
        <v>119</v>
      </c>
      <c r="M271" s="277">
        <v>0</v>
      </c>
      <c r="N271" s="278"/>
      <c r="O271" s="32"/>
      <c r="P271" s="46">
        <v>11.75</v>
      </c>
      <c r="Q271" s="91" t="s">
        <v>60</v>
      </c>
      <c r="R271" s="92" t="s">
        <v>106</v>
      </c>
      <c r="S271" s="92" t="s">
        <v>202</v>
      </c>
      <c r="T271" s="277">
        <v>0</v>
      </c>
      <c r="U271" s="278"/>
      <c r="V271" s="32"/>
      <c r="W271" s="46">
        <v>11.75</v>
      </c>
      <c r="X271" s="91" t="s">
        <v>60</v>
      </c>
      <c r="Y271" s="92" t="s">
        <v>107</v>
      </c>
      <c r="Z271" s="92" t="s">
        <v>108</v>
      </c>
      <c r="AA271" s="277">
        <v>0</v>
      </c>
      <c r="AB271" s="278"/>
    </row>
    <row r="272" spans="2:28">
      <c r="B272" s="46">
        <v>12</v>
      </c>
      <c r="C272" s="91" t="s">
        <v>60</v>
      </c>
      <c r="D272" s="92" t="s">
        <v>107</v>
      </c>
      <c r="E272" s="92" t="s">
        <v>108</v>
      </c>
      <c r="F272" s="277">
        <v>0</v>
      </c>
      <c r="G272" s="278"/>
      <c r="H272" s="32"/>
      <c r="I272" s="46">
        <v>12</v>
      </c>
      <c r="J272" s="91" t="s">
        <v>60</v>
      </c>
      <c r="K272" s="92" t="s">
        <v>104</v>
      </c>
      <c r="L272" s="92" t="s">
        <v>119</v>
      </c>
      <c r="M272" s="277">
        <v>0</v>
      </c>
      <c r="N272" s="278"/>
      <c r="O272" s="32"/>
      <c r="P272" s="46">
        <v>12</v>
      </c>
      <c r="Q272" s="91" t="s">
        <v>60</v>
      </c>
      <c r="R272" s="92" t="s">
        <v>106</v>
      </c>
      <c r="S272" s="92" t="s">
        <v>202</v>
      </c>
      <c r="T272" s="277">
        <v>0</v>
      </c>
      <c r="U272" s="278"/>
      <c r="V272" s="32"/>
      <c r="W272" s="46">
        <v>12</v>
      </c>
      <c r="X272" s="91" t="s">
        <v>60</v>
      </c>
      <c r="Y272" s="92" t="s">
        <v>106</v>
      </c>
      <c r="Z272" s="92" t="s">
        <v>103</v>
      </c>
      <c r="AA272" s="277">
        <v>0</v>
      </c>
      <c r="AB272" s="278"/>
    </row>
    <row r="273" spans="2:28">
      <c r="B273" s="46">
        <v>12.25</v>
      </c>
      <c r="C273" s="91" t="s">
        <v>60</v>
      </c>
      <c r="D273" s="92" t="s">
        <v>113</v>
      </c>
      <c r="E273" s="92" t="s">
        <v>170</v>
      </c>
      <c r="F273" s="277">
        <v>0</v>
      </c>
      <c r="G273" s="278"/>
      <c r="H273" s="32"/>
      <c r="I273" s="46">
        <v>12.25</v>
      </c>
      <c r="J273" s="91" t="s">
        <v>60</v>
      </c>
      <c r="K273" s="92" t="s">
        <v>104</v>
      </c>
      <c r="L273" s="92" t="s">
        <v>119</v>
      </c>
      <c r="M273" s="277">
        <v>0</v>
      </c>
      <c r="N273" s="278"/>
      <c r="O273" s="32"/>
      <c r="P273" s="46">
        <v>12.25</v>
      </c>
      <c r="Q273" s="91" t="s">
        <v>60</v>
      </c>
      <c r="R273" s="92" t="s">
        <v>106</v>
      </c>
      <c r="S273" s="92" t="s">
        <v>202</v>
      </c>
      <c r="T273" s="277">
        <v>0</v>
      </c>
      <c r="U273" s="278"/>
      <c r="V273" s="32"/>
      <c r="W273" s="46">
        <v>12.25</v>
      </c>
      <c r="X273" s="91" t="s">
        <v>71</v>
      </c>
      <c r="Y273" s="92">
        <v>0</v>
      </c>
      <c r="Z273" s="92">
        <v>0</v>
      </c>
      <c r="AA273" s="277">
        <v>0</v>
      </c>
      <c r="AB273" s="278"/>
    </row>
    <row r="274" spans="2:28">
      <c r="B274" s="46">
        <v>12.5</v>
      </c>
      <c r="C274" s="91" t="s">
        <v>60</v>
      </c>
      <c r="D274" s="92" t="s">
        <v>113</v>
      </c>
      <c r="E274" s="92" t="s">
        <v>170</v>
      </c>
      <c r="F274" s="277">
        <v>0</v>
      </c>
      <c r="G274" s="278"/>
      <c r="H274" s="32"/>
      <c r="I274" s="46">
        <v>12.5</v>
      </c>
      <c r="J274" s="91" t="s">
        <v>60</v>
      </c>
      <c r="K274" s="92" t="s">
        <v>104</v>
      </c>
      <c r="L274" s="92" t="s">
        <v>119</v>
      </c>
      <c r="M274" s="277">
        <v>0</v>
      </c>
      <c r="N274" s="278"/>
      <c r="O274" s="32"/>
      <c r="P274" s="46">
        <v>12.5</v>
      </c>
      <c r="Q274" s="91" t="s">
        <v>60</v>
      </c>
      <c r="R274" s="92" t="s">
        <v>113</v>
      </c>
      <c r="S274" s="92" t="s">
        <v>118</v>
      </c>
      <c r="T274" s="277">
        <v>0</v>
      </c>
      <c r="U274" s="278"/>
      <c r="V274" s="32"/>
      <c r="W274" s="46">
        <v>12.5</v>
      </c>
      <c r="X274" s="91" t="s">
        <v>71</v>
      </c>
      <c r="Y274" s="92">
        <v>0</v>
      </c>
      <c r="Z274" s="92">
        <v>0</v>
      </c>
      <c r="AA274" s="277">
        <v>0</v>
      </c>
      <c r="AB274" s="278"/>
    </row>
    <row r="275" spans="2:28">
      <c r="B275" s="46">
        <v>12.75</v>
      </c>
      <c r="C275" s="91" t="s">
        <v>69</v>
      </c>
      <c r="D275" s="92">
        <v>0</v>
      </c>
      <c r="E275" s="92">
        <v>0</v>
      </c>
      <c r="F275" s="277">
        <v>0</v>
      </c>
      <c r="G275" s="278"/>
      <c r="H275" s="32"/>
      <c r="I275" s="46">
        <v>12.75</v>
      </c>
      <c r="J275" s="91" t="s">
        <v>60</v>
      </c>
      <c r="K275" s="92" t="s">
        <v>106</v>
      </c>
      <c r="L275" s="92" t="s">
        <v>109</v>
      </c>
      <c r="M275" s="277">
        <v>0</v>
      </c>
      <c r="N275" s="278"/>
      <c r="O275" s="32"/>
      <c r="P275" s="46">
        <v>12.75</v>
      </c>
      <c r="Q275" s="91" t="s">
        <v>60</v>
      </c>
      <c r="R275" s="92" t="s">
        <v>113</v>
      </c>
      <c r="S275" s="92" t="s">
        <v>118</v>
      </c>
      <c r="T275" s="277">
        <v>0</v>
      </c>
      <c r="U275" s="278"/>
      <c r="V275" s="32"/>
      <c r="W275" s="46">
        <v>12.75</v>
      </c>
      <c r="X275" s="91" t="s">
        <v>60</v>
      </c>
      <c r="Y275" s="92" t="s">
        <v>106</v>
      </c>
      <c r="Z275" s="92" t="s">
        <v>103</v>
      </c>
      <c r="AA275" s="277">
        <v>0</v>
      </c>
      <c r="AB275" s="278"/>
    </row>
    <row r="276" spans="2:28">
      <c r="B276" s="46">
        <v>13</v>
      </c>
      <c r="C276" s="91" t="s">
        <v>159</v>
      </c>
      <c r="D276" s="92">
        <v>0</v>
      </c>
      <c r="E276" s="92">
        <v>0</v>
      </c>
      <c r="F276" s="277">
        <v>0</v>
      </c>
      <c r="G276" s="278"/>
      <c r="H276" s="32"/>
      <c r="I276" s="46">
        <v>13</v>
      </c>
      <c r="J276" s="91" t="s">
        <v>60</v>
      </c>
      <c r="K276" s="92" t="s">
        <v>174</v>
      </c>
      <c r="L276" s="92" t="s">
        <v>171</v>
      </c>
      <c r="M276" s="277">
        <v>0</v>
      </c>
      <c r="N276" s="278"/>
      <c r="O276" s="32"/>
      <c r="P276" s="46">
        <v>13</v>
      </c>
      <c r="Q276" s="91" t="s">
        <v>60</v>
      </c>
      <c r="R276" s="92" t="s">
        <v>106</v>
      </c>
      <c r="S276" s="92" t="s">
        <v>188</v>
      </c>
      <c r="T276" s="277">
        <v>0</v>
      </c>
      <c r="U276" s="278"/>
      <c r="V276" s="32"/>
      <c r="W276" s="46">
        <v>13</v>
      </c>
      <c r="X276" s="91" t="s">
        <v>60</v>
      </c>
      <c r="Y276" s="92" t="s">
        <v>106</v>
      </c>
      <c r="Z276" s="92" t="s">
        <v>115</v>
      </c>
      <c r="AA276" s="277">
        <v>0</v>
      </c>
      <c r="AB276" s="278"/>
    </row>
    <row r="277" spans="2:28">
      <c r="B277" s="46">
        <v>13.25</v>
      </c>
      <c r="C277" s="91" t="s">
        <v>60</v>
      </c>
      <c r="D277" s="92" t="s">
        <v>106</v>
      </c>
      <c r="E277" s="92" t="s">
        <v>103</v>
      </c>
      <c r="F277" s="277">
        <v>0</v>
      </c>
      <c r="G277" s="278"/>
      <c r="H277" s="32"/>
      <c r="I277" s="46">
        <v>13.25</v>
      </c>
      <c r="J277" s="91" t="s">
        <v>69</v>
      </c>
      <c r="K277" s="92">
        <v>0</v>
      </c>
      <c r="L277" s="92">
        <v>0</v>
      </c>
      <c r="M277" s="277">
        <v>0</v>
      </c>
      <c r="N277" s="278"/>
      <c r="O277" s="32"/>
      <c r="P277" s="46">
        <v>13.25</v>
      </c>
      <c r="Q277" s="91" t="s">
        <v>71</v>
      </c>
      <c r="R277" s="92">
        <v>0</v>
      </c>
      <c r="S277" s="92">
        <v>0</v>
      </c>
      <c r="T277" s="277">
        <v>0</v>
      </c>
      <c r="U277" s="278"/>
      <c r="V277" s="32"/>
      <c r="W277" s="46">
        <v>13.25</v>
      </c>
      <c r="X277" s="91" t="s">
        <v>60</v>
      </c>
      <c r="Y277" s="92" t="s">
        <v>106</v>
      </c>
      <c r="Z277" s="92" t="s">
        <v>103</v>
      </c>
      <c r="AA277" s="277">
        <v>0</v>
      </c>
      <c r="AB277" s="278"/>
    </row>
    <row r="278" spans="2:28">
      <c r="B278" s="46">
        <v>13.5</v>
      </c>
      <c r="C278" s="91" t="s">
        <v>60</v>
      </c>
      <c r="D278" s="92" t="s">
        <v>113</v>
      </c>
      <c r="E278" s="92" t="s">
        <v>118</v>
      </c>
      <c r="F278" s="277">
        <v>0</v>
      </c>
      <c r="G278" s="278"/>
      <c r="H278" s="32"/>
      <c r="I278" s="46">
        <v>13.5</v>
      </c>
      <c r="J278" s="91" t="s">
        <v>159</v>
      </c>
      <c r="K278" s="92">
        <v>0</v>
      </c>
      <c r="L278" s="92">
        <v>0</v>
      </c>
      <c r="M278" s="277">
        <v>0</v>
      </c>
      <c r="N278" s="278"/>
      <c r="O278" s="32"/>
      <c r="P278" s="46">
        <v>13.5</v>
      </c>
      <c r="Q278" s="91" t="s">
        <v>60</v>
      </c>
      <c r="R278" s="92" t="s">
        <v>113</v>
      </c>
      <c r="S278" s="92" t="s">
        <v>118</v>
      </c>
      <c r="T278" s="277">
        <v>0</v>
      </c>
      <c r="U278" s="278"/>
      <c r="V278" s="32"/>
      <c r="W278" s="46">
        <v>13.5</v>
      </c>
      <c r="X278" s="91" t="s">
        <v>159</v>
      </c>
      <c r="Y278" s="92">
        <v>0</v>
      </c>
      <c r="Z278" s="92">
        <v>0</v>
      </c>
      <c r="AA278" s="277">
        <v>0</v>
      </c>
      <c r="AB278" s="278"/>
    </row>
    <row r="279" spans="2:28">
      <c r="B279" s="46">
        <v>13.75</v>
      </c>
      <c r="C279" s="91" t="s">
        <v>71</v>
      </c>
      <c r="D279" s="92">
        <v>0</v>
      </c>
      <c r="E279" s="92">
        <v>0</v>
      </c>
      <c r="F279" s="277">
        <v>0</v>
      </c>
      <c r="G279" s="278"/>
      <c r="H279" s="32"/>
      <c r="I279" s="46">
        <v>13.75</v>
      </c>
      <c r="J279" s="91" t="s">
        <v>60</v>
      </c>
      <c r="K279" s="92" t="s">
        <v>104</v>
      </c>
      <c r="L279" s="92" t="s">
        <v>103</v>
      </c>
      <c r="M279" s="277">
        <v>0</v>
      </c>
      <c r="N279" s="278"/>
      <c r="O279" s="32"/>
      <c r="P279" s="46">
        <v>13.75</v>
      </c>
      <c r="Q279" s="91" t="s">
        <v>60</v>
      </c>
      <c r="R279" s="92" t="s">
        <v>178</v>
      </c>
      <c r="S279" s="92" t="s">
        <v>115</v>
      </c>
      <c r="T279" s="277">
        <v>0</v>
      </c>
      <c r="U279" s="278"/>
      <c r="V279" s="32"/>
      <c r="W279" s="46">
        <v>13.75</v>
      </c>
      <c r="X279" s="91" t="s">
        <v>66</v>
      </c>
      <c r="Y279" s="92">
        <v>0</v>
      </c>
      <c r="Z279" s="92">
        <v>0</v>
      </c>
      <c r="AA279" s="277">
        <v>0</v>
      </c>
      <c r="AB279" s="278"/>
    </row>
    <row r="280" spans="2:28">
      <c r="B280" s="46">
        <v>14</v>
      </c>
      <c r="C280" s="91" t="s">
        <v>158</v>
      </c>
      <c r="D280" s="92">
        <v>0</v>
      </c>
      <c r="E280" s="92">
        <v>0</v>
      </c>
      <c r="F280" s="277">
        <v>0</v>
      </c>
      <c r="G280" s="278"/>
      <c r="H280" s="32"/>
      <c r="I280" s="46">
        <v>14</v>
      </c>
      <c r="J280" s="91" t="s">
        <v>60</v>
      </c>
      <c r="K280" s="92" t="s">
        <v>104</v>
      </c>
      <c r="L280" s="92" t="s">
        <v>103</v>
      </c>
      <c r="M280" s="277">
        <v>0</v>
      </c>
      <c r="N280" s="278"/>
      <c r="O280" s="32"/>
      <c r="P280" s="46">
        <v>14</v>
      </c>
      <c r="Q280" s="91" t="s">
        <v>60</v>
      </c>
      <c r="R280" s="92" t="s">
        <v>178</v>
      </c>
      <c r="S280" s="92" t="s">
        <v>115</v>
      </c>
      <c r="T280" s="277">
        <v>0</v>
      </c>
      <c r="U280" s="278"/>
      <c r="V280" s="32"/>
      <c r="W280" s="46">
        <v>14</v>
      </c>
      <c r="X280" s="91" t="s">
        <v>60</v>
      </c>
      <c r="Y280" s="92" t="s">
        <v>104</v>
      </c>
      <c r="Z280" s="92" t="s">
        <v>119</v>
      </c>
      <c r="AA280" s="277">
        <v>0</v>
      </c>
      <c r="AB280" s="278"/>
    </row>
    <row r="281" spans="2:28">
      <c r="B281" s="46">
        <v>14.25</v>
      </c>
      <c r="C281" s="91" t="s">
        <v>60</v>
      </c>
      <c r="D281" s="92" t="s">
        <v>107</v>
      </c>
      <c r="E281" s="92" t="s">
        <v>164</v>
      </c>
      <c r="F281" s="277">
        <v>0</v>
      </c>
      <c r="G281" s="278"/>
      <c r="H281" s="32"/>
      <c r="I281" s="46">
        <v>14.25</v>
      </c>
      <c r="J281" s="91" t="s">
        <v>159</v>
      </c>
      <c r="K281" s="92">
        <v>0</v>
      </c>
      <c r="L281" s="92">
        <v>0</v>
      </c>
      <c r="M281" s="277">
        <v>0</v>
      </c>
      <c r="N281" s="278"/>
      <c r="O281" s="32"/>
      <c r="P281" s="46">
        <v>14.25</v>
      </c>
      <c r="Q281" s="91" t="s">
        <v>60</v>
      </c>
      <c r="R281" s="92" t="s">
        <v>178</v>
      </c>
      <c r="S281" s="92" t="s">
        <v>115</v>
      </c>
      <c r="T281" s="277">
        <v>0</v>
      </c>
      <c r="U281" s="278"/>
      <c r="V281" s="32"/>
      <c r="W281" s="46">
        <v>14.25</v>
      </c>
      <c r="X281" s="91" t="s">
        <v>60</v>
      </c>
      <c r="Y281" s="92" t="s">
        <v>107</v>
      </c>
      <c r="Z281" s="92" t="s">
        <v>108</v>
      </c>
      <c r="AA281" s="277">
        <v>0</v>
      </c>
      <c r="AB281" s="278"/>
    </row>
    <row r="282" spans="2:28">
      <c r="B282" s="46">
        <v>14.5</v>
      </c>
      <c r="C282" s="91" t="s">
        <v>60</v>
      </c>
      <c r="D282" s="92" t="s">
        <v>106</v>
      </c>
      <c r="E282" s="92" t="s">
        <v>103</v>
      </c>
      <c r="F282" s="277">
        <v>0</v>
      </c>
      <c r="G282" s="278"/>
      <c r="H282" s="32"/>
      <c r="I282" s="46">
        <v>14.5</v>
      </c>
      <c r="J282" s="91" t="s">
        <v>63</v>
      </c>
      <c r="K282" s="92">
        <v>0</v>
      </c>
      <c r="L282" s="92">
        <v>0</v>
      </c>
      <c r="M282" s="277">
        <v>0</v>
      </c>
      <c r="N282" s="278"/>
      <c r="O282" s="32"/>
      <c r="P282" s="46">
        <v>14.5</v>
      </c>
      <c r="Q282" s="91" t="s">
        <v>60</v>
      </c>
      <c r="R282" s="92" t="s">
        <v>178</v>
      </c>
      <c r="S282" s="92" t="s">
        <v>115</v>
      </c>
      <c r="T282" s="277">
        <v>0</v>
      </c>
      <c r="U282" s="278"/>
      <c r="V282" s="32"/>
      <c r="W282" s="46">
        <v>14.5</v>
      </c>
      <c r="X282" s="91" t="s">
        <v>60</v>
      </c>
      <c r="Y282" s="92" t="s">
        <v>113</v>
      </c>
      <c r="Z282" s="92" t="s">
        <v>118</v>
      </c>
      <c r="AA282" s="277">
        <v>0</v>
      </c>
      <c r="AB282" s="278"/>
    </row>
    <row r="283" spans="2:28">
      <c r="B283" s="46">
        <v>14.75</v>
      </c>
      <c r="C283" s="91" t="s">
        <v>60</v>
      </c>
      <c r="D283" s="92" t="s">
        <v>113</v>
      </c>
      <c r="E283" s="92" t="s">
        <v>118</v>
      </c>
      <c r="F283" s="277">
        <v>0</v>
      </c>
      <c r="G283" s="278"/>
      <c r="H283" s="32"/>
      <c r="I283" s="46">
        <v>14.75</v>
      </c>
      <c r="J283" s="91" t="s">
        <v>66</v>
      </c>
      <c r="K283" s="92">
        <v>0</v>
      </c>
      <c r="L283" s="92">
        <v>0</v>
      </c>
      <c r="M283" s="277">
        <v>0</v>
      </c>
      <c r="N283" s="278"/>
      <c r="O283" s="32"/>
      <c r="P283" s="46">
        <v>14.75</v>
      </c>
      <c r="Q283" s="91" t="s">
        <v>60</v>
      </c>
      <c r="R283" s="92" t="s">
        <v>178</v>
      </c>
      <c r="S283" s="92" t="s">
        <v>115</v>
      </c>
      <c r="T283" s="277">
        <v>0</v>
      </c>
      <c r="U283" s="278"/>
      <c r="V283" s="32"/>
      <c r="W283" s="46">
        <v>14.75</v>
      </c>
      <c r="X283" s="91" t="s">
        <v>60</v>
      </c>
      <c r="Y283" s="92" t="s">
        <v>113</v>
      </c>
      <c r="Z283" s="92" t="s">
        <v>118</v>
      </c>
      <c r="AA283" s="277">
        <v>0</v>
      </c>
      <c r="AB283" s="278"/>
    </row>
    <row r="284" spans="2:28">
      <c r="B284" s="46">
        <v>15</v>
      </c>
      <c r="C284" s="91" t="s">
        <v>60</v>
      </c>
      <c r="D284" s="92" t="s">
        <v>113</v>
      </c>
      <c r="E284" s="92" t="s">
        <v>118</v>
      </c>
      <c r="F284" s="277">
        <v>0</v>
      </c>
      <c r="G284" s="278"/>
      <c r="H284" s="32"/>
      <c r="I284" s="46">
        <v>15</v>
      </c>
      <c r="J284" s="91" t="s">
        <v>60</v>
      </c>
      <c r="K284" s="92" t="s">
        <v>104</v>
      </c>
      <c r="L284" s="92" t="s">
        <v>226</v>
      </c>
      <c r="M284" s="277">
        <v>0</v>
      </c>
      <c r="N284" s="278"/>
      <c r="O284" s="32"/>
      <c r="P284" s="46">
        <v>15</v>
      </c>
      <c r="Q284" s="91" t="s">
        <v>60</v>
      </c>
      <c r="R284" s="92" t="s">
        <v>178</v>
      </c>
      <c r="S284" s="92" t="s">
        <v>115</v>
      </c>
      <c r="T284" s="277">
        <v>0</v>
      </c>
      <c r="U284" s="278"/>
      <c r="V284" s="32"/>
      <c r="W284" s="46">
        <v>15</v>
      </c>
      <c r="X284" s="91" t="s">
        <v>60</v>
      </c>
      <c r="Y284" s="92" t="s">
        <v>113</v>
      </c>
      <c r="Z284" s="92" t="s">
        <v>118</v>
      </c>
      <c r="AA284" s="277">
        <v>0</v>
      </c>
      <c r="AB284" s="278"/>
    </row>
    <row r="285" spans="2:28">
      <c r="B285" s="46">
        <v>15.25</v>
      </c>
      <c r="C285" s="91" t="s">
        <v>60</v>
      </c>
      <c r="D285" s="92" t="s">
        <v>113</v>
      </c>
      <c r="E285" s="92" t="s">
        <v>118</v>
      </c>
      <c r="F285" s="277">
        <v>0</v>
      </c>
      <c r="G285" s="278"/>
      <c r="H285" s="32"/>
      <c r="I285" s="46">
        <v>15.25</v>
      </c>
      <c r="J285" s="91" t="s">
        <v>60</v>
      </c>
      <c r="K285" s="92" t="s">
        <v>104</v>
      </c>
      <c r="L285" s="92" t="s">
        <v>226</v>
      </c>
      <c r="M285" s="277">
        <v>0</v>
      </c>
      <c r="N285" s="278"/>
      <c r="O285" s="32"/>
      <c r="P285" s="46">
        <v>15.25</v>
      </c>
      <c r="Q285" s="91" t="s">
        <v>60</v>
      </c>
      <c r="R285" s="92" t="s">
        <v>106</v>
      </c>
      <c r="S285" s="92" t="s">
        <v>103</v>
      </c>
      <c r="T285" s="277">
        <v>0</v>
      </c>
      <c r="U285" s="278"/>
      <c r="V285" s="32"/>
      <c r="W285" s="46">
        <v>15.25</v>
      </c>
      <c r="X285" s="91" t="s">
        <v>60</v>
      </c>
      <c r="Y285" s="92" t="s">
        <v>113</v>
      </c>
      <c r="Z285" s="92" t="s">
        <v>169</v>
      </c>
      <c r="AA285" s="277">
        <v>0</v>
      </c>
      <c r="AB285" s="278"/>
    </row>
    <row r="286" spans="2:28">
      <c r="B286" s="46">
        <v>15.5</v>
      </c>
      <c r="C286" s="91" t="s">
        <v>60</v>
      </c>
      <c r="D286" s="92" t="s">
        <v>113</v>
      </c>
      <c r="E286" s="92" t="s">
        <v>118</v>
      </c>
      <c r="F286" s="277">
        <v>0</v>
      </c>
      <c r="G286" s="278"/>
      <c r="H286" s="32"/>
      <c r="I286" s="46">
        <v>15.5</v>
      </c>
      <c r="J286" s="91" t="s">
        <v>60</v>
      </c>
      <c r="K286" s="92" t="s">
        <v>104</v>
      </c>
      <c r="L286" s="92" t="s">
        <v>119</v>
      </c>
      <c r="M286" s="277">
        <v>0</v>
      </c>
      <c r="N286" s="278"/>
      <c r="O286" s="32"/>
      <c r="P286" s="46">
        <v>15.5</v>
      </c>
      <c r="Q286" s="91" t="s">
        <v>60</v>
      </c>
      <c r="R286" s="92" t="s">
        <v>113</v>
      </c>
      <c r="S286" s="92" t="s">
        <v>118</v>
      </c>
      <c r="T286" s="277">
        <v>0</v>
      </c>
      <c r="U286" s="278"/>
      <c r="V286" s="32"/>
      <c r="W286" s="46">
        <v>15.5</v>
      </c>
      <c r="X286" s="91" t="s">
        <v>60</v>
      </c>
      <c r="Y286" s="92" t="s">
        <v>113</v>
      </c>
      <c r="Z286" s="92" t="s">
        <v>118</v>
      </c>
      <c r="AA286" s="277">
        <v>0</v>
      </c>
      <c r="AB286" s="278"/>
    </row>
    <row r="287" spans="2:28">
      <c r="B287" s="46">
        <v>15.75</v>
      </c>
      <c r="C287" s="91" t="s">
        <v>60</v>
      </c>
      <c r="D287" s="92" t="s">
        <v>106</v>
      </c>
      <c r="E287" s="92" t="s">
        <v>115</v>
      </c>
      <c r="F287" s="277">
        <v>0</v>
      </c>
      <c r="G287" s="278"/>
      <c r="H287" s="32"/>
      <c r="I287" s="46">
        <v>15.75</v>
      </c>
      <c r="J287" s="91" t="s">
        <v>60</v>
      </c>
      <c r="K287" s="92" t="s">
        <v>106</v>
      </c>
      <c r="L287" s="92" t="s">
        <v>103</v>
      </c>
      <c r="M287" s="277">
        <v>0</v>
      </c>
      <c r="N287" s="278"/>
      <c r="O287" s="32"/>
      <c r="P287" s="46">
        <v>15.75</v>
      </c>
      <c r="Q287" s="91" t="s">
        <v>60</v>
      </c>
      <c r="R287" s="92" t="s">
        <v>113</v>
      </c>
      <c r="S287" s="92" t="s">
        <v>118</v>
      </c>
      <c r="T287" s="277">
        <v>0</v>
      </c>
      <c r="U287" s="278"/>
      <c r="V287" s="32"/>
      <c r="W287" s="46">
        <v>15.75</v>
      </c>
      <c r="X287" s="91" t="s">
        <v>60</v>
      </c>
      <c r="Y287" s="92" t="s">
        <v>113</v>
      </c>
      <c r="Z287" s="92" t="s">
        <v>118</v>
      </c>
      <c r="AA287" s="277">
        <v>0</v>
      </c>
      <c r="AB287" s="278"/>
    </row>
    <row r="288" spans="2:28">
      <c r="B288" s="46">
        <v>16</v>
      </c>
      <c r="C288" s="91" t="s">
        <v>60</v>
      </c>
      <c r="D288" s="92" t="s">
        <v>106</v>
      </c>
      <c r="E288" s="92" t="s">
        <v>115</v>
      </c>
      <c r="F288" s="277">
        <v>0</v>
      </c>
      <c r="G288" s="278"/>
      <c r="H288" s="32"/>
      <c r="I288" s="46">
        <v>16</v>
      </c>
      <c r="J288" s="91" t="s">
        <v>60</v>
      </c>
      <c r="K288" s="92" t="s">
        <v>150</v>
      </c>
      <c r="L288" s="92" t="s">
        <v>169</v>
      </c>
      <c r="M288" s="277">
        <v>0</v>
      </c>
      <c r="N288" s="278"/>
      <c r="O288" s="32"/>
      <c r="P288" s="46">
        <v>16</v>
      </c>
      <c r="Q288" s="91" t="s">
        <v>60</v>
      </c>
      <c r="R288" s="92" t="s">
        <v>113</v>
      </c>
      <c r="S288" s="92" t="s">
        <v>118</v>
      </c>
      <c r="T288" s="277">
        <v>0</v>
      </c>
      <c r="U288" s="278"/>
      <c r="V288" s="32"/>
      <c r="W288" s="46">
        <v>16</v>
      </c>
      <c r="X288" s="91" t="s">
        <v>60</v>
      </c>
      <c r="Y288" s="92" t="s">
        <v>113</v>
      </c>
      <c r="Z288" s="92" t="s">
        <v>118</v>
      </c>
      <c r="AA288" s="277">
        <v>0</v>
      </c>
      <c r="AB288" s="278"/>
    </row>
    <row r="289" spans="2:28">
      <c r="B289" s="46">
        <v>16.25</v>
      </c>
      <c r="C289" s="91" t="s">
        <v>60</v>
      </c>
      <c r="D289" s="92" t="s">
        <v>113</v>
      </c>
      <c r="E289" s="92" t="s">
        <v>169</v>
      </c>
      <c r="F289" s="277">
        <v>0</v>
      </c>
      <c r="G289" s="278"/>
      <c r="H289" s="32"/>
      <c r="I289" s="46">
        <v>16.25</v>
      </c>
      <c r="J289" s="91" t="s">
        <v>69</v>
      </c>
      <c r="K289" s="92">
        <v>0</v>
      </c>
      <c r="L289" s="92">
        <v>0</v>
      </c>
      <c r="M289" s="277">
        <v>0</v>
      </c>
      <c r="N289" s="278"/>
      <c r="O289" s="32"/>
      <c r="P289" s="46">
        <v>16.25</v>
      </c>
      <c r="Q289" s="91" t="s">
        <v>60</v>
      </c>
      <c r="R289" s="92" t="s">
        <v>113</v>
      </c>
      <c r="S289" s="92" t="s">
        <v>118</v>
      </c>
      <c r="T289" s="277">
        <v>0</v>
      </c>
      <c r="U289" s="278"/>
      <c r="V289" s="32"/>
      <c r="W289" s="46">
        <v>16.25</v>
      </c>
      <c r="X289" s="91" t="s">
        <v>60</v>
      </c>
      <c r="Y289" s="92" t="s">
        <v>113</v>
      </c>
      <c r="Z289" s="92" t="s">
        <v>169</v>
      </c>
      <c r="AA289" s="277">
        <v>0</v>
      </c>
      <c r="AB289" s="278"/>
    </row>
    <row r="290" spans="2:28">
      <c r="B290" s="46">
        <v>16.5</v>
      </c>
      <c r="C290" s="91" t="s">
        <v>60</v>
      </c>
      <c r="D290" s="92" t="s">
        <v>113</v>
      </c>
      <c r="E290" s="92" t="s">
        <v>169</v>
      </c>
      <c r="F290" s="277">
        <v>0</v>
      </c>
      <c r="G290" s="278"/>
      <c r="H290" s="32"/>
      <c r="I290" s="46">
        <v>16.5</v>
      </c>
      <c r="J290" s="91" t="s">
        <v>66</v>
      </c>
      <c r="K290" s="92">
        <v>0</v>
      </c>
      <c r="L290" s="92">
        <v>0</v>
      </c>
      <c r="M290" s="277">
        <v>0</v>
      </c>
      <c r="N290" s="278"/>
      <c r="O290" s="32"/>
      <c r="P290" s="46">
        <v>16.5</v>
      </c>
      <c r="Q290" s="91" t="s">
        <v>60</v>
      </c>
      <c r="R290" s="92" t="s">
        <v>113</v>
      </c>
      <c r="S290" s="92" t="s">
        <v>118</v>
      </c>
      <c r="T290" s="277">
        <v>0</v>
      </c>
      <c r="U290" s="278"/>
      <c r="V290" s="32"/>
      <c r="W290" s="46">
        <v>16.5</v>
      </c>
      <c r="X290" s="91" t="s">
        <v>60</v>
      </c>
      <c r="Y290" s="92" t="s">
        <v>113</v>
      </c>
      <c r="Z290" s="92" t="s">
        <v>169</v>
      </c>
      <c r="AA290" s="277">
        <v>0</v>
      </c>
      <c r="AB290" s="278"/>
    </row>
    <row r="291" spans="2:28">
      <c r="B291" s="46">
        <v>16.75</v>
      </c>
      <c r="C291" s="91" t="s">
        <v>60</v>
      </c>
      <c r="D291" s="92" t="s">
        <v>113</v>
      </c>
      <c r="E291" s="92" t="s">
        <v>169</v>
      </c>
      <c r="F291" s="277">
        <v>0</v>
      </c>
      <c r="G291" s="278"/>
      <c r="H291" s="32"/>
      <c r="I291" s="46">
        <v>16.75</v>
      </c>
      <c r="J291" s="91" t="s">
        <v>159</v>
      </c>
      <c r="K291" s="92">
        <v>0</v>
      </c>
      <c r="L291" s="92">
        <v>0</v>
      </c>
      <c r="M291" s="277">
        <v>0</v>
      </c>
      <c r="N291" s="278"/>
      <c r="O291" s="32"/>
      <c r="P291" s="46">
        <v>16.75</v>
      </c>
      <c r="Q291" s="91" t="s">
        <v>60</v>
      </c>
      <c r="R291" s="92" t="s">
        <v>113</v>
      </c>
      <c r="S291" s="92" t="s">
        <v>118</v>
      </c>
      <c r="T291" s="277">
        <v>0</v>
      </c>
      <c r="U291" s="278"/>
      <c r="V291" s="32"/>
      <c r="W291" s="46">
        <v>16.75</v>
      </c>
      <c r="X291" s="91" t="s">
        <v>60</v>
      </c>
      <c r="Y291" s="92" t="s">
        <v>106</v>
      </c>
      <c r="Z291" s="92" t="s">
        <v>115</v>
      </c>
      <c r="AA291" s="277">
        <v>0</v>
      </c>
      <c r="AB291" s="278"/>
    </row>
    <row r="292" spans="2:28">
      <c r="B292" s="46">
        <v>17</v>
      </c>
      <c r="C292" s="91" t="s">
        <v>60</v>
      </c>
      <c r="D292" s="92" t="s">
        <v>106</v>
      </c>
      <c r="E292" s="92" t="s">
        <v>115</v>
      </c>
      <c r="F292" s="277">
        <v>0</v>
      </c>
      <c r="G292" s="278"/>
      <c r="H292" s="32"/>
      <c r="I292" s="46">
        <v>17</v>
      </c>
      <c r="J292" s="91" t="s">
        <v>158</v>
      </c>
      <c r="K292" s="92">
        <v>0</v>
      </c>
      <c r="L292" s="92">
        <v>0</v>
      </c>
      <c r="M292" s="277">
        <v>0</v>
      </c>
      <c r="N292" s="278"/>
      <c r="O292" s="32"/>
      <c r="P292" s="46">
        <v>17</v>
      </c>
      <c r="Q292" s="91" t="s">
        <v>60</v>
      </c>
      <c r="R292" s="92" t="s">
        <v>113</v>
      </c>
      <c r="S292" s="92" t="s">
        <v>118</v>
      </c>
      <c r="T292" s="277">
        <v>0</v>
      </c>
      <c r="U292" s="278"/>
      <c r="V292" s="32"/>
      <c r="W292" s="46">
        <v>17</v>
      </c>
      <c r="X292" s="91" t="s">
        <v>66</v>
      </c>
      <c r="Y292" s="92">
        <v>0</v>
      </c>
      <c r="Z292" s="92">
        <v>0</v>
      </c>
      <c r="AA292" s="277">
        <v>0</v>
      </c>
      <c r="AB292" s="278"/>
    </row>
    <row r="293" spans="2:28">
      <c r="B293" s="46">
        <v>17.25</v>
      </c>
      <c r="C293" s="91" t="s">
        <v>63</v>
      </c>
      <c r="D293" s="92">
        <v>0</v>
      </c>
      <c r="E293" s="92">
        <v>0</v>
      </c>
      <c r="F293" s="277">
        <v>0</v>
      </c>
      <c r="G293" s="278"/>
      <c r="H293" s="32"/>
      <c r="I293" s="46">
        <v>17.25</v>
      </c>
      <c r="J293" s="91" t="s">
        <v>69</v>
      </c>
      <c r="K293" s="92">
        <v>0</v>
      </c>
      <c r="L293" s="92">
        <v>0</v>
      </c>
      <c r="M293" s="277">
        <v>0</v>
      </c>
      <c r="N293" s="278"/>
      <c r="O293" s="32"/>
      <c r="P293" s="46">
        <v>17.25</v>
      </c>
      <c r="Q293" s="91" t="s">
        <v>60</v>
      </c>
      <c r="R293" s="92" t="s">
        <v>113</v>
      </c>
      <c r="S293" s="92" t="s">
        <v>118</v>
      </c>
      <c r="T293" s="277">
        <v>0</v>
      </c>
      <c r="U293" s="278"/>
      <c r="V293" s="32"/>
      <c r="W293" s="46">
        <v>17.25</v>
      </c>
      <c r="X293" s="91" t="s">
        <v>60</v>
      </c>
      <c r="Y293" s="92" t="s">
        <v>113</v>
      </c>
      <c r="Z293" s="92" t="s">
        <v>103</v>
      </c>
      <c r="AA293" s="277">
        <v>0</v>
      </c>
      <c r="AB293" s="278"/>
    </row>
    <row r="294" spans="2:28">
      <c r="B294" s="46">
        <v>17.5</v>
      </c>
      <c r="C294" s="91" t="s">
        <v>158</v>
      </c>
      <c r="D294" s="92">
        <v>0</v>
      </c>
      <c r="E294" s="92">
        <v>0</v>
      </c>
      <c r="F294" s="277">
        <v>0</v>
      </c>
      <c r="G294" s="278"/>
      <c r="H294" s="32"/>
      <c r="I294" s="46">
        <v>17.5</v>
      </c>
      <c r="J294" s="91" t="s">
        <v>159</v>
      </c>
      <c r="K294" s="92">
        <v>0</v>
      </c>
      <c r="L294" s="92">
        <v>0</v>
      </c>
      <c r="M294" s="277">
        <v>0</v>
      </c>
      <c r="N294" s="278"/>
      <c r="O294" s="32"/>
      <c r="P294" s="46">
        <v>17.5</v>
      </c>
      <c r="Q294" s="91" t="s">
        <v>60</v>
      </c>
      <c r="R294" s="92" t="s">
        <v>113</v>
      </c>
      <c r="S294" s="92" t="s">
        <v>118</v>
      </c>
      <c r="T294" s="277">
        <v>0</v>
      </c>
      <c r="U294" s="278"/>
      <c r="V294" s="32"/>
      <c r="W294" s="46">
        <v>17.5</v>
      </c>
      <c r="X294" s="91" t="s">
        <v>60</v>
      </c>
      <c r="Y294" s="92" t="s">
        <v>113</v>
      </c>
      <c r="Z294" s="92" t="s">
        <v>169</v>
      </c>
      <c r="AA294" s="277">
        <v>0</v>
      </c>
      <c r="AB294" s="278"/>
    </row>
    <row r="295" spans="2:28">
      <c r="B295" s="46">
        <v>17.75</v>
      </c>
      <c r="C295" s="91" t="s">
        <v>60</v>
      </c>
      <c r="D295" s="92" t="s">
        <v>104</v>
      </c>
      <c r="E295" s="92" t="s">
        <v>111</v>
      </c>
      <c r="F295" s="277">
        <v>0</v>
      </c>
      <c r="G295" s="278"/>
      <c r="H295" s="32"/>
      <c r="I295" s="46">
        <v>17.75</v>
      </c>
      <c r="J295" s="91" t="s">
        <v>60</v>
      </c>
      <c r="K295" s="92" t="s">
        <v>150</v>
      </c>
      <c r="L295" s="92" t="s">
        <v>170</v>
      </c>
      <c r="M295" s="277">
        <v>0</v>
      </c>
      <c r="N295" s="278"/>
      <c r="O295" s="32"/>
      <c r="P295" s="46">
        <v>17.75</v>
      </c>
      <c r="Q295" s="91" t="s">
        <v>60</v>
      </c>
      <c r="R295" s="92" t="s">
        <v>113</v>
      </c>
      <c r="S295" s="92" t="s">
        <v>118</v>
      </c>
      <c r="T295" s="277">
        <v>0</v>
      </c>
      <c r="U295" s="278"/>
      <c r="V295" s="32"/>
      <c r="W295" s="46">
        <v>17.75</v>
      </c>
      <c r="X295" s="91" t="s">
        <v>60</v>
      </c>
      <c r="Y295" s="92" t="s">
        <v>106</v>
      </c>
      <c r="Z295" s="92" t="s">
        <v>115</v>
      </c>
      <c r="AA295" s="277">
        <v>0</v>
      </c>
      <c r="AB295" s="278"/>
    </row>
    <row r="296" spans="2:28">
      <c r="B296" s="46">
        <v>18</v>
      </c>
      <c r="C296" s="91" t="s">
        <v>237</v>
      </c>
      <c r="D296" s="92">
        <v>0</v>
      </c>
      <c r="E296" s="92">
        <v>0</v>
      </c>
      <c r="F296" s="277">
        <v>0</v>
      </c>
      <c r="G296" s="278"/>
      <c r="H296" s="32"/>
      <c r="I296" s="46">
        <v>18</v>
      </c>
      <c r="J296" s="91" t="s">
        <v>69</v>
      </c>
      <c r="K296" s="92">
        <v>0</v>
      </c>
      <c r="L296" s="92">
        <v>0</v>
      </c>
      <c r="M296" s="277">
        <v>0</v>
      </c>
      <c r="N296" s="278"/>
      <c r="O296" s="32"/>
      <c r="P296" s="46">
        <v>18</v>
      </c>
      <c r="Q296" s="91" t="s">
        <v>60</v>
      </c>
      <c r="R296" s="92" t="s">
        <v>106</v>
      </c>
      <c r="S296" s="92" t="s">
        <v>103</v>
      </c>
      <c r="T296" s="277">
        <v>0</v>
      </c>
      <c r="U296" s="278"/>
      <c r="V296" s="32"/>
      <c r="W296" s="46">
        <v>18</v>
      </c>
      <c r="X296" s="91" t="s">
        <v>60</v>
      </c>
      <c r="Y296" s="92" t="s">
        <v>113</v>
      </c>
      <c r="Z296" s="92" t="s">
        <v>118</v>
      </c>
      <c r="AA296" s="277">
        <v>0</v>
      </c>
      <c r="AB296" s="278"/>
    </row>
    <row r="297" spans="2:28">
      <c r="B297" s="46">
        <v>18.25</v>
      </c>
      <c r="C297" s="91" t="s">
        <v>159</v>
      </c>
      <c r="D297" s="92">
        <v>0</v>
      </c>
      <c r="E297" s="92">
        <v>0</v>
      </c>
      <c r="F297" s="277">
        <v>0</v>
      </c>
      <c r="G297" s="278"/>
      <c r="H297" s="32"/>
      <c r="I297" s="46">
        <v>18.25</v>
      </c>
      <c r="J297" s="91" t="s">
        <v>60</v>
      </c>
      <c r="K297" s="92" t="s">
        <v>104</v>
      </c>
      <c r="L297" s="92" t="s">
        <v>110</v>
      </c>
      <c r="M297" s="277">
        <v>0</v>
      </c>
      <c r="N297" s="278"/>
      <c r="O297" s="32"/>
      <c r="P297" s="46">
        <v>18.25</v>
      </c>
      <c r="Q297" s="91" t="s">
        <v>60</v>
      </c>
      <c r="R297" s="92" t="s">
        <v>113</v>
      </c>
      <c r="S297" s="92" t="s">
        <v>118</v>
      </c>
      <c r="T297" s="277">
        <v>0</v>
      </c>
      <c r="U297" s="278"/>
      <c r="V297" s="32"/>
      <c r="W297" s="46">
        <v>18.25</v>
      </c>
      <c r="X297" s="91" t="s">
        <v>60</v>
      </c>
      <c r="Y297" s="92" t="s">
        <v>107</v>
      </c>
      <c r="Z297" s="92" t="s">
        <v>108</v>
      </c>
      <c r="AA297" s="277">
        <v>0</v>
      </c>
      <c r="AB297" s="278"/>
    </row>
    <row r="298" spans="2:28">
      <c r="B298" s="46">
        <v>18.5</v>
      </c>
      <c r="C298" s="91" t="s">
        <v>60</v>
      </c>
      <c r="D298" s="92" t="s">
        <v>106</v>
      </c>
      <c r="E298" s="92" t="s">
        <v>115</v>
      </c>
      <c r="F298" s="277">
        <v>0</v>
      </c>
      <c r="G298" s="278"/>
      <c r="H298" s="32"/>
      <c r="I298" s="46">
        <v>18.5</v>
      </c>
      <c r="J298" s="91" t="s">
        <v>60</v>
      </c>
      <c r="K298" s="92" t="s">
        <v>104</v>
      </c>
      <c r="L298" s="92" t="s">
        <v>110</v>
      </c>
      <c r="M298" s="277">
        <v>0</v>
      </c>
      <c r="N298" s="278"/>
      <c r="O298" s="32"/>
      <c r="P298" s="46">
        <v>18.5</v>
      </c>
      <c r="Q298" s="91" t="s">
        <v>60</v>
      </c>
      <c r="R298" s="92" t="s">
        <v>106</v>
      </c>
      <c r="S298" s="92" t="s">
        <v>103</v>
      </c>
      <c r="T298" s="277">
        <v>0</v>
      </c>
      <c r="U298" s="278"/>
      <c r="V298" s="32"/>
      <c r="W298" s="46">
        <v>18.5</v>
      </c>
      <c r="X298" s="91" t="s">
        <v>60</v>
      </c>
      <c r="Y298" s="92" t="s">
        <v>106</v>
      </c>
      <c r="Z298" s="92" t="s">
        <v>109</v>
      </c>
      <c r="AA298" s="277">
        <v>0</v>
      </c>
      <c r="AB298" s="278"/>
    </row>
    <row r="299" spans="2:28">
      <c r="B299" s="46">
        <v>18.75</v>
      </c>
      <c r="C299" s="91" t="s">
        <v>60</v>
      </c>
      <c r="D299" s="92" t="s">
        <v>106</v>
      </c>
      <c r="E299" s="92" t="s">
        <v>103</v>
      </c>
      <c r="F299" s="277">
        <v>0</v>
      </c>
      <c r="G299" s="278"/>
      <c r="H299" s="32"/>
      <c r="I299" s="46">
        <v>18.75</v>
      </c>
      <c r="J299" s="91" t="s">
        <v>60</v>
      </c>
      <c r="K299" s="92" t="s">
        <v>104</v>
      </c>
      <c r="L299" s="92" t="s">
        <v>196</v>
      </c>
      <c r="M299" s="277">
        <v>0</v>
      </c>
      <c r="N299" s="278"/>
      <c r="O299" s="32"/>
      <c r="P299" s="46">
        <v>18.75</v>
      </c>
      <c r="Q299" s="91" t="s">
        <v>60</v>
      </c>
      <c r="R299" s="92" t="s">
        <v>113</v>
      </c>
      <c r="S299" s="92" t="s">
        <v>118</v>
      </c>
      <c r="T299" s="277">
        <v>0</v>
      </c>
      <c r="U299" s="278"/>
      <c r="V299" s="32"/>
      <c r="W299" s="46">
        <v>18.75</v>
      </c>
      <c r="X299" s="91" t="s">
        <v>60</v>
      </c>
      <c r="Y299" s="92" t="s">
        <v>106</v>
      </c>
      <c r="Z299" s="92" t="s">
        <v>115</v>
      </c>
      <c r="AA299" s="277">
        <v>0</v>
      </c>
      <c r="AB299" s="278"/>
    </row>
    <row r="300" spans="2:28">
      <c r="B300" s="46">
        <v>19</v>
      </c>
      <c r="C300" s="91" t="s">
        <v>60</v>
      </c>
      <c r="D300" s="92" t="s">
        <v>113</v>
      </c>
      <c r="E300" s="92" t="s">
        <v>169</v>
      </c>
      <c r="F300" s="277">
        <v>0</v>
      </c>
      <c r="G300" s="278"/>
      <c r="H300" s="32"/>
      <c r="I300" s="46">
        <v>19</v>
      </c>
      <c r="J300" s="91" t="s">
        <v>63</v>
      </c>
      <c r="K300" s="92">
        <v>0</v>
      </c>
      <c r="L300" s="92">
        <v>0</v>
      </c>
      <c r="M300" s="277">
        <v>0</v>
      </c>
      <c r="N300" s="278"/>
      <c r="O300" s="32"/>
      <c r="P300" s="46">
        <v>19</v>
      </c>
      <c r="Q300" s="91" t="s">
        <v>60</v>
      </c>
      <c r="R300" s="92" t="s">
        <v>106</v>
      </c>
      <c r="S300" s="92" t="s">
        <v>103</v>
      </c>
      <c r="T300" s="277">
        <v>0</v>
      </c>
      <c r="U300" s="278"/>
      <c r="V300" s="32"/>
      <c r="W300" s="46">
        <v>19</v>
      </c>
      <c r="X300" s="91" t="s">
        <v>60</v>
      </c>
      <c r="Y300" s="92" t="s">
        <v>113</v>
      </c>
      <c r="Z300" s="92" t="s">
        <v>118</v>
      </c>
      <c r="AA300" s="277">
        <v>0</v>
      </c>
      <c r="AB300" s="278"/>
    </row>
    <row r="301" spans="2:28">
      <c r="B301" s="46">
        <v>19.25</v>
      </c>
      <c r="C301" s="91" t="s">
        <v>60</v>
      </c>
      <c r="D301" s="92" t="s">
        <v>106</v>
      </c>
      <c r="E301" s="92" t="s">
        <v>109</v>
      </c>
      <c r="F301" s="277">
        <v>0</v>
      </c>
      <c r="G301" s="278"/>
      <c r="H301" s="32"/>
      <c r="I301" s="46">
        <v>19.25</v>
      </c>
      <c r="J301" s="91" t="s">
        <v>60</v>
      </c>
      <c r="K301" s="92" t="s">
        <v>107</v>
      </c>
      <c r="L301" s="92" t="s">
        <v>108</v>
      </c>
      <c r="M301" s="277">
        <v>0</v>
      </c>
      <c r="N301" s="278"/>
      <c r="O301" s="32"/>
      <c r="P301" s="46">
        <v>19.25</v>
      </c>
      <c r="Q301" s="91" t="s">
        <v>60</v>
      </c>
      <c r="R301" s="92" t="s">
        <v>150</v>
      </c>
      <c r="S301" s="92" t="s">
        <v>173</v>
      </c>
      <c r="T301" s="277">
        <v>0</v>
      </c>
      <c r="U301" s="278"/>
      <c r="V301" s="32"/>
      <c r="W301" s="46">
        <v>19.25</v>
      </c>
      <c r="X301" s="91" t="s">
        <v>66</v>
      </c>
      <c r="Y301" s="92">
        <v>0</v>
      </c>
      <c r="Z301" s="92">
        <v>0</v>
      </c>
      <c r="AA301" s="277">
        <v>0</v>
      </c>
      <c r="AB301" s="278"/>
    </row>
    <row r="302" spans="2:28">
      <c r="B302" s="46">
        <v>19.5</v>
      </c>
      <c r="C302" s="91" t="s">
        <v>60</v>
      </c>
      <c r="D302" s="92" t="s">
        <v>106</v>
      </c>
      <c r="E302" s="92" t="s">
        <v>109</v>
      </c>
      <c r="F302" s="277">
        <v>0</v>
      </c>
      <c r="G302" s="278"/>
      <c r="H302" s="32"/>
      <c r="I302" s="46">
        <v>19.5</v>
      </c>
      <c r="J302" s="91" t="s">
        <v>158</v>
      </c>
      <c r="K302" s="92">
        <v>0</v>
      </c>
      <c r="L302" s="92">
        <v>0</v>
      </c>
      <c r="M302" s="277">
        <v>0</v>
      </c>
      <c r="N302" s="278"/>
      <c r="O302" s="32"/>
      <c r="P302" s="46">
        <v>19.5</v>
      </c>
      <c r="Q302" s="91" t="s">
        <v>60</v>
      </c>
      <c r="R302" s="92" t="s">
        <v>104</v>
      </c>
      <c r="S302" s="92" t="s">
        <v>119</v>
      </c>
      <c r="T302" s="277">
        <v>0</v>
      </c>
      <c r="U302" s="278"/>
      <c r="V302" s="32"/>
      <c r="W302" s="46">
        <v>19.5</v>
      </c>
      <c r="X302" s="91" t="s">
        <v>66</v>
      </c>
      <c r="Y302" s="92">
        <v>0</v>
      </c>
      <c r="Z302" s="92">
        <v>0</v>
      </c>
      <c r="AA302" s="277">
        <v>0</v>
      </c>
      <c r="AB302" s="278"/>
    </row>
    <row r="303" spans="2:28">
      <c r="B303" s="46">
        <v>19.75</v>
      </c>
      <c r="C303" s="91" t="s">
        <v>158</v>
      </c>
      <c r="D303" s="92">
        <v>0</v>
      </c>
      <c r="E303" s="92">
        <v>0</v>
      </c>
      <c r="F303" s="277">
        <v>0</v>
      </c>
      <c r="G303" s="278"/>
      <c r="H303" s="32"/>
      <c r="I303" s="46">
        <v>19.75</v>
      </c>
      <c r="J303" s="91" t="s">
        <v>158</v>
      </c>
      <c r="K303" s="92">
        <v>0</v>
      </c>
      <c r="L303" s="92">
        <v>0</v>
      </c>
      <c r="M303" s="277">
        <v>0</v>
      </c>
      <c r="N303" s="278"/>
      <c r="O303" s="32"/>
      <c r="P303" s="46">
        <v>19.75</v>
      </c>
      <c r="Q303" s="91" t="s">
        <v>60</v>
      </c>
      <c r="R303" s="92" t="s">
        <v>106</v>
      </c>
      <c r="S303" s="92" t="s">
        <v>103</v>
      </c>
      <c r="T303" s="277">
        <v>0</v>
      </c>
      <c r="U303" s="278"/>
      <c r="V303" s="32"/>
      <c r="W303" s="46">
        <v>19.75</v>
      </c>
      <c r="X303" s="91" t="s">
        <v>159</v>
      </c>
      <c r="Y303" s="92">
        <v>0</v>
      </c>
      <c r="Z303" s="92">
        <v>0</v>
      </c>
      <c r="AA303" s="277">
        <v>0</v>
      </c>
      <c r="AB303" s="278"/>
    </row>
    <row r="304" spans="2:28">
      <c r="B304" s="46">
        <v>20</v>
      </c>
      <c r="C304" s="91" t="s">
        <v>60</v>
      </c>
      <c r="D304" s="92" t="s">
        <v>113</v>
      </c>
      <c r="E304" s="92" t="s">
        <v>169</v>
      </c>
      <c r="F304" s="277">
        <v>0</v>
      </c>
      <c r="G304" s="278"/>
      <c r="H304" s="32"/>
      <c r="I304" s="46">
        <v>20</v>
      </c>
      <c r="J304" s="91" t="s">
        <v>158</v>
      </c>
      <c r="K304" s="92">
        <v>0</v>
      </c>
      <c r="L304" s="92">
        <v>0</v>
      </c>
      <c r="M304" s="277">
        <v>0</v>
      </c>
      <c r="N304" s="278"/>
      <c r="O304" s="32"/>
      <c r="P304" s="46">
        <v>20</v>
      </c>
      <c r="Q304" s="91" t="s">
        <v>60</v>
      </c>
      <c r="R304" s="92" t="s">
        <v>113</v>
      </c>
      <c r="S304" s="92" t="s">
        <v>118</v>
      </c>
      <c r="T304" s="277">
        <v>0</v>
      </c>
      <c r="U304" s="278"/>
      <c r="V304" s="32"/>
      <c r="W304" s="46">
        <v>20</v>
      </c>
      <c r="X304" s="91" t="s">
        <v>71</v>
      </c>
      <c r="Y304" s="92">
        <v>0</v>
      </c>
      <c r="Z304" s="92">
        <v>0</v>
      </c>
      <c r="AA304" s="277">
        <v>0</v>
      </c>
      <c r="AB304" s="278"/>
    </row>
    <row r="305" spans="2:28">
      <c r="B305" s="46">
        <v>20.25</v>
      </c>
      <c r="C305" s="91" t="s">
        <v>60</v>
      </c>
      <c r="D305" s="92" t="s">
        <v>113</v>
      </c>
      <c r="E305" s="92" t="s">
        <v>169</v>
      </c>
      <c r="F305" s="277">
        <v>0</v>
      </c>
      <c r="G305" s="278"/>
      <c r="H305" s="32"/>
      <c r="I305" s="46">
        <v>20.25</v>
      </c>
      <c r="J305" s="91" t="s">
        <v>60</v>
      </c>
      <c r="K305" s="92" t="s">
        <v>113</v>
      </c>
      <c r="L305" s="92" t="s">
        <v>118</v>
      </c>
      <c r="M305" s="277">
        <v>0</v>
      </c>
      <c r="N305" s="278"/>
      <c r="O305" s="32"/>
      <c r="P305" s="46">
        <v>20.25</v>
      </c>
      <c r="Q305" s="91" t="s">
        <v>60</v>
      </c>
      <c r="R305" s="92" t="s">
        <v>106</v>
      </c>
      <c r="S305" s="92" t="s">
        <v>180</v>
      </c>
      <c r="T305" s="277">
        <v>0</v>
      </c>
      <c r="U305" s="278"/>
      <c r="V305" s="32"/>
      <c r="W305" s="46">
        <v>20.25</v>
      </c>
      <c r="X305" s="91" t="s">
        <v>60</v>
      </c>
      <c r="Y305" s="92" t="s">
        <v>106</v>
      </c>
      <c r="Z305" s="92" t="s">
        <v>115</v>
      </c>
      <c r="AA305" s="277">
        <v>0</v>
      </c>
      <c r="AB305" s="278"/>
    </row>
    <row r="306" spans="2:28">
      <c r="B306" s="46">
        <v>20.5</v>
      </c>
      <c r="C306" s="91" t="s">
        <v>60</v>
      </c>
      <c r="D306" s="92" t="s">
        <v>104</v>
      </c>
      <c r="E306" s="92" t="s">
        <v>103</v>
      </c>
      <c r="F306" s="277">
        <v>0</v>
      </c>
      <c r="G306" s="278"/>
      <c r="H306" s="32"/>
      <c r="I306" s="46">
        <v>20.5</v>
      </c>
      <c r="J306" s="91" t="s">
        <v>60</v>
      </c>
      <c r="K306" s="92" t="s">
        <v>113</v>
      </c>
      <c r="L306" s="92" t="s">
        <v>118</v>
      </c>
      <c r="M306" s="277">
        <v>0</v>
      </c>
      <c r="N306" s="278"/>
      <c r="O306" s="32"/>
      <c r="P306" s="46">
        <v>20.5</v>
      </c>
      <c r="Q306" s="91" t="s">
        <v>60</v>
      </c>
      <c r="R306" s="92" t="s">
        <v>107</v>
      </c>
      <c r="S306" s="92" t="s">
        <v>108</v>
      </c>
      <c r="T306" s="277">
        <v>0</v>
      </c>
      <c r="U306" s="278"/>
      <c r="V306" s="32"/>
      <c r="W306" s="46">
        <v>20.5</v>
      </c>
      <c r="X306" s="91" t="s">
        <v>158</v>
      </c>
      <c r="Y306" s="92">
        <v>0</v>
      </c>
      <c r="Z306" s="92">
        <v>0</v>
      </c>
      <c r="AA306" s="277">
        <v>0</v>
      </c>
      <c r="AB306" s="278"/>
    </row>
    <row r="307" spans="2:28">
      <c r="B307" s="46">
        <v>20.75</v>
      </c>
      <c r="C307" s="91" t="s">
        <v>60</v>
      </c>
      <c r="D307" s="92" t="s">
        <v>113</v>
      </c>
      <c r="E307" s="92" t="s">
        <v>169</v>
      </c>
      <c r="F307" s="277">
        <v>0</v>
      </c>
      <c r="G307" s="278"/>
      <c r="H307" s="32"/>
      <c r="I307" s="46">
        <v>20.75</v>
      </c>
      <c r="J307" s="91" t="s">
        <v>60</v>
      </c>
      <c r="K307" s="92" t="s">
        <v>113</v>
      </c>
      <c r="L307" s="92" t="s">
        <v>118</v>
      </c>
      <c r="M307" s="277">
        <v>0</v>
      </c>
      <c r="N307" s="278"/>
      <c r="O307" s="32"/>
      <c r="P307" s="46">
        <v>20.75</v>
      </c>
      <c r="Q307" s="91" t="s">
        <v>60</v>
      </c>
      <c r="R307" s="92" t="s">
        <v>107</v>
      </c>
      <c r="S307" s="92" t="s">
        <v>108</v>
      </c>
      <c r="T307" s="277">
        <v>0</v>
      </c>
      <c r="U307" s="278"/>
      <c r="V307" s="32"/>
      <c r="W307" s="46">
        <v>20.75</v>
      </c>
      <c r="X307" s="91" t="s">
        <v>71</v>
      </c>
      <c r="Y307" s="92">
        <v>0</v>
      </c>
      <c r="Z307" s="92">
        <v>0</v>
      </c>
      <c r="AA307" s="277">
        <v>0</v>
      </c>
      <c r="AB307" s="278"/>
    </row>
    <row r="308" spans="2:28">
      <c r="B308" s="46">
        <v>21</v>
      </c>
      <c r="C308" s="91" t="s">
        <v>60</v>
      </c>
      <c r="D308" s="92" t="s">
        <v>113</v>
      </c>
      <c r="E308" s="92" t="s">
        <v>169</v>
      </c>
      <c r="F308" s="277">
        <v>0</v>
      </c>
      <c r="G308" s="278"/>
      <c r="H308" s="32"/>
      <c r="I308" s="46">
        <v>21</v>
      </c>
      <c r="J308" s="91" t="s">
        <v>60</v>
      </c>
      <c r="K308" s="92" t="s">
        <v>174</v>
      </c>
      <c r="L308" s="92" t="s">
        <v>103</v>
      </c>
      <c r="M308" s="277">
        <v>0</v>
      </c>
      <c r="N308" s="278"/>
      <c r="O308" s="32"/>
      <c r="P308" s="46">
        <v>21</v>
      </c>
      <c r="Q308" s="91" t="s">
        <v>71</v>
      </c>
      <c r="R308" s="92">
        <v>0</v>
      </c>
      <c r="S308" s="92">
        <v>0</v>
      </c>
      <c r="T308" s="277">
        <v>0</v>
      </c>
      <c r="U308" s="278"/>
      <c r="V308" s="32"/>
      <c r="W308" s="46">
        <v>21</v>
      </c>
      <c r="X308" s="91" t="s">
        <v>71</v>
      </c>
      <c r="Y308" s="92">
        <v>0</v>
      </c>
      <c r="Z308" s="92">
        <v>0</v>
      </c>
      <c r="AA308" s="277">
        <v>0</v>
      </c>
      <c r="AB308" s="278"/>
    </row>
    <row r="309" spans="2:28">
      <c r="B309" s="46">
        <v>21.25</v>
      </c>
      <c r="C309" s="91" t="s">
        <v>60</v>
      </c>
      <c r="D309" s="92" t="s">
        <v>107</v>
      </c>
      <c r="E309" s="92" t="s">
        <v>108</v>
      </c>
      <c r="F309" s="277">
        <v>0</v>
      </c>
      <c r="G309" s="278"/>
      <c r="H309" s="32"/>
      <c r="I309" s="46">
        <v>21.25</v>
      </c>
      <c r="J309" s="91" t="s">
        <v>60</v>
      </c>
      <c r="K309" s="92" t="s">
        <v>113</v>
      </c>
      <c r="L309" s="92" t="s">
        <v>118</v>
      </c>
      <c r="M309" s="277">
        <v>0</v>
      </c>
      <c r="N309" s="278"/>
      <c r="O309" s="32"/>
      <c r="P309" s="46">
        <v>21.25</v>
      </c>
      <c r="Q309" s="91" t="s">
        <v>71</v>
      </c>
      <c r="R309" s="92">
        <v>0</v>
      </c>
      <c r="S309" s="92">
        <v>0</v>
      </c>
      <c r="T309" s="277">
        <v>0</v>
      </c>
      <c r="U309" s="278"/>
      <c r="V309" s="32"/>
      <c r="W309" s="46">
        <v>21.25</v>
      </c>
      <c r="X309" s="91" t="s">
        <v>71</v>
      </c>
      <c r="Y309" s="92">
        <v>0</v>
      </c>
      <c r="Z309" s="92">
        <v>0</v>
      </c>
      <c r="AA309" s="277">
        <v>0</v>
      </c>
      <c r="AB309" s="278"/>
    </row>
    <row r="310" spans="2:28">
      <c r="B310" s="46">
        <v>21.5</v>
      </c>
      <c r="C310" s="91" t="s">
        <v>60</v>
      </c>
      <c r="D310" s="92" t="s">
        <v>113</v>
      </c>
      <c r="E310" s="92" t="s">
        <v>169</v>
      </c>
      <c r="F310" s="277">
        <v>0</v>
      </c>
      <c r="G310" s="278"/>
      <c r="H310" s="32"/>
      <c r="I310" s="46">
        <v>21.5</v>
      </c>
      <c r="J310" s="91" t="s">
        <v>60</v>
      </c>
      <c r="K310" s="92" t="s">
        <v>174</v>
      </c>
      <c r="L310" s="92" t="s">
        <v>176</v>
      </c>
      <c r="M310" s="277">
        <v>0</v>
      </c>
      <c r="N310" s="278"/>
      <c r="O310" s="32"/>
      <c r="P310" s="46">
        <v>21.5</v>
      </c>
      <c r="Q310" s="91" t="s">
        <v>71</v>
      </c>
      <c r="R310" s="92">
        <v>0</v>
      </c>
      <c r="S310" s="92">
        <v>0</v>
      </c>
      <c r="T310" s="277">
        <v>0</v>
      </c>
      <c r="U310" s="278"/>
      <c r="V310" s="32"/>
      <c r="W310" s="46">
        <v>21.5</v>
      </c>
      <c r="X310" s="91" t="s">
        <v>71</v>
      </c>
      <c r="Y310" s="92">
        <v>0</v>
      </c>
      <c r="Z310" s="92">
        <v>0</v>
      </c>
      <c r="AA310" s="277">
        <v>0</v>
      </c>
      <c r="AB310" s="278"/>
    </row>
    <row r="311" spans="2:28">
      <c r="B311" s="46">
        <v>21.75</v>
      </c>
      <c r="C311" s="91" t="s">
        <v>60</v>
      </c>
      <c r="D311" s="92" t="s">
        <v>104</v>
      </c>
      <c r="E311" s="92" t="s">
        <v>236</v>
      </c>
      <c r="F311" s="277">
        <v>0</v>
      </c>
      <c r="G311" s="278"/>
      <c r="H311" s="32"/>
      <c r="I311" s="46">
        <v>21.75</v>
      </c>
      <c r="J311" s="91" t="s">
        <v>60</v>
      </c>
      <c r="K311" s="92" t="s">
        <v>113</v>
      </c>
      <c r="L311" s="92" t="s">
        <v>118</v>
      </c>
      <c r="M311" s="277">
        <v>0</v>
      </c>
      <c r="N311" s="278"/>
      <c r="O311" s="32"/>
      <c r="P311" s="46">
        <v>21.75</v>
      </c>
      <c r="Q311" s="91" t="s">
        <v>71</v>
      </c>
      <c r="R311" s="92">
        <v>0</v>
      </c>
      <c r="S311" s="92">
        <v>0</v>
      </c>
      <c r="T311" s="277">
        <v>0</v>
      </c>
      <c r="U311" s="278"/>
      <c r="V311" s="32"/>
      <c r="W311" s="46">
        <v>21.75</v>
      </c>
      <c r="X311" s="91" t="s">
        <v>71</v>
      </c>
      <c r="Y311" s="92">
        <v>0</v>
      </c>
      <c r="Z311" s="92">
        <v>0</v>
      </c>
      <c r="AA311" s="277">
        <v>0</v>
      </c>
      <c r="AB311" s="278"/>
    </row>
    <row r="312" spans="2:28">
      <c r="B312" s="46">
        <v>22</v>
      </c>
      <c r="C312" s="91" t="s">
        <v>60</v>
      </c>
      <c r="D312" s="92" t="s">
        <v>113</v>
      </c>
      <c r="E312" s="92" t="s">
        <v>169</v>
      </c>
      <c r="F312" s="277">
        <v>0</v>
      </c>
      <c r="G312" s="278"/>
      <c r="H312" s="32"/>
      <c r="I312" s="46">
        <v>22</v>
      </c>
      <c r="J312" s="91" t="s">
        <v>60</v>
      </c>
      <c r="K312" s="92" t="s">
        <v>113</v>
      </c>
      <c r="L312" s="92" t="s">
        <v>118</v>
      </c>
      <c r="M312" s="277">
        <v>0</v>
      </c>
      <c r="N312" s="278"/>
      <c r="O312" s="32"/>
      <c r="P312" s="46">
        <v>22</v>
      </c>
      <c r="Q312" s="91" t="s">
        <v>60</v>
      </c>
      <c r="R312" s="92" t="s">
        <v>104</v>
      </c>
      <c r="S312" s="92" t="s">
        <v>175</v>
      </c>
      <c r="T312" s="277">
        <v>0</v>
      </c>
      <c r="U312" s="278"/>
      <c r="V312" s="32"/>
      <c r="W312" s="46">
        <v>22</v>
      </c>
      <c r="X312" s="91" t="s">
        <v>71</v>
      </c>
      <c r="Y312" s="92">
        <v>0</v>
      </c>
      <c r="Z312" s="92">
        <v>0</v>
      </c>
      <c r="AA312" s="277">
        <v>0</v>
      </c>
      <c r="AB312" s="278"/>
    </row>
    <row r="313" spans="2:28">
      <c r="B313" s="46">
        <v>22.25</v>
      </c>
      <c r="C313" s="91" t="s">
        <v>60</v>
      </c>
      <c r="D313" s="92" t="s">
        <v>113</v>
      </c>
      <c r="E313" s="92" t="s">
        <v>169</v>
      </c>
      <c r="F313" s="277">
        <v>0</v>
      </c>
      <c r="G313" s="278"/>
      <c r="H313" s="32"/>
      <c r="I313" s="46">
        <v>22.25</v>
      </c>
      <c r="J313" s="91" t="s">
        <v>60</v>
      </c>
      <c r="K313" s="92" t="s">
        <v>113</v>
      </c>
      <c r="L313" s="92" t="s">
        <v>118</v>
      </c>
      <c r="M313" s="277">
        <v>0</v>
      </c>
      <c r="N313" s="278"/>
      <c r="O313" s="32"/>
      <c r="P313" s="46">
        <v>22.25</v>
      </c>
      <c r="Q313" s="91" t="s">
        <v>60</v>
      </c>
      <c r="R313" s="92" t="s">
        <v>106</v>
      </c>
      <c r="S313" s="92" t="s">
        <v>103</v>
      </c>
      <c r="T313" s="277">
        <v>0</v>
      </c>
      <c r="U313" s="278"/>
      <c r="V313" s="32"/>
      <c r="W313" s="46">
        <v>22.25</v>
      </c>
      <c r="X313" s="91" t="s">
        <v>159</v>
      </c>
      <c r="Y313" s="92">
        <v>0</v>
      </c>
      <c r="Z313" s="92">
        <v>0</v>
      </c>
      <c r="AA313" s="277">
        <v>0</v>
      </c>
      <c r="AB313" s="278"/>
    </row>
    <row r="314" spans="2:28">
      <c r="B314" s="46">
        <v>22.5</v>
      </c>
      <c r="C314" s="91" t="s">
        <v>158</v>
      </c>
      <c r="D314" s="92">
        <v>0</v>
      </c>
      <c r="E314" s="92">
        <v>0</v>
      </c>
      <c r="F314" s="277">
        <v>0</v>
      </c>
      <c r="G314" s="278"/>
      <c r="H314" s="32"/>
      <c r="I314" s="46">
        <v>22.5</v>
      </c>
      <c r="J314" s="91" t="s">
        <v>60</v>
      </c>
      <c r="K314" s="92" t="s">
        <v>113</v>
      </c>
      <c r="L314" s="92" t="s">
        <v>118</v>
      </c>
      <c r="M314" s="277">
        <v>0</v>
      </c>
      <c r="N314" s="278"/>
      <c r="O314" s="32"/>
      <c r="P314" s="46">
        <v>22.5</v>
      </c>
      <c r="Q314" s="91" t="s">
        <v>60</v>
      </c>
      <c r="R314" s="92" t="s">
        <v>106</v>
      </c>
      <c r="S314" s="92" t="s">
        <v>103</v>
      </c>
      <c r="T314" s="277">
        <v>0</v>
      </c>
      <c r="U314" s="278"/>
      <c r="V314" s="32"/>
      <c r="W314" s="46">
        <v>22.5</v>
      </c>
      <c r="X314" s="91" t="s">
        <v>60</v>
      </c>
      <c r="Y314" s="92" t="s">
        <v>113</v>
      </c>
      <c r="Z314" s="92" t="s">
        <v>118</v>
      </c>
      <c r="AA314" s="277">
        <v>0</v>
      </c>
      <c r="AB314" s="278"/>
    </row>
    <row r="315" spans="2:28">
      <c r="B315" s="46">
        <v>22.75</v>
      </c>
      <c r="C315" s="91" t="s">
        <v>60</v>
      </c>
      <c r="D315" s="92" t="s">
        <v>107</v>
      </c>
      <c r="E315" s="92" t="s">
        <v>194</v>
      </c>
      <c r="F315" s="277">
        <v>0</v>
      </c>
      <c r="G315" s="278"/>
      <c r="H315" s="32"/>
      <c r="I315" s="46">
        <v>22.75</v>
      </c>
      <c r="J315" s="91" t="s">
        <v>60</v>
      </c>
      <c r="K315" s="92" t="s">
        <v>106</v>
      </c>
      <c r="L315" s="92" t="s">
        <v>103</v>
      </c>
      <c r="M315" s="277">
        <v>0</v>
      </c>
      <c r="N315" s="278"/>
      <c r="O315" s="32"/>
      <c r="P315" s="46">
        <v>22.75</v>
      </c>
      <c r="Q315" s="91" t="s">
        <v>60</v>
      </c>
      <c r="R315" s="92" t="s">
        <v>113</v>
      </c>
      <c r="S315" s="92" t="s">
        <v>188</v>
      </c>
      <c r="T315" s="277">
        <v>0</v>
      </c>
      <c r="U315" s="278"/>
      <c r="V315" s="32"/>
      <c r="W315" s="46">
        <v>22.75</v>
      </c>
      <c r="X315" s="91" t="s">
        <v>60</v>
      </c>
      <c r="Y315" s="92" t="s">
        <v>113</v>
      </c>
      <c r="Z315" s="92" t="s">
        <v>118</v>
      </c>
      <c r="AA315" s="277">
        <v>0</v>
      </c>
      <c r="AB315" s="278"/>
    </row>
    <row r="316" spans="2:28">
      <c r="B316" s="46">
        <v>23</v>
      </c>
      <c r="C316" s="91" t="s">
        <v>60</v>
      </c>
      <c r="D316" s="92" t="s">
        <v>113</v>
      </c>
      <c r="E316" s="92" t="s">
        <v>169</v>
      </c>
      <c r="F316" s="277">
        <v>0</v>
      </c>
      <c r="G316" s="278"/>
      <c r="H316" s="32"/>
      <c r="I316" s="46">
        <v>23</v>
      </c>
      <c r="J316" s="91" t="s">
        <v>60</v>
      </c>
      <c r="K316" s="92" t="s">
        <v>106</v>
      </c>
      <c r="L316" s="92" t="s">
        <v>103</v>
      </c>
      <c r="M316" s="277">
        <v>0</v>
      </c>
      <c r="N316" s="278"/>
      <c r="O316" s="32"/>
      <c r="P316" s="46">
        <v>23</v>
      </c>
      <c r="Q316" s="91" t="s">
        <v>60</v>
      </c>
      <c r="R316" s="92" t="s">
        <v>113</v>
      </c>
      <c r="S316" s="92" t="s">
        <v>188</v>
      </c>
      <c r="T316" s="277">
        <v>0</v>
      </c>
      <c r="U316" s="278"/>
      <c r="V316" s="32"/>
      <c r="W316" s="46">
        <v>23</v>
      </c>
      <c r="X316" s="91" t="s">
        <v>60</v>
      </c>
      <c r="Y316" s="92" t="s">
        <v>106</v>
      </c>
      <c r="Z316" s="92" t="s">
        <v>115</v>
      </c>
      <c r="AA316" s="277">
        <v>0</v>
      </c>
      <c r="AB316" s="278"/>
    </row>
    <row r="317" spans="2:28">
      <c r="B317" s="46">
        <v>23.25</v>
      </c>
      <c r="C317" s="91" t="s">
        <v>60</v>
      </c>
      <c r="D317" s="92" t="s">
        <v>107</v>
      </c>
      <c r="E317" s="92" t="s">
        <v>108</v>
      </c>
      <c r="F317" s="277">
        <v>0</v>
      </c>
      <c r="G317" s="278"/>
      <c r="H317" s="32"/>
      <c r="I317" s="46">
        <v>23.25</v>
      </c>
      <c r="J317" s="91" t="s">
        <v>60</v>
      </c>
      <c r="K317" s="92" t="s">
        <v>106</v>
      </c>
      <c r="L317" s="92" t="s">
        <v>180</v>
      </c>
      <c r="M317" s="277">
        <v>0</v>
      </c>
      <c r="N317" s="278"/>
      <c r="O317" s="32"/>
      <c r="P317" s="46">
        <v>23.25</v>
      </c>
      <c r="Q317" s="91" t="s">
        <v>60</v>
      </c>
      <c r="R317" s="92" t="s">
        <v>113</v>
      </c>
      <c r="S317" s="92" t="s">
        <v>188</v>
      </c>
      <c r="T317" s="277">
        <v>0</v>
      </c>
      <c r="U317" s="278"/>
      <c r="V317" s="32"/>
      <c r="W317" s="46">
        <v>23.25</v>
      </c>
      <c r="X317" s="91" t="s">
        <v>60</v>
      </c>
      <c r="Y317" s="92" t="s">
        <v>106</v>
      </c>
      <c r="Z317" s="92" t="s">
        <v>115</v>
      </c>
      <c r="AA317" s="277">
        <v>0</v>
      </c>
      <c r="AB317" s="278"/>
    </row>
    <row r="318" spans="2:28">
      <c r="B318" s="46">
        <v>23.5</v>
      </c>
      <c r="C318" s="91" t="s">
        <v>77</v>
      </c>
      <c r="D318" s="92">
        <v>0</v>
      </c>
      <c r="E318" s="92">
        <v>0</v>
      </c>
      <c r="F318" s="277">
        <v>0</v>
      </c>
      <c r="G318" s="278"/>
      <c r="H318" s="32"/>
      <c r="I318" s="46">
        <v>23.5</v>
      </c>
      <c r="J318" s="91" t="s">
        <v>60</v>
      </c>
      <c r="K318" s="92" t="s">
        <v>113</v>
      </c>
      <c r="L318" s="92" t="s">
        <v>118</v>
      </c>
      <c r="M318" s="277">
        <v>0</v>
      </c>
      <c r="N318" s="278"/>
      <c r="O318" s="32"/>
      <c r="P318" s="46">
        <v>23.5</v>
      </c>
      <c r="Q318" s="91" t="s">
        <v>60</v>
      </c>
      <c r="R318" s="92" t="s">
        <v>113</v>
      </c>
      <c r="S318" s="92" t="s">
        <v>188</v>
      </c>
      <c r="T318" s="277">
        <v>0</v>
      </c>
      <c r="U318" s="278"/>
      <c r="V318" s="32"/>
      <c r="W318" s="46">
        <v>23.5</v>
      </c>
      <c r="X318" s="91" t="s">
        <v>60</v>
      </c>
      <c r="Y318" s="92" t="s">
        <v>113</v>
      </c>
      <c r="Z318" s="92" t="s">
        <v>118</v>
      </c>
      <c r="AA318" s="277">
        <v>0</v>
      </c>
      <c r="AB318" s="278"/>
    </row>
    <row r="319" spans="2:28">
      <c r="B319" s="46">
        <v>23.75</v>
      </c>
      <c r="C319" s="91" t="s">
        <v>60</v>
      </c>
      <c r="D319" s="92" t="s">
        <v>113</v>
      </c>
      <c r="E319" s="92" t="s">
        <v>169</v>
      </c>
      <c r="F319" s="277">
        <v>0</v>
      </c>
      <c r="G319" s="278"/>
      <c r="H319" s="32"/>
      <c r="I319" s="46">
        <v>23.75</v>
      </c>
      <c r="J319" s="91" t="s">
        <v>60</v>
      </c>
      <c r="K319" s="92" t="s">
        <v>113</v>
      </c>
      <c r="L319" s="92" t="s">
        <v>118</v>
      </c>
      <c r="M319" s="277">
        <v>0</v>
      </c>
      <c r="N319" s="278"/>
      <c r="O319" s="32"/>
      <c r="P319" s="46">
        <v>23.75</v>
      </c>
      <c r="Q319" s="91" t="s">
        <v>60</v>
      </c>
      <c r="R319" s="92" t="s">
        <v>113</v>
      </c>
      <c r="S319" s="92" t="s">
        <v>188</v>
      </c>
      <c r="T319" s="277">
        <v>0</v>
      </c>
      <c r="U319" s="278"/>
      <c r="V319" s="32"/>
      <c r="W319" s="46">
        <v>23.75</v>
      </c>
      <c r="X319" s="91" t="s">
        <v>60</v>
      </c>
      <c r="Y319" s="92" t="s">
        <v>113</v>
      </c>
      <c r="Z319" s="92" t="s">
        <v>118</v>
      </c>
      <c r="AA319" s="277">
        <v>0</v>
      </c>
      <c r="AB319" s="278"/>
    </row>
    <row r="320" spans="2:28">
      <c r="B320" s="46">
        <v>24</v>
      </c>
      <c r="C320" s="91" t="s">
        <v>158</v>
      </c>
      <c r="D320" s="92">
        <v>0</v>
      </c>
      <c r="E320" s="92">
        <v>0</v>
      </c>
      <c r="F320" s="277">
        <v>0</v>
      </c>
      <c r="G320" s="278"/>
      <c r="H320" s="32"/>
      <c r="I320" s="46">
        <v>24</v>
      </c>
      <c r="J320" s="91" t="s">
        <v>63</v>
      </c>
      <c r="K320" s="92">
        <v>0</v>
      </c>
      <c r="L320" s="92">
        <v>0</v>
      </c>
      <c r="M320" s="277">
        <v>0</v>
      </c>
      <c r="N320" s="278"/>
      <c r="O320" s="32"/>
      <c r="P320" s="46">
        <v>24</v>
      </c>
      <c r="Q320" s="91" t="s">
        <v>60</v>
      </c>
      <c r="R320" s="92" t="s">
        <v>174</v>
      </c>
      <c r="S320" s="92" t="s">
        <v>195</v>
      </c>
      <c r="T320" s="277">
        <v>0</v>
      </c>
      <c r="U320" s="278"/>
      <c r="V320" s="32"/>
      <c r="W320" s="46">
        <v>24</v>
      </c>
      <c r="X320" s="91" t="s">
        <v>60</v>
      </c>
      <c r="Y320" s="92" t="s">
        <v>113</v>
      </c>
      <c r="Z320" s="92" t="s">
        <v>118</v>
      </c>
      <c r="AA320" s="277">
        <v>0</v>
      </c>
      <c r="AB320" s="278"/>
    </row>
    <row r="321" spans="2:28">
      <c r="B321" s="46">
        <v>24.25</v>
      </c>
      <c r="C321" s="91" t="s">
        <v>60</v>
      </c>
      <c r="D321" s="92" t="s">
        <v>104</v>
      </c>
      <c r="E321" s="92" t="s">
        <v>236</v>
      </c>
      <c r="F321" s="277">
        <v>0</v>
      </c>
      <c r="G321" s="278"/>
      <c r="H321" s="32"/>
      <c r="I321" s="46">
        <v>24.25</v>
      </c>
      <c r="J321" s="91" t="s">
        <v>63</v>
      </c>
      <c r="K321" s="92">
        <v>0</v>
      </c>
      <c r="L321" s="92">
        <v>0</v>
      </c>
      <c r="M321" s="277">
        <v>0</v>
      </c>
      <c r="N321" s="278"/>
      <c r="O321" s="32"/>
      <c r="P321" s="46">
        <v>24.25</v>
      </c>
      <c r="Q321" s="91" t="s">
        <v>60</v>
      </c>
      <c r="R321" s="92" t="s">
        <v>174</v>
      </c>
      <c r="S321" s="92" t="s">
        <v>195</v>
      </c>
      <c r="T321" s="277">
        <v>0</v>
      </c>
      <c r="U321" s="278"/>
      <c r="V321" s="32"/>
      <c r="W321" s="46">
        <v>24.25</v>
      </c>
      <c r="X321" s="91" t="s">
        <v>60</v>
      </c>
      <c r="Y321" s="92" t="s">
        <v>113</v>
      </c>
      <c r="Z321" s="92" t="s">
        <v>118</v>
      </c>
      <c r="AA321" s="277">
        <v>0</v>
      </c>
      <c r="AB321" s="278"/>
    </row>
    <row r="322" spans="2:28">
      <c r="B322" s="46">
        <v>24.5</v>
      </c>
      <c r="C322" s="91" t="s">
        <v>60</v>
      </c>
      <c r="D322" s="92" t="s">
        <v>150</v>
      </c>
      <c r="E322" s="92" t="s">
        <v>109</v>
      </c>
      <c r="F322" s="277">
        <v>0</v>
      </c>
      <c r="G322" s="278"/>
      <c r="H322" s="32"/>
      <c r="I322" s="46">
        <v>24.5</v>
      </c>
      <c r="J322" s="91" t="s">
        <v>60</v>
      </c>
      <c r="K322" s="92" t="s">
        <v>106</v>
      </c>
      <c r="L322" s="92" t="s">
        <v>103</v>
      </c>
      <c r="M322" s="277">
        <v>0</v>
      </c>
      <c r="N322" s="278"/>
      <c r="O322" s="32"/>
      <c r="P322" s="46">
        <v>24.5</v>
      </c>
      <c r="Q322" s="91" t="s">
        <v>60</v>
      </c>
      <c r="R322" s="92" t="s">
        <v>174</v>
      </c>
      <c r="S322" s="92" t="s">
        <v>195</v>
      </c>
      <c r="T322" s="277">
        <v>0</v>
      </c>
      <c r="U322" s="278"/>
      <c r="V322" s="32"/>
      <c r="W322" s="46">
        <v>24.5</v>
      </c>
      <c r="X322" s="91" t="s">
        <v>60</v>
      </c>
      <c r="Y322" s="92" t="s">
        <v>113</v>
      </c>
      <c r="Z322" s="92" t="s">
        <v>118</v>
      </c>
      <c r="AA322" s="277">
        <v>0</v>
      </c>
      <c r="AB322" s="278"/>
    </row>
    <row r="323" spans="2:28">
      <c r="B323" s="46">
        <v>24.75</v>
      </c>
      <c r="C323" s="91" t="s">
        <v>60</v>
      </c>
      <c r="D323" s="92" t="s">
        <v>106</v>
      </c>
      <c r="E323" s="92" t="s">
        <v>109</v>
      </c>
      <c r="F323" s="277">
        <v>0</v>
      </c>
      <c r="G323" s="278"/>
      <c r="H323" s="32"/>
      <c r="I323" s="46">
        <v>24.75</v>
      </c>
      <c r="J323" s="91" t="s">
        <v>60</v>
      </c>
      <c r="K323" s="92" t="s">
        <v>106</v>
      </c>
      <c r="L323" s="92" t="s">
        <v>103</v>
      </c>
      <c r="M323" s="277">
        <v>0</v>
      </c>
      <c r="N323" s="278"/>
      <c r="O323" s="32"/>
      <c r="P323" s="46">
        <v>24.75</v>
      </c>
      <c r="Q323" s="91" t="s">
        <v>60</v>
      </c>
      <c r="R323" s="92" t="s">
        <v>113</v>
      </c>
      <c r="S323" s="92" t="s">
        <v>118</v>
      </c>
      <c r="T323" s="277">
        <v>0</v>
      </c>
      <c r="U323" s="278"/>
      <c r="V323" s="32"/>
      <c r="W323" s="46">
        <v>24.75</v>
      </c>
      <c r="X323" s="91" t="s">
        <v>60</v>
      </c>
      <c r="Y323" s="92" t="s">
        <v>113</v>
      </c>
      <c r="Z323" s="92" t="s">
        <v>118</v>
      </c>
      <c r="AA323" s="277">
        <v>0</v>
      </c>
      <c r="AB323" s="278"/>
    </row>
    <row r="324" spans="2:28">
      <c r="B324" s="46">
        <v>25</v>
      </c>
      <c r="C324" s="91" t="s">
        <v>60</v>
      </c>
      <c r="D324" s="92" t="s">
        <v>106</v>
      </c>
      <c r="E324" s="92" t="s">
        <v>109</v>
      </c>
      <c r="F324" s="277">
        <v>0</v>
      </c>
      <c r="G324" s="278"/>
      <c r="H324" s="32"/>
      <c r="I324" s="46">
        <v>25</v>
      </c>
      <c r="J324" s="91" t="s">
        <v>60</v>
      </c>
      <c r="K324" s="92" t="s">
        <v>178</v>
      </c>
      <c r="L324" s="92" t="s">
        <v>115</v>
      </c>
      <c r="M324" s="277">
        <v>0</v>
      </c>
      <c r="N324" s="278"/>
      <c r="O324" s="32"/>
      <c r="P324" s="46">
        <v>25</v>
      </c>
      <c r="Q324" s="91" t="s">
        <v>60</v>
      </c>
      <c r="R324" s="92" t="s">
        <v>104</v>
      </c>
      <c r="S324" s="92" t="s">
        <v>110</v>
      </c>
      <c r="T324" s="277">
        <v>0</v>
      </c>
      <c r="U324" s="278"/>
      <c r="V324" s="32"/>
      <c r="W324" s="46">
        <v>25</v>
      </c>
      <c r="X324" s="91" t="s">
        <v>60</v>
      </c>
      <c r="Y324" s="92" t="s">
        <v>113</v>
      </c>
      <c r="Z324" s="92" t="s">
        <v>118</v>
      </c>
      <c r="AA324" s="277">
        <v>0</v>
      </c>
      <c r="AB324" s="278"/>
    </row>
    <row r="325" spans="2:28">
      <c r="B325" s="46">
        <v>25.25</v>
      </c>
      <c r="C325" s="91" t="s">
        <v>60</v>
      </c>
      <c r="D325" s="92" t="s">
        <v>106</v>
      </c>
      <c r="E325" s="92" t="s">
        <v>115</v>
      </c>
      <c r="F325" s="277">
        <v>0</v>
      </c>
      <c r="G325" s="278"/>
      <c r="H325" s="32"/>
      <c r="I325" s="46">
        <v>25.25</v>
      </c>
      <c r="J325" s="91" t="s">
        <v>60</v>
      </c>
      <c r="K325" s="92" t="s">
        <v>178</v>
      </c>
      <c r="L325" s="92" t="s">
        <v>115</v>
      </c>
      <c r="M325" s="277">
        <v>0</v>
      </c>
      <c r="N325" s="278"/>
      <c r="O325" s="32"/>
      <c r="P325" s="46">
        <v>25.25</v>
      </c>
      <c r="Q325" s="91" t="s">
        <v>60</v>
      </c>
      <c r="R325" s="92" t="s">
        <v>104</v>
      </c>
      <c r="S325" s="92" t="s">
        <v>110</v>
      </c>
      <c r="T325" s="277">
        <v>0</v>
      </c>
      <c r="U325" s="278"/>
      <c r="V325" s="32"/>
      <c r="W325" s="46">
        <v>25.25</v>
      </c>
      <c r="X325" s="91" t="s">
        <v>60</v>
      </c>
      <c r="Y325" s="92" t="s">
        <v>113</v>
      </c>
      <c r="Z325" s="92" t="s">
        <v>118</v>
      </c>
      <c r="AA325" s="277">
        <v>0</v>
      </c>
      <c r="AB325" s="278"/>
    </row>
    <row r="326" spans="2:28">
      <c r="B326" s="46">
        <v>25.5</v>
      </c>
      <c r="C326" s="91" t="s">
        <v>60</v>
      </c>
      <c r="D326" s="92" t="s">
        <v>113</v>
      </c>
      <c r="E326" s="92" t="s">
        <v>188</v>
      </c>
      <c r="F326" s="277">
        <v>0</v>
      </c>
      <c r="G326" s="278"/>
      <c r="H326" s="32"/>
      <c r="I326" s="46">
        <v>25.5</v>
      </c>
      <c r="J326" s="91" t="s">
        <v>60</v>
      </c>
      <c r="K326" s="92" t="s">
        <v>178</v>
      </c>
      <c r="L326" s="92" t="s">
        <v>115</v>
      </c>
      <c r="M326" s="277">
        <v>0</v>
      </c>
      <c r="N326" s="278"/>
      <c r="O326" s="32"/>
      <c r="P326" s="46">
        <v>25.5</v>
      </c>
      <c r="Q326" s="91" t="s">
        <v>60</v>
      </c>
      <c r="R326" s="92" t="s">
        <v>107</v>
      </c>
      <c r="S326" s="92" t="s">
        <v>108</v>
      </c>
      <c r="T326" s="277">
        <v>0</v>
      </c>
      <c r="U326" s="278"/>
      <c r="V326" s="32"/>
      <c r="W326" s="46">
        <v>25.5</v>
      </c>
      <c r="X326" s="91" t="s">
        <v>60</v>
      </c>
      <c r="Y326" s="92" t="s">
        <v>113</v>
      </c>
      <c r="Z326" s="92" t="s">
        <v>118</v>
      </c>
      <c r="AA326" s="277">
        <v>0</v>
      </c>
      <c r="AB326" s="278"/>
    </row>
    <row r="327" spans="2:28">
      <c r="B327" s="46">
        <v>25.75</v>
      </c>
      <c r="C327" s="91" t="s">
        <v>60</v>
      </c>
      <c r="D327" s="92" t="s">
        <v>113</v>
      </c>
      <c r="E327" s="92" t="s">
        <v>170</v>
      </c>
      <c r="F327" s="277">
        <v>0</v>
      </c>
      <c r="G327" s="278"/>
      <c r="H327" s="32"/>
      <c r="I327" s="46">
        <v>25.75</v>
      </c>
      <c r="J327" s="91" t="s">
        <v>60</v>
      </c>
      <c r="K327" s="92" t="s">
        <v>113</v>
      </c>
      <c r="L327" s="92" t="s">
        <v>170</v>
      </c>
      <c r="M327" s="277">
        <v>0</v>
      </c>
      <c r="N327" s="278"/>
      <c r="O327" s="32"/>
      <c r="P327" s="46">
        <v>25.75</v>
      </c>
      <c r="Q327" s="91" t="s">
        <v>60</v>
      </c>
      <c r="R327" s="92" t="s">
        <v>104</v>
      </c>
      <c r="S327" s="92" t="s">
        <v>117</v>
      </c>
      <c r="T327" s="277">
        <v>0</v>
      </c>
      <c r="U327" s="278"/>
      <c r="V327" s="32"/>
      <c r="W327" s="46">
        <v>25.75</v>
      </c>
      <c r="X327" s="91" t="s">
        <v>60</v>
      </c>
      <c r="Y327" s="92" t="s">
        <v>113</v>
      </c>
      <c r="Z327" s="92" t="s">
        <v>118</v>
      </c>
      <c r="AA327" s="277">
        <v>0</v>
      </c>
      <c r="AB327" s="278"/>
    </row>
    <row r="328" spans="2:28">
      <c r="B328" s="46">
        <v>26</v>
      </c>
      <c r="C328" s="91" t="s">
        <v>60</v>
      </c>
      <c r="D328" s="92" t="s">
        <v>113</v>
      </c>
      <c r="E328" s="92" t="s">
        <v>170</v>
      </c>
      <c r="F328" s="277">
        <v>0</v>
      </c>
      <c r="G328" s="278"/>
      <c r="H328" s="32"/>
      <c r="I328" s="46">
        <v>26</v>
      </c>
      <c r="J328" s="91" t="s">
        <v>60</v>
      </c>
      <c r="K328" s="92" t="s">
        <v>106</v>
      </c>
      <c r="L328" s="92" t="s">
        <v>109</v>
      </c>
      <c r="M328" s="277">
        <v>0</v>
      </c>
      <c r="N328" s="278"/>
      <c r="O328" s="32"/>
      <c r="P328" s="46">
        <v>26</v>
      </c>
      <c r="Q328" s="91" t="s">
        <v>60</v>
      </c>
      <c r="R328" s="92" t="s">
        <v>104</v>
      </c>
      <c r="S328" s="92" t="s">
        <v>117</v>
      </c>
      <c r="T328" s="277">
        <v>0</v>
      </c>
      <c r="U328" s="278"/>
      <c r="V328" s="32"/>
      <c r="W328" s="46">
        <v>26</v>
      </c>
      <c r="X328" s="91" t="s">
        <v>158</v>
      </c>
      <c r="Y328" s="92">
        <v>0</v>
      </c>
      <c r="Z328" s="92">
        <v>0</v>
      </c>
      <c r="AA328" s="277">
        <v>0</v>
      </c>
      <c r="AB328" s="278"/>
    </row>
    <row r="329" spans="2:28">
      <c r="B329" s="46">
        <v>26.25</v>
      </c>
      <c r="C329" s="91" t="s">
        <v>60</v>
      </c>
      <c r="D329" s="92" t="s">
        <v>106</v>
      </c>
      <c r="E329" s="92" t="s">
        <v>115</v>
      </c>
      <c r="F329" s="277">
        <v>0</v>
      </c>
      <c r="G329" s="278"/>
      <c r="H329" s="32"/>
      <c r="I329" s="46">
        <v>26.25</v>
      </c>
      <c r="J329" s="91" t="s">
        <v>60</v>
      </c>
      <c r="K329" s="92" t="s">
        <v>113</v>
      </c>
      <c r="L329" s="92" t="s">
        <v>118</v>
      </c>
      <c r="M329" s="277">
        <v>0</v>
      </c>
      <c r="N329" s="278"/>
      <c r="O329" s="32"/>
      <c r="P329" s="46">
        <v>26.25</v>
      </c>
      <c r="Q329" s="91" t="s">
        <v>60</v>
      </c>
      <c r="R329" s="92" t="s">
        <v>104</v>
      </c>
      <c r="S329" s="92" t="s">
        <v>117</v>
      </c>
      <c r="T329" s="277">
        <v>0</v>
      </c>
      <c r="U329" s="278"/>
      <c r="V329" s="32"/>
      <c r="W329" s="46">
        <v>26.25</v>
      </c>
      <c r="X329" s="91" t="s">
        <v>158</v>
      </c>
      <c r="Y329" s="92">
        <v>0</v>
      </c>
      <c r="Z329" s="92">
        <v>0</v>
      </c>
      <c r="AA329" s="277">
        <v>0</v>
      </c>
      <c r="AB329" s="278"/>
    </row>
    <row r="330" spans="2:28">
      <c r="B330" s="46">
        <v>26.5</v>
      </c>
      <c r="C330" s="91" t="s">
        <v>60</v>
      </c>
      <c r="D330" s="92" t="s">
        <v>150</v>
      </c>
      <c r="E330" s="92" t="s">
        <v>118</v>
      </c>
      <c r="F330" s="277">
        <v>0</v>
      </c>
      <c r="G330" s="278"/>
      <c r="H330" s="32"/>
      <c r="I330" s="46">
        <v>26.5</v>
      </c>
      <c r="J330" s="91" t="s">
        <v>60</v>
      </c>
      <c r="K330" s="92" t="s">
        <v>113</v>
      </c>
      <c r="L330" s="92" t="s">
        <v>118</v>
      </c>
      <c r="M330" s="277">
        <v>0</v>
      </c>
      <c r="N330" s="278"/>
      <c r="O330" s="32"/>
      <c r="P330" s="46">
        <v>26.5</v>
      </c>
      <c r="Q330" s="91" t="s">
        <v>60</v>
      </c>
      <c r="R330" s="92" t="s">
        <v>104</v>
      </c>
      <c r="S330" s="92" t="s">
        <v>117</v>
      </c>
      <c r="T330" s="277">
        <v>0</v>
      </c>
      <c r="U330" s="278"/>
      <c r="V330" s="32"/>
      <c r="W330" s="46">
        <v>26.5</v>
      </c>
      <c r="X330" s="91" t="s">
        <v>60</v>
      </c>
      <c r="Y330" s="92" t="s">
        <v>113</v>
      </c>
      <c r="Z330" s="92" t="s">
        <v>118</v>
      </c>
      <c r="AA330" s="277">
        <v>0</v>
      </c>
      <c r="AB330" s="278"/>
    </row>
    <row r="331" spans="2:28">
      <c r="B331" s="46">
        <v>26.75</v>
      </c>
      <c r="C331" s="91" t="s">
        <v>60</v>
      </c>
      <c r="D331" s="92" t="s">
        <v>113</v>
      </c>
      <c r="E331" s="92" t="s">
        <v>170</v>
      </c>
      <c r="F331" s="277">
        <v>0</v>
      </c>
      <c r="G331" s="278"/>
      <c r="H331" s="32"/>
      <c r="I331" s="46">
        <v>26.75</v>
      </c>
      <c r="J331" s="91" t="s">
        <v>60</v>
      </c>
      <c r="K331" s="92" t="s">
        <v>107</v>
      </c>
      <c r="L331" s="92" t="s">
        <v>164</v>
      </c>
      <c r="M331" s="277">
        <v>0</v>
      </c>
      <c r="N331" s="278"/>
      <c r="O331" s="32"/>
      <c r="P331" s="46">
        <v>26.75</v>
      </c>
      <c r="Q331" s="91" t="s">
        <v>60</v>
      </c>
      <c r="R331" s="92" t="s">
        <v>113</v>
      </c>
      <c r="S331" s="92" t="s">
        <v>118</v>
      </c>
      <c r="T331" s="277">
        <v>0</v>
      </c>
      <c r="U331" s="278"/>
      <c r="V331" s="32"/>
      <c r="W331" s="46">
        <v>26.75</v>
      </c>
      <c r="X331" s="91" t="s">
        <v>60</v>
      </c>
      <c r="Y331" s="92" t="s">
        <v>113</v>
      </c>
      <c r="Z331" s="92" t="s">
        <v>118</v>
      </c>
      <c r="AA331" s="277">
        <v>0</v>
      </c>
      <c r="AB331" s="278"/>
    </row>
    <row r="332" spans="2:28">
      <c r="B332" s="46">
        <v>27</v>
      </c>
      <c r="C332" s="91" t="s">
        <v>60</v>
      </c>
      <c r="D332" s="92" t="s">
        <v>106</v>
      </c>
      <c r="E332" s="92" t="s">
        <v>115</v>
      </c>
      <c r="F332" s="277">
        <v>0</v>
      </c>
      <c r="G332" s="278"/>
      <c r="H332" s="32"/>
      <c r="I332" s="46">
        <v>27</v>
      </c>
      <c r="J332" s="91" t="s">
        <v>60</v>
      </c>
      <c r="K332" s="92" t="s">
        <v>113</v>
      </c>
      <c r="L332" s="92" t="s">
        <v>118</v>
      </c>
      <c r="M332" s="277">
        <v>0</v>
      </c>
      <c r="N332" s="278"/>
      <c r="O332" s="32"/>
      <c r="P332" s="46">
        <v>27</v>
      </c>
      <c r="Q332" s="91" t="s">
        <v>60</v>
      </c>
      <c r="R332" s="92" t="s">
        <v>113</v>
      </c>
      <c r="S332" s="92" t="s">
        <v>118</v>
      </c>
      <c r="T332" s="277">
        <v>0</v>
      </c>
      <c r="U332" s="278"/>
      <c r="V332" s="32"/>
      <c r="W332" s="46">
        <v>27</v>
      </c>
      <c r="X332" s="91" t="s">
        <v>60</v>
      </c>
      <c r="Y332" s="92" t="s">
        <v>113</v>
      </c>
      <c r="Z332" s="92" t="s">
        <v>118</v>
      </c>
      <c r="AA332" s="277">
        <v>0</v>
      </c>
      <c r="AB332" s="278"/>
    </row>
    <row r="333" spans="2:28">
      <c r="B333" s="46">
        <v>27.25</v>
      </c>
      <c r="C333" s="91" t="s">
        <v>60</v>
      </c>
      <c r="D333" s="92" t="s">
        <v>113</v>
      </c>
      <c r="E333" s="92" t="s">
        <v>170</v>
      </c>
      <c r="F333" s="277">
        <v>0</v>
      </c>
      <c r="G333" s="278"/>
      <c r="H333" s="32"/>
      <c r="I333" s="46">
        <v>27.25</v>
      </c>
      <c r="J333" s="91" t="s">
        <v>60</v>
      </c>
      <c r="K333" s="92" t="s">
        <v>113</v>
      </c>
      <c r="L333" s="92" t="s">
        <v>118</v>
      </c>
      <c r="M333" s="277">
        <v>0</v>
      </c>
      <c r="N333" s="278"/>
      <c r="O333" s="32"/>
      <c r="P333" s="46">
        <v>27.25</v>
      </c>
      <c r="Q333" s="91" t="s">
        <v>60</v>
      </c>
      <c r="R333" s="92" t="s">
        <v>106</v>
      </c>
      <c r="S333" s="92" t="s">
        <v>103</v>
      </c>
      <c r="T333" s="277">
        <v>0</v>
      </c>
      <c r="U333" s="278"/>
      <c r="V333" s="32"/>
      <c r="W333" s="46">
        <v>27.25</v>
      </c>
      <c r="X333" s="91" t="s">
        <v>60</v>
      </c>
      <c r="Y333" s="92" t="s">
        <v>113</v>
      </c>
      <c r="Z333" s="92" t="s">
        <v>118</v>
      </c>
      <c r="AA333" s="277">
        <v>0</v>
      </c>
      <c r="AB333" s="278"/>
    </row>
    <row r="334" spans="2:28">
      <c r="B334" s="46">
        <v>27.5</v>
      </c>
      <c r="C334" s="91" t="s">
        <v>60</v>
      </c>
      <c r="D334" s="92" t="s">
        <v>113</v>
      </c>
      <c r="E334" s="92" t="s">
        <v>170</v>
      </c>
      <c r="F334" s="277">
        <v>0</v>
      </c>
      <c r="G334" s="278"/>
      <c r="H334" s="32"/>
      <c r="I334" s="46">
        <v>27.5</v>
      </c>
      <c r="J334" s="91" t="s">
        <v>60</v>
      </c>
      <c r="K334" s="92" t="s">
        <v>178</v>
      </c>
      <c r="L334" s="92" t="s">
        <v>115</v>
      </c>
      <c r="M334" s="277">
        <v>0</v>
      </c>
      <c r="N334" s="278"/>
      <c r="O334" s="32"/>
      <c r="P334" s="46">
        <v>27.5</v>
      </c>
      <c r="Q334" s="91" t="s">
        <v>60</v>
      </c>
      <c r="R334" s="92" t="s">
        <v>106</v>
      </c>
      <c r="S334" s="92" t="s">
        <v>103</v>
      </c>
      <c r="T334" s="277">
        <v>0</v>
      </c>
      <c r="U334" s="278"/>
      <c r="V334" s="32"/>
      <c r="W334" s="46">
        <v>27.5</v>
      </c>
      <c r="X334" s="91" t="s">
        <v>60</v>
      </c>
      <c r="Y334" s="92" t="s">
        <v>113</v>
      </c>
      <c r="Z334" s="92" t="s">
        <v>118</v>
      </c>
      <c r="AA334" s="277">
        <v>0</v>
      </c>
      <c r="AB334" s="278"/>
    </row>
    <row r="335" spans="2:28">
      <c r="B335" s="46">
        <v>27.75</v>
      </c>
      <c r="C335" s="91" t="s">
        <v>60</v>
      </c>
      <c r="D335" s="92" t="s">
        <v>113</v>
      </c>
      <c r="E335" s="92" t="s">
        <v>170</v>
      </c>
      <c r="F335" s="277">
        <v>0</v>
      </c>
      <c r="G335" s="278"/>
      <c r="H335" s="32"/>
      <c r="I335" s="46">
        <v>27.75</v>
      </c>
      <c r="J335" s="91" t="s">
        <v>60</v>
      </c>
      <c r="K335" s="92" t="s">
        <v>178</v>
      </c>
      <c r="L335" s="92" t="s">
        <v>115</v>
      </c>
      <c r="M335" s="277">
        <v>0</v>
      </c>
      <c r="N335" s="278"/>
      <c r="O335" s="32"/>
      <c r="P335" s="46">
        <v>27.75</v>
      </c>
      <c r="Q335" s="91" t="s">
        <v>60</v>
      </c>
      <c r="R335" s="92" t="s">
        <v>113</v>
      </c>
      <c r="S335" s="92" t="s">
        <v>118</v>
      </c>
      <c r="T335" s="277">
        <v>0</v>
      </c>
      <c r="U335" s="278"/>
      <c r="V335" s="32"/>
      <c r="W335" s="46">
        <v>27.75</v>
      </c>
      <c r="X335" s="91" t="s">
        <v>60</v>
      </c>
      <c r="Y335" s="92" t="s">
        <v>113</v>
      </c>
      <c r="Z335" s="92" t="s">
        <v>118</v>
      </c>
      <c r="AA335" s="277">
        <v>0</v>
      </c>
      <c r="AB335" s="278"/>
    </row>
    <row r="336" spans="2:28">
      <c r="B336" s="46">
        <v>28</v>
      </c>
      <c r="C336" s="91" t="s">
        <v>60</v>
      </c>
      <c r="D336" s="92" t="s">
        <v>104</v>
      </c>
      <c r="E336" s="92" t="s">
        <v>226</v>
      </c>
      <c r="F336" s="277">
        <v>0</v>
      </c>
      <c r="G336" s="278"/>
      <c r="H336" s="32"/>
      <c r="I336" s="46">
        <v>28</v>
      </c>
      <c r="J336" s="91" t="s">
        <v>60</v>
      </c>
      <c r="K336" s="92" t="s">
        <v>178</v>
      </c>
      <c r="L336" s="92" t="s">
        <v>115</v>
      </c>
      <c r="M336" s="277">
        <v>0</v>
      </c>
      <c r="N336" s="278"/>
      <c r="O336" s="32"/>
      <c r="P336" s="46">
        <v>28</v>
      </c>
      <c r="Q336" s="91" t="s">
        <v>60</v>
      </c>
      <c r="R336" s="92" t="s">
        <v>106</v>
      </c>
      <c r="S336" s="92" t="s">
        <v>115</v>
      </c>
      <c r="T336" s="277">
        <v>0</v>
      </c>
      <c r="U336" s="278"/>
      <c r="V336" s="32"/>
      <c r="W336" s="46">
        <v>28</v>
      </c>
      <c r="X336" s="91" t="s">
        <v>60</v>
      </c>
      <c r="Y336" s="92" t="s">
        <v>113</v>
      </c>
      <c r="Z336" s="92" t="s">
        <v>118</v>
      </c>
      <c r="AA336" s="277">
        <v>0</v>
      </c>
      <c r="AB336" s="278"/>
    </row>
    <row r="337" spans="2:28">
      <c r="B337" s="46">
        <v>28.25</v>
      </c>
      <c r="C337" s="91" t="s">
        <v>60</v>
      </c>
      <c r="D337" s="92" t="s">
        <v>104</v>
      </c>
      <c r="E337" s="92" t="s">
        <v>226</v>
      </c>
      <c r="F337" s="277">
        <v>0</v>
      </c>
      <c r="G337" s="278"/>
      <c r="H337" s="32"/>
      <c r="I337" s="46">
        <v>28.25</v>
      </c>
      <c r="J337" s="91" t="s">
        <v>60</v>
      </c>
      <c r="K337" s="92" t="s">
        <v>178</v>
      </c>
      <c r="L337" s="92" t="s">
        <v>115</v>
      </c>
      <c r="M337" s="277">
        <v>0</v>
      </c>
      <c r="N337" s="278"/>
      <c r="O337" s="32"/>
      <c r="P337" s="46">
        <v>28.25</v>
      </c>
      <c r="Q337" s="91" t="s">
        <v>60</v>
      </c>
      <c r="R337" s="92" t="s">
        <v>106</v>
      </c>
      <c r="S337" s="92" t="s">
        <v>115</v>
      </c>
      <c r="T337" s="277">
        <v>0</v>
      </c>
      <c r="U337" s="278"/>
      <c r="V337" s="32"/>
      <c r="W337" s="46">
        <v>28.25</v>
      </c>
      <c r="X337" s="91" t="s">
        <v>60</v>
      </c>
      <c r="Y337" s="92" t="s">
        <v>113</v>
      </c>
      <c r="Z337" s="92" t="s">
        <v>118</v>
      </c>
      <c r="AA337" s="277">
        <v>0</v>
      </c>
      <c r="AB337" s="278"/>
    </row>
    <row r="338" spans="2:28">
      <c r="B338" s="46">
        <v>28.5</v>
      </c>
      <c r="C338" s="91" t="s">
        <v>60</v>
      </c>
      <c r="D338" s="92" t="s">
        <v>104</v>
      </c>
      <c r="E338" s="92" t="s">
        <v>236</v>
      </c>
      <c r="F338" s="277">
        <v>0</v>
      </c>
      <c r="G338" s="278"/>
      <c r="H338" s="32"/>
      <c r="I338" s="46">
        <v>28.5</v>
      </c>
      <c r="J338" s="91" t="s">
        <v>60</v>
      </c>
      <c r="K338" s="92" t="s">
        <v>178</v>
      </c>
      <c r="L338" s="92" t="s">
        <v>115</v>
      </c>
      <c r="M338" s="277">
        <v>0</v>
      </c>
      <c r="N338" s="278"/>
      <c r="O338" s="32"/>
      <c r="P338" s="46">
        <v>28.5</v>
      </c>
      <c r="Q338" s="91" t="s">
        <v>60</v>
      </c>
      <c r="R338" s="92" t="s">
        <v>113</v>
      </c>
      <c r="S338" s="92" t="s">
        <v>118</v>
      </c>
      <c r="T338" s="277">
        <v>0</v>
      </c>
      <c r="U338" s="278"/>
      <c r="V338" s="32"/>
      <c r="W338" s="46">
        <v>28.5</v>
      </c>
      <c r="X338" s="91" t="s">
        <v>60</v>
      </c>
      <c r="Y338" s="92" t="s">
        <v>113</v>
      </c>
      <c r="Z338" s="92" t="s">
        <v>118</v>
      </c>
      <c r="AA338" s="277">
        <v>0</v>
      </c>
      <c r="AB338" s="278"/>
    </row>
    <row r="339" spans="2:28">
      <c r="B339" s="46">
        <v>28.75</v>
      </c>
      <c r="C339" s="91" t="s">
        <v>159</v>
      </c>
      <c r="D339" s="92">
        <v>0</v>
      </c>
      <c r="E339" s="92">
        <v>0</v>
      </c>
      <c r="F339" s="277">
        <v>0</v>
      </c>
      <c r="G339" s="278"/>
      <c r="H339" s="32"/>
      <c r="I339" s="46">
        <v>28.75</v>
      </c>
      <c r="J339" s="91" t="s">
        <v>63</v>
      </c>
      <c r="K339" s="92">
        <v>0</v>
      </c>
      <c r="L339" s="92">
        <v>0</v>
      </c>
      <c r="M339" s="277">
        <v>0</v>
      </c>
      <c r="N339" s="278"/>
      <c r="O339" s="32"/>
      <c r="P339" s="46">
        <v>28.75</v>
      </c>
      <c r="Q339" s="91" t="s">
        <v>60</v>
      </c>
      <c r="R339" s="92" t="s">
        <v>113</v>
      </c>
      <c r="S339" s="92" t="s">
        <v>118</v>
      </c>
      <c r="T339" s="277">
        <v>0</v>
      </c>
      <c r="U339" s="278"/>
      <c r="V339" s="32"/>
      <c r="W339" s="46">
        <v>28.75</v>
      </c>
      <c r="X339" s="91" t="s">
        <v>60</v>
      </c>
      <c r="Y339" s="92" t="s">
        <v>113</v>
      </c>
      <c r="Z339" s="92" t="s">
        <v>118</v>
      </c>
      <c r="AA339" s="277">
        <v>0</v>
      </c>
      <c r="AB339" s="278"/>
    </row>
    <row r="340" spans="2:28">
      <c r="B340" s="46">
        <v>29</v>
      </c>
      <c r="C340" s="91" t="s">
        <v>71</v>
      </c>
      <c r="D340" s="92">
        <v>0</v>
      </c>
      <c r="E340" s="92">
        <v>0</v>
      </c>
      <c r="F340" s="277">
        <v>0</v>
      </c>
      <c r="G340" s="278"/>
      <c r="H340" s="32"/>
      <c r="I340" s="46">
        <v>29</v>
      </c>
      <c r="J340" s="91" t="s">
        <v>60</v>
      </c>
      <c r="K340" s="92" t="s">
        <v>178</v>
      </c>
      <c r="L340" s="92" t="s">
        <v>115</v>
      </c>
      <c r="M340" s="277">
        <v>0</v>
      </c>
      <c r="N340" s="278"/>
      <c r="O340" s="32"/>
      <c r="P340" s="46">
        <v>29</v>
      </c>
      <c r="Q340" s="91" t="s">
        <v>60</v>
      </c>
      <c r="R340" s="92" t="s">
        <v>113</v>
      </c>
      <c r="S340" s="92" t="s">
        <v>118</v>
      </c>
      <c r="T340" s="277">
        <v>0</v>
      </c>
      <c r="U340" s="278"/>
      <c r="V340" s="32"/>
      <c r="W340" s="46">
        <v>29</v>
      </c>
      <c r="X340" s="91" t="s">
        <v>60</v>
      </c>
      <c r="Y340" s="92" t="s">
        <v>113</v>
      </c>
      <c r="Z340" s="92" t="s">
        <v>118</v>
      </c>
      <c r="AA340" s="277">
        <v>0</v>
      </c>
      <c r="AB340" s="278"/>
    </row>
    <row r="341" spans="2:28">
      <c r="B341" s="46">
        <v>29.25</v>
      </c>
      <c r="C341" s="91" t="s">
        <v>71</v>
      </c>
      <c r="D341" s="92">
        <v>0</v>
      </c>
      <c r="E341" s="92">
        <v>0</v>
      </c>
      <c r="F341" s="277">
        <v>0</v>
      </c>
      <c r="G341" s="278"/>
      <c r="H341" s="32"/>
      <c r="I341" s="46">
        <v>29.25</v>
      </c>
      <c r="J341" s="91" t="s">
        <v>60</v>
      </c>
      <c r="K341" s="92" t="s">
        <v>178</v>
      </c>
      <c r="L341" s="92" t="s">
        <v>115</v>
      </c>
      <c r="M341" s="277">
        <v>0</v>
      </c>
      <c r="N341" s="278"/>
      <c r="O341" s="32"/>
      <c r="P341" s="46">
        <v>29.25</v>
      </c>
      <c r="Q341" s="91" t="s">
        <v>60</v>
      </c>
      <c r="R341" s="92" t="s">
        <v>113</v>
      </c>
      <c r="S341" s="92" t="s">
        <v>118</v>
      </c>
      <c r="T341" s="277">
        <v>0</v>
      </c>
      <c r="U341" s="278"/>
      <c r="V341" s="32"/>
      <c r="W341" s="46">
        <v>29.25</v>
      </c>
      <c r="X341" s="91" t="s">
        <v>60</v>
      </c>
      <c r="Y341" s="92" t="s">
        <v>113</v>
      </c>
      <c r="Z341" s="92" t="s">
        <v>118</v>
      </c>
      <c r="AA341" s="277">
        <v>0</v>
      </c>
      <c r="AB341" s="278"/>
    </row>
    <row r="342" spans="2:28">
      <c r="B342" s="46">
        <v>29.5</v>
      </c>
      <c r="C342" s="91" t="s">
        <v>60</v>
      </c>
      <c r="D342" s="92" t="s">
        <v>178</v>
      </c>
      <c r="E342" s="92" t="s">
        <v>115</v>
      </c>
      <c r="F342" s="277">
        <v>0</v>
      </c>
      <c r="G342" s="278"/>
      <c r="H342" s="32"/>
      <c r="I342" s="46">
        <v>29.5</v>
      </c>
      <c r="J342" s="91" t="s">
        <v>60</v>
      </c>
      <c r="K342" s="92" t="s">
        <v>104</v>
      </c>
      <c r="L342" s="92" t="s">
        <v>119</v>
      </c>
      <c r="M342" s="277">
        <v>0</v>
      </c>
      <c r="N342" s="278"/>
      <c r="O342" s="32"/>
      <c r="P342" s="46">
        <v>29.5</v>
      </c>
      <c r="Q342" s="91" t="s">
        <v>60</v>
      </c>
      <c r="R342" s="92" t="s">
        <v>113</v>
      </c>
      <c r="S342" s="92" t="s">
        <v>188</v>
      </c>
      <c r="T342" s="277">
        <v>0</v>
      </c>
      <c r="U342" s="278"/>
      <c r="V342" s="32"/>
      <c r="W342" s="46">
        <v>29.5</v>
      </c>
      <c r="X342" s="91" t="s">
        <v>60</v>
      </c>
      <c r="Y342" s="92" t="s">
        <v>113</v>
      </c>
      <c r="Z342" s="92" t="s">
        <v>118</v>
      </c>
      <c r="AA342" s="277">
        <v>0</v>
      </c>
      <c r="AB342" s="278"/>
    </row>
    <row r="343" spans="2:28">
      <c r="B343" s="46">
        <v>29.75</v>
      </c>
      <c r="C343" s="91" t="s">
        <v>60</v>
      </c>
      <c r="D343" s="92" t="s">
        <v>150</v>
      </c>
      <c r="E343" s="92" t="s">
        <v>103</v>
      </c>
      <c r="F343" s="277">
        <v>0</v>
      </c>
      <c r="G343" s="278"/>
      <c r="H343" s="32"/>
      <c r="I343" s="46">
        <v>29.75</v>
      </c>
      <c r="J343" s="91" t="s">
        <v>60</v>
      </c>
      <c r="K343" s="92" t="s">
        <v>104</v>
      </c>
      <c r="L343" s="92" t="s">
        <v>236</v>
      </c>
      <c r="M343" s="277">
        <v>0</v>
      </c>
      <c r="N343" s="278"/>
      <c r="O343" s="32"/>
      <c r="P343" s="46">
        <v>29.75</v>
      </c>
      <c r="Q343" s="91" t="s">
        <v>60</v>
      </c>
      <c r="R343" s="92" t="s">
        <v>113</v>
      </c>
      <c r="S343" s="92" t="s">
        <v>188</v>
      </c>
      <c r="T343" s="277">
        <v>0</v>
      </c>
      <c r="U343" s="278"/>
      <c r="V343" s="32"/>
      <c r="W343" s="46">
        <v>29.75</v>
      </c>
      <c r="X343" s="91" t="s">
        <v>60</v>
      </c>
      <c r="Y343" s="92" t="s">
        <v>113</v>
      </c>
      <c r="Z343" s="92" t="s">
        <v>118</v>
      </c>
      <c r="AA343" s="277">
        <v>0</v>
      </c>
      <c r="AB343" s="278"/>
    </row>
    <row r="344" spans="2:28">
      <c r="B344" s="46">
        <v>30</v>
      </c>
      <c r="C344" s="91" t="s">
        <v>60</v>
      </c>
      <c r="D344" s="92" t="s">
        <v>113</v>
      </c>
      <c r="E344" s="92" t="s">
        <v>118</v>
      </c>
      <c r="F344" s="277">
        <v>0</v>
      </c>
      <c r="G344" s="278"/>
      <c r="H344" s="32"/>
      <c r="I344" s="46">
        <v>30</v>
      </c>
      <c r="J344" s="91" t="s">
        <v>60</v>
      </c>
      <c r="K344" s="92" t="s">
        <v>150</v>
      </c>
      <c r="L344" s="92" t="s">
        <v>188</v>
      </c>
      <c r="M344" s="277">
        <v>0</v>
      </c>
      <c r="N344" s="278"/>
      <c r="O344" s="32"/>
      <c r="P344" s="46">
        <v>30</v>
      </c>
      <c r="Q344" s="91" t="s">
        <v>60</v>
      </c>
      <c r="R344" s="92" t="s">
        <v>113</v>
      </c>
      <c r="S344" s="92" t="s">
        <v>188</v>
      </c>
      <c r="T344" s="277">
        <v>0</v>
      </c>
      <c r="U344" s="278"/>
      <c r="V344" s="32"/>
      <c r="W344" s="46">
        <v>30</v>
      </c>
      <c r="X344" s="91" t="s">
        <v>60</v>
      </c>
      <c r="Y344" s="92" t="s">
        <v>113</v>
      </c>
      <c r="Z344" s="92" t="s">
        <v>118</v>
      </c>
      <c r="AA344" s="277">
        <v>0</v>
      </c>
      <c r="AB344" s="278"/>
    </row>
    <row r="345" spans="2:28">
      <c r="B345" s="46">
        <v>30.25</v>
      </c>
      <c r="C345" s="91" t="s">
        <v>60</v>
      </c>
      <c r="D345" s="92" t="s">
        <v>113</v>
      </c>
      <c r="E345" s="92" t="s">
        <v>118</v>
      </c>
      <c r="F345" s="277">
        <v>0</v>
      </c>
      <c r="G345" s="278"/>
      <c r="H345" s="32"/>
      <c r="I345" s="46">
        <v>30.25</v>
      </c>
      <c r="J345" s="91" t="s">
        <v>60</v>
      </c>
      <c r="K345" s="92" t="s">
        <v>104</v>
      </c>
      <c r="L345" s="92" t="s">
        <v>110</v>
      </c>
      <c r="M345" s="277">
        <v>0</v>
      </c>
      <c r="N345" s="278"/>
      <c r="O345" s="32"/>
      <c r="P345" s="46">
        <v>30.25</v>
      </c>
      <c r="Q345" s="91" t="s">
        <v>60</v>
      </c>
      <c r="R345" s="92" t="s">
        <v>113</v>
      </c>
      <c r="S345" s="92" t="s">
        <v>188</v>
      </c>
      <c r="T345" s="277">
        <v>0</v>
      </c>
      <c r="U345" s="278"/>
      <c r="V345" s="32"/>
      <c r="W345" s="46">
        <v>30.25</v>
      </c>
      <c r="X345" s="91" t="s">
        <v>60</v>
      </c>
      <c r="Y345" s="92" t="s">
        <v>113</v>
      </c>
      <c r="Z345" s="92" t="s">
        <v>118</v>
      </c>
      <c r="AA345" s="277">
        <v>0</v>
      </c>
      <c r="AB345" s="278"/>
    </row>
    <row r="346" spans="2:28">
      <c r="B346" s="46">
        <v>30.5</v>
      </c>
      <c r="C346" s="91" t="s">
        <v>60</v>
      </c>
      <c r="D346" s="92" t="s">
        <v>106</v>
      </c>
      <c r="E346" s="92" t="s">
        <v>115</v>
      </c>
      <c r="F346" s="277">
        <v>0</v>
      </c>
      <c r="G346" s="278"/>
      <c r="H346" s="32"/>
      <c r="I346" s="46">
        <v>30.5</v>
      </c>
      <c r="J346" s="91" t="s">
        <v>60</v>
      </c>
      <c r="K346" s="92" t="s">
        <v>104</v>
      </c>
      <c r="L346" s="92" t="s">
        <v>236</v>
      </c>
      <c r="M346" s="277">
        <v>0</v>
      </c>
      <c r="N346" s="278"/>
      <c r="O346" s="32"/>
      <c r="P346" s="46">
        <v>30.5</v>
      </c>
      <c r="Q346" s="91" t="s">
        <v>60</v>
      </c>
      <c r="R346" s="92" t="s">
        <v>113</v>
      </c>
      <c r="S346" s="92" t="s">
        <v>114</v>
      </c>
      <c r="T346" s="277">
        <v>0</v>
      </c>
      <c r="U346" s="278"/>
      <c r="V346" s="32"/>
      <c r="W346" s="46">
        <v>30.5</v>
      </c>
      <c r="X346" s="91" t="s">
        <v>60</v>
      </c>
      <c r="Y346" s="92" t="s">
        <v>113</v>
      </c>
      <c r="Z346" s="92" t="s">
        <v>118</v>
      </c>
      <c r="AA346" s="277">
        <v>0</v>
      </c>
      <c r="AB346" s="278"/>
    </row>
    <row r="347" spans="2:28">
      <c r="B347" s="46">
        <v>30.75</v>
      </c>
      <c r="C347" s="91" t="s">
        <v>60</v>
      </c>
      <c r="D347" s="92" t="s">
        <v>106</v>
      </c>
      <c r="E347" s="92" t="s">
        <v>115</v>
      </c>
      <c r="F347" s="277">
        <v>0</v>
      </c>
      <c r="G347" s="278"/>
      <c r="H347" s="32"/>
      <c r="I347" s="46">
        <v>30.75</v>
      </c>
      <c r="J347" s="91" t="s">
        <v>60</v>
      </c>
      <c r="K347" s="92" t="s">
        <v>106</v>
      </c>
      <c r="L347" s="92" t="s">
        <v>109</v>
      </c>
      <c r="M347" s="277">
        <v>0</v>
      </c>
      <c r="N347" s="278"/>
      <c r="O347" s="32"/>
      <c r="P347" s="46">
        <v>30.75</v>
      </c>
      <c r="Q347" s="91" t="s">
        <v>60</v>
      </c>
      <c r="R347" s="92" t="s">
        <v>113</v>
      </c>
      <c r="S347" s="92" t="s">
        <v>114</v>
      </c>
      <c r="T347" s="277">
        <v>0</v>
      </c>
      <c r="U347" s="278"/>
      <c r="V347" s="32"/>
      <c r="W347" s="46">
        <v>30.75</v>
      </c>
      <c r="X347" s="91" t="s">
        <v>60</v>
      </c>
      <c r="Y347" s="92" t="s">
        <v>113</v>
      </c>
      <c r="Z347" s="92" t="s">
        <v>118</v>
      </c>
      <c r="AA347" s="277">
        <v>0</v>
      </c>
      <c r="AB347" s="278"/>
    </row>
    <row r="348" spans="2:28">
      <c r="B348" s="46">
        <v>31</v>
      </c>
      <c r="C348" s="91" t="s">
        <v>69</v>
      </c>
      <c r="D348" s="92">
        <v>0</v>
      </c>
      <c r="E348" s="92">
        <v>0</v>
      </c>
      <c r="F348" s="277">
        <v>0</v>
      </c>
      <c r="G348" s="278"/>
      <c r="H348" s="32"/>
      <c r="I348" s="46">
        <v>31</v>
      </c>
      <c r="J348" s="91" t="s">
        <v>60</v>
      </c>
      <c r="K348" s="92" t="s">
        <v>178</v>
      </c>
      <c r="L348" s="92" t="s">
        <v>115</v>
      </c>
      <c r="M348" s="277">
        <v>0</v>
      </c>
      <c r="N348" s="278"/>
      <c r="O348" s="32"/>
      <c r="P348" s="46">
        <v>31</v>
      </c>
      <c r="Q348" s="91" t="s">
        <v>60</v>
      </c>
      <c r="R348" s="92" t="s">
        <v>106</v>
      </c>
      <c r="S348" s="92" t="s">
        <v>115</v>
      </c>
      <c r="T348" s="277">
        <v>0</v>
      </c>
      <c r="U348" s="278"/>
      <c r="V348" s="32"/>
      <c r="W348" s="46">
        <v>31</v>
      </c>
      <c r="X348" s="91" t="s">
        <v>159</v>
      </c>
      <c r="Y348" s="92">
        <v>0</v>
      </c>
      <c r="Z348" s="92">
        <v>0</v>
      </c>
      <c r="AA348" s="277">
        <v>0</v>
      </c>
      <c r="AB348" s="278"/>
    </row>
    <row r="349" spans="2:28">
      <c r="B349" s="46">
        <v>31.25</v>
      </c>
      <c r="C349" s="91" t="s">
        <v>71</v>
      </c>
      <c r="D349" s="92">
        <v>0</v>
      </c>
      <c r="E349" s="92">
        <v>0</v>
      </c>
      <c r="F349" s="277">
        <v>0</v>
      </c>
      <c r="G349" s="278"/>
      <c r="H349" s="32"/>
      <c r="I349" s="46">
        <v>31.25</v>
      </c>
      <c r="J349" s="91" t="s">
        <v>60</v>
      </c>
      <c r="K349" s="92" t="s">
        <v>104</v>
      </c>
      <c r="L349" s="92" t="s">
        <v>110</v>
      </c>
      <c r="M349" s="277">
        <v>0</v>
      </c>
      <c r="N349" s="278"/>
      <c r="O349" s="32"/>
      <c r="P349" s="46">
        <v>31.25</v>
      </c>
      <c r="Q349" s="91" t="s">
        <v>60</v>
      </c>
      <c r="R349" s="92" t="s">
        <v>113</v>
      </c>
      <c r="S349" s="92" t="s">
        <v>114</v>
      </c>
      <c r="T349" s="277">
        <v>0</v>
      </c>
      <c r="U349" s="278"/>
      <c r="V349" s="32"/>
      <c r="W349" s="46">
        <v>31.25</v>
      </c>
      <c r="X349" s="91" t="s">
        <v>159</v>
      </c>
      <c r="Y349" s="92">
        <v>0</v>
      </c>
      <c r="Z349" s="92">
        <v>0</v>
      </c>
      <c r="AA349" s="277">
        <v>0</v>
      </c>
      <c r="AB349" s="278"/>
    </row>
    <row r="350" spans="2:28">
      <c r="B350" s="46">
        <v>31.5</v>
      </c>
      <c r="C350" s="91" t="s">
        <v>60</v>
      </c>
      <c r="D350" s="92" t="s">
        <v>106</v>
      </c>
      <c r="E350" s="92" t="s">
        <v>115</v>
      </c>
      <c r="F350" s="277">
        <v>0</v>
      </c>
      <c r="G350" s="278"/>
      <c r="H350" s="32"/>
      <c r="I350" s="46">
        <v>31.5</v>
      </c>
      <c r="J350" s="91" t="s">
        <v>60</v>
      </c>
      <c r="K350" s="92" t="s">
        <v>113</v>
      </c>
      <c r="L350" s="92" t="s">
        <v>118</v>
      </c>
      <c r="M350" s="277">
        <v>0</v>
      </c>
      <c r="N350" s="278"/>
      <c r="O350" s="32"/>
      <c r="P350" s="46">
        <v>31.5</v>
      </c>
      <c r="Q350" s="91" t="s">
        <v>60</v>
      </c>
      <c r="R350" s="92" t="s">
        <v>113</v>
      </c>
      <c r="S350" s="92" t="s">
        <v>118</v>
      </c>
      <c r="T350" s="277">
        <v>0</v>
      </c>
      <c r="U350" s="278"/>
      <c r="V350" s="32"/>
      <c r="W350" s="46">
        <v>31.5</v>
      </c>
      <c r="X350" s="91" t="s">
        <v>60</v>
      </c>
      <c r="Y350" s="92" t="s">
        <v>106</v>
      </c>
      <c r="Z350" s="92" t="s">
        <v>103</v>
      </c>
      <c r="AA350" s="277">
        <v>0</v>
      </c>
      <c r="AB350" s="278"/>
    </row>
    <row r="351" spans="2:28">
      <c r="B351" s="46">
        <v>31.75</v>
      </c>
      <c r="C351" s="91" t="s">
        <v>60</v>
      </c>
      <c r="D351" s="92" t="s">
        <v>106</v>
      </c>
      <c r="E351" s="92" t="s">
        <v>115</v>
      </c>
      <c r="F351" s="277">
        <v>0</v>
      </c>
      <c r="G351" s="278"/>
      <c r="H351" s="32"/>
      <c r="I351" s="46">
        <v>31.75</v>
      </c>
      <c r="J351" s="91" t="s">
        <v>60</v>
      </c>
      <c r="K351" s="92" t="s">
        <v>113</v>
      </c>
      <c r="L351" s="92" t="s">
        <v>118</v>
      </c>
      <c r="M351" s="277">
        <v>0</v>
      </c>
      <c r="N351" s="278"/>
      <c r="O351" s="32"/>
      <c r="P351" s="46">
        <v>31.75</v>
      </c>
      <c r="Q351" s="91" t="s">
        <v>60</v>
      </c>
      <c r="R351" s="92" t="s">
        <v>113</v>
      </c>
      <c r="S351" s="92" t="s">
        <v>118</v>
      </c>
      <c r="T351" s="277">
        <v>0</v>
      </c>
      <c r="U351" s="278"/>
      <c r="V351" s="32"/>
      <c r="W351" s="46">
        <v>31.75</v>
      </c>
      <c r="X351" s="91" t="s">
        <v>60</v>
      </c>
      <c r="Y351" s="92" t="s">
        <v>106</v>
      </c>
      <c r="Z351" s="92" t="s">
        <v>103</v>
      </c>
      <c r="AA351" s="277">
        <v>0</v>
      </c>
      <c r="AB351" s="278"/>
    </row>
    <row r="352" spans="2:28">
      <c r="B352" s="46">
        <v>32</v>
      </c>
      <c r="C352" s="91" t="s">
        <v>60</v>
      </c>
      <c r="D352" s="92" t="s">
        <v>113</v>
      </c>
      <c r="E352" s="92" t="s">
        <v>118</v>
      </c>
      <c r="F352" s="277">
        <v>0</v>
      </c>
      <c r="G352" s="278"/>
      <c r="H352" s="32"/>
      <c r="I352" s="46">
        <v>32</v>
      </c>
      <c r="J352" s="91" t="s">
        <v>77</v>
      </c>
      <c r="K352" s="92">
        <v>0</v>
      </c>
      <c r="L352" s="92">
        <v>0</v>
      </c>
      <c r="M352" s="277">
        <v>0</v>
      </c>
      <c r="N352" s="278"/>
      <c r="O352" s="32"/>
      <c r="P352" s="46">
        <v>32</v>
      </c>
      <c r="Q352" s="91" t="s">
        <v>60</v>
      </c>
      <c r="R352" s="92" t="s">
        <v>150</v>
      </c>
      <c r="S352" s="92" t="s">
        <v>233</v>
      </c>
      <c r="T352" s="277">
        <v>0</v>
      </c>
      <c r="U352" s="278"/>
      <c r="V352" s="32"/>
      <c r="W352" s="46">
        <v>32</v>
      </c>
      <c r="X352" s="91" t="s">
        <v>60</v>
      </c>
      <c r="Y352" s="92" t="s">
        <v>113</v>
      </c>
      <c r="Z352" s="92" t="s">
        <v>118</v>
      </c>
      <c r="AA352" s="277">
        <v>0</v>
      </c>
      <c r="AB352" s="278"/>
    </row>
    <row r="353" spans="2:28">
      <c r="B353" s="46">
        <v>32.25</v>
      </c>
      <c r="C353" s="91" t="s">
        <v>60</v>
      </c>
      <c r="D353" s="92" t="s">
        <v>113</v>
      </c>
      <c r="E353" s="92" t="s">
        <v>118</v>
      </c>
      <c r="F353" s="277">
        <v>0</v>
      </c>
      <c r="G353" s="278"/>
      <c r="H353" s="32"/>
      <c r="I353" s="46">
        <v>32.25</v>
      </c>
      <c r="J353" s="91" t="s">
        <v>60</v>
      </c>
      <c r="K353" s="92" t="s">
        <v>150</v>
      </c>
      <c r="L353" s="92" t="s">
        <v>195</v>
      </c>
      <c r="M353" s="277">
        <v>0</v>
      </c>
      <c r="N353" s="278"/>
      <c r="O353" s="32"/>
      <c r="P353" s="46">
        <v>32.25</v>
      </c>
      <c r="Q353" s="91" t="s">
        <v>60</v>
      </c>
      <c r="R353" s="92" t="s">
        <v>113</v>
      </c>
      <c r="S353" s="92" t="s">
        <v>118</v>
      </c>
      <c r="T353" s="277">
        <v>0</v>
      </c>
      <c r="U353" s="278"/>
      <c r="V353" s="32"/>
      <c r="W353" s="46">
        <v>32.25</v>
      </c>
      <c r="X353" s="91" t="s">
        <v>60</v>
      </c>
      <c r="Y353" s="92" t="s">
        <v>106</v>
      </c>
      <c r="Z353" s="92" t="s">
        <v>115</v>
      </c>
      <c r="AA353" s="277">
        <v>0</v>
      </c>
      <c r="AB353" s="278"/>
    </row>
    <row r="354" spans="2:28">
      <c r="B354" s="46">
        <v>32.5</v>
      </c>
      <c r="C354" s="91" t="s">
        <v>60</v>
      </c>
      <c r="D354" s="92" t="s">
        <v>113</v>
      </c>
      <c r="E354" s="92" t="s">
        <v>118</v>
      </c>
      <c r="F354" s="277">
        <v>0</v>
      </c>
      <c r="G354" s="278"/>
      <c r="H354" s="32"/>
      <c r="I354" s="46">
        <v>32.5</v>
      </c>
      <c r="J354" s="91" t="s">
        <v>60</v>
      </c>
      <c r="K354" s="92" t="s">
        <v>113</v>
      </c>
      <c r="L354" s="92" t="s">
        <v>118</v>
      </c>
      <c r="M354" s="277">
        <v>0</v>
      </c>
      <c r="N354" s="278"/>
      <c r="O354" s="32"/>
      <c r="P354" s="46">
        <v>32.5</v>
      </c>
      <c r="Q354" s="91" t="s">
        <v>60</v>
      </c>
      <c r="R354" s="92" t="s">
        <v>107</v>
      </c>
      <c r="S354" s="92" t="s">
        <v>108</v>
      </c>
      <c r="T354" s="277">
        <v>0</v>
      </c>
      <c r="U354" s="278"/>
      <c r="V354" s="32"/>
      <c r="W354" s="46">
        <v>32.5</v>
      </c>
      <c r="X354" s="91" t="s">
        <v>60</v>
      </c>
      <c r="Y354" s="92" t="s">
        <v>113</v>
      </c>
      <c r="Z354" s="92" t="s">
        <v>118</v>
      </c>
      <c r="AA354" s="277">
        <v>0</v>
      </c>
      <c r="AB354" s="278"/>
    </row>
    <row r="355" spans="2:28">
      <c r="B355" s="46">
        <v>32.75</v>
      </c>
      <c r="C355" s="91" t="s">
        <v>60</v>
      </c>
      <c r="D355" s="92" t="s">
        <v>113</v>
      </c>
      <c r="E355" s="92" t="s">
        <v>118</v>
      </c>
      <c r="F355" s="277">
        <v>0</v>
      </c>
      <c r="G355" s="278"/>
      <c r="H355" s="32"/>
      <c r="I355" s="46">
        <v>32.75</v>
      </c>
      <c r="J355" s="91" t="s">
        <v>60</v>
      </c>
      <c r="K355" s="92" t="s">
        <v>113</v>
      </c>
      <c r="L355" s="92" t="s">
        <v>118</v>
      </c>
      <c r="M355" s="277">
        <v>0</v>
      </c>
      <c r="N355" s="278"/>
      <c r="O355" s="32"/>
      <c r="P355" s="46">
        <v>32.75</v>
      </c>
      <c r="Q355" s="91" t="s">
        <v>159</v>
      </c>
      <c r="R355" s="92">
        <v>0</v>
      </c>
      <c r="S355" s="92">
        <v>0</v>
      </c>
      <c r="T355" s="277">
        <v>0</v>
      </c>
      <c r="U355" s="278"/>
      <c r="V355" s="32"/>
      <c r="W355" s="46">
        <v>32.75</v>
      </c>
      <c r="X355" s="91" t="s">
        <v>60</v>
      </c>
      <c r="Y355" s="92" t="s">
        <v>113</v>
      </c>
      <c r="Z355" s="92" t="s">
        <v>118</v>
      </c>
      <c r="AA355" s="277">
        <v>0</v>
      </c>
      <c r="AB355" s="278"/>
    </row>
    <row r="356" spans="2:28">
      <c r="B356" s="46">
        <v>33</v>
      </c>
      <c r="C356" s="91" t="s">
        <v>60</v>
      </c>
      <c r="D356" s="92" t="s">
        <v>113</v>
      </c>
      <c r="E356" s="92" t="s">
        <v>118</v>
      </c>
      <c r="F356" s="277">
        <v>0</v>
      </c>
      <c r="G356" s="278"/>
      <c r="H356" s="32"/>
      <c r="I356" s="46">
        <v>33</v>
      </c>
      <c r="J356" s="91" t="s">
        <v>60</v>
      </c>
      <c r="K356" s="92" t="s">
        <v>106</v>
      </c>
      <c r="L356" s="92" t="s">
        <v>103</v>
      </c>
      <c r="M356" s="277">
        <v>0</v>
      </c>
      <c r="N356" s="278"/>
      <c r="O356" s="32"/>
      <c r="P356" s="46">
        <v>33</v>
      </c>
      <c r="Q356" s="91" t="s">
        <v>60</v>
      </c>
      <c r="R356" s="92" t="s">
        <v>113</v>
      </c>
      <c r="S356" s="92" t="s">
        <v>114</v>
      </c>
      <c r="T356" s="277">
        <v>0</v>
      </c>
      <c r="U356" s="278"/>
      <c r="V356" s="32"/>
      <c r="W356" s="46">
        <v>33</v>
      </c>
      <c r="X356" s="91" t="s">
        <v>60</v>
      </c>
      <c r="Y356" s="92" t="s">
        <v>113</v>
      </c>
      <c r="Z356" s="92" t="s">
        <v>118</v>
      </c>
      <c r="AA356" s="277">
        <v>0</v>
      </c>
      <c r="AB356" s="278"/>
    </row>
    <row r="357" spans="2:28">
      <c r="B357" s="46">
        <v>33.25</v>
      </c>
      <c r="C357" s="91" t="s">
        <v>60</v>
      </c>
      <c r="D357" s="92" t="s">
        <v>113</v>
      </c>
      <c r="E357" s="92" t="s">
        <v>118</v>
      </c>
      <c r="F357" s="277">
        <v>0</v>
      </c>
      <c r="G357" s="278"/>
      <c r="H357" s="32"/>
      <c r="I357" s="46">
        <v>33.25</v>
      </c>
      <c r="J357" s="91" t="s">
        <v>60</v>
      </c>
      <c r="K357" s="92" t="s">
        <v>113</v>
      </c>
      <c r="L357" s="92" t="s">
        <v>118</v>
      </c>
      <c r="M357" s="277">
        <v>0</v>
      </c>
      <c r="N357" s="278"/>
      <c r="O357" s="32"/>
      <c r="P357" s="46">
        <v>33.25</v>
      </c>
      <c r="Q357" s="91" t="s">
        <v>60</v>
      </c>
      <c r="R357" s="92" t="s">
        <v>113</v>
      </c>
      <c r="S357" s="92" t="s">
        <v>118</v>
      </c>
      <c r="T357" s="277">
        <v>0</v>
      </c>
      <c r="U357" s="278"/>
      <c r="V357" s="32"/>
      <c r="W357" s="46">
        <v>33.25</v>
      </c>
      <c r="X357" s="91" t="s">
        <v>60</v>
      </c>
      <c r="Y357" s="92" t="s">
        <v>113</v>
      </c>
      <c r="Z357" s="92" t="s">
        <v>118</v>
      </c>
      <c r="AA357" s="277">
        <v>0</v>
      </c>
      <c r="AB357" s="278"/>
    </row>
    <row r="358" spans="2:28">
      <c r="B358" s="46">
        <v>33.5</v>
      </c>
      <c r="C358" s="91" t="s">
        <v>60</v>
      </c>
      <c r="D358" s="92" t="s">
        <v>113</v>
      </c>
      <c r="E358" s="92" t="s">
        <v>118</v>
      </c>
      <c r="F358" s="277">
        <v>0</v>
      </c>
      <c r="G358" s="278"/>
      <c r="H358" s="32"/>
      <c r="I358" s="46">
        <v>33.5</v>
      </c>
      <c r="J358" s="91" t="s">
        <v>60</v>
      </c>
      <c r="K358" s="92" t="s">
        <v>113</v>
      </c>
      <c r="L358" s="92" t="s">
        <v>118</v>
      </c>
      <c r="M358" s="277">
        <v>0</v>
      </c>
      <c r="N358" s="278"/>
      <c r="O358" s="32"/>
      <c r="P358" s="46">
        <v>33.5</v>
      </c>
      <c r="Q358" s="91" t="s">
        <v>159</v>
      </c>
      <c r="R358" s="92">
        <v>0</v>
      </c>
      <c r="S358" s="92">
        <v>0</v>
      </c>
      <c r="T358" s="277">
        <v>0</v>
      </c>
      <c r="U358" s="278"/>
      <c r="V358" s="32"/>
      <c r="W358" s="46">
        <v>33.5</v>
      </c>
      <c r="X358" s="91" t="s">
        <v>60</v>
      </c>
      <c r="Y358" s="92" t="s">
        <v>113</v>
      </c>
      <c r="Z358" s="92" t="s">
        <v>118</v>
      </c>
      <c r="AA358" s="277">
        <v>0</v>
      </c>
      <c r="AB358" s="278"/>
    </row>
    <row r="359" spans="2:28">
      <c r="B359" s="46">
        <v>33.75</v>
      </c>
      <c r="C359" s="91" t="s">
        <v>60</v>
      </c>
      <c r="D359" s="92" t="s">
        <v>113</v>
      </c>
      <c r="E359" s="92" t="s">
        <v>118</v>
      </c>
      <c r="F359" s="277">
        <v>0</v>
      </c>
      <c r="G359" s="278"/>
      <c r="H359" s="32"/>
      <c r="I359" s="46">
        <v>33.75</v>
      </c>
      <c r="J359" s="91" t="s">
        <v>159</v>
      </c>
      <c r="K359" s="92">
        <v>0</v>
      </c>
      <c r="L359" s="92">
        <v>0</v>
      </c>
      <c r="M359" s="277">
        <v>0</v>
      </c>
      <c r="N359" s="278"/>
      <c r="O359" s="32"/>
      <c r="P359" s="46">
        <v>33.75</v>
      </c>
      <c r="Q359" s="91" t="s">
        <v>71</v>
      </c>
      <c r="R359" s="92">
        <v>0</v>
      </c>
      <c r="S359" s="92">
        <v>0</v>
      </c>
      <c r="T359" s="277">
        <v>0</v>
      </c>
      <c r="U359" s="278"/>
      <c r="V359" s="32"/>
      <c r="W359" s="46">
        <v>33.75</v>
      </c>
      <c r="X359" s="91" t="s">
        <v>158</v>
      </c>
      <c r="Y359" s="92">
        <v>0</v>
      </c>
      <c r="Z359" s="92">
        <v>0</v>
      </c>
      <c r="AA359" s="277">
        <v>0</v>
      </c>
      <c r="AB359" s="278"/>
    </row>
    <row r="360" spans="2:28">
      <c r="B360" s="46">
        <v>34</v>
      </c>
      <c r="C360" s="91" t="s">
        <v>60</v>
      </c>
      <c r="D360" s="92" t="s">
        <v>113</v>
      </c>
      <c r="E360" s="92" t="s">
        <v>118</v>
      </c>
      <c r="F360" s="277">
        <v>0</v>
      </c>
      <c r="G360" s="278"/>
      <c r="H360" s="32"/>
      <c r="I360" s="46">
        <v>34</v>
      </c>
      <c r="J360" s="91" t="s">
        <v>63</v>
      </c>
      <c r="K360" s="92">
        <v>0</v>
      </c>
      <c r="L360" s="92">
        <v>0</v>
      </c>
      <c r="M360" s="277">
        <v>0</v>
      </c>
      <c r="N360" s="278"/>
      <c r="O360" s="32"/>
      <c r="P360" s="46">
        <v>34</v>
      </c>
      <c r="Q360" s="91" t="s">
        <v>60</v>
      </c>
      <c r="R360" s="92" t="s">
        <v>113</v>
      </c>
      <c r="S360" s="92" t="s">
        <v>118</v>
      </c>
      <c r="T360" s="277">
        <v>0</v>
      </c>
      <c r="U360" s="278"/>
      <c r="V360" s="32"/>
      <c r="W360" s="46">
        <v>34</v>
      </c>
      <c r="X360" s="91" t="s">
        <v>159</v>
      </c>
      <c r="Y360" s="92">
        <v>0</v>
      </c>
      <c r="Z360" s="92">
        <v>0</v>
      </c>
      <c r="AA360" s="277">
        <v>0</v>
      </c>
      <c r="AB360" s="278"/>
    </row>
    <row r="361" spans="2:28">
      <c r="B361" s="46">
        <v>34.25</v>
      </c>
      <c r="C361" s="91" t="s">
        <v>60</v>
      </c>
      <c r="D361" s="92" t="s">
        <v>113</v>
      </c>
      <c r="E361" s="92" t="s">
        <v>118</v>
      </c>
      <c r="F361" s="277">
        <v>0</v>
      </c>
      <c r="G361" s="278"/>
      <c r="H361" s="32"/>
      <c r="I361" s="46">
        <v>34.25</v>
      </c>
      <c r="J361" s="91" t="s">
        <v>60</v>
      </c>
      <c r="K361" s="92" t="s">
        <v>104</v>
      </c>
      <c r="L361" s="92" t="s">
        <v>110</v>
      </c>
      <c r="M361" s="277">
        <v>0</v>
      </c>
      <c r="N361" s="278"/>
      <c r="O361" s="32"/>
      <c r="P361" s="46">
        <v>34.25</v>
      </c>
      <c r="Q361" s="91" t="s">
        <v>60</v>
      </c>
      <c r="R361" s="92" t="s">
        <v>113</v>
      </c>
      <c r="S361" s="92" t="s">
        <v>118</v>
      </c>
      <c r="T361" s="277">
        <v>0</v>
      </c>
      <c r="U361" s="278"/>
      <c r="V361" s="32"/>
      <c r="W361" s="46">
        <v>34.25</v>
      </c>
      <c r="X361" s="91" t="s">
        <v>60</v>
      </c>
      <c r="Y361" s="92" t="s">
        <v>113</v>
      </c>
      <c r="Z361" s="92" t="s">
        <v>118</v>
      </c>
      <c r="AA361" s="277">
        <v>0</v>
      </c>
      <c r="AB361" s="278"/>
    </row>
    <row r="362" spans="2:28">
      <c r="B362" s="46">
        <v>34.5</v>
      </c>
      <c r="C362" s="91" t="s">
        <v>60</v>
      </c>
      <c r="D362" s="92" t="s">
        <v>113</v>
      </c>
      <c r="E362" s="92" t="s">
        <v>118</v>
      </c>
      <c r="F362" s="277">
        <v>0</v>
      </c>
      <c r="G362" s="278"/>
      <c r="H362" s="32"/>
      <c r="I362" s="46">
        <v>34.5</v>
      </c>
      <c r="J362" s="91" t="s">
        <v>63</v>
      </c>
      <c r="K362" s="92">
        <v>0</v>
      </c>
      <c r="L362" s="92">
        <v>0</v>
      </c>
      <c r="M362" s="277">
        <v>0</v>
      </c>
      <c r="N362" s="278"/>
      <c r="O362" s="32"/>
      <c r="P362" s="46">
        <v>34.5</v>
      </c>
      <c r="Q362" s="91" t="s">
        <v>60</v>
      </c>
      <c r="R362" s="92" t="s">
        <v>174</v>
      </c>
      <c r="S362" s="92" t="s">
        <v>195</v>
      </c>
      <c r="T362" s="277">
        <v>0</v>
      </c>
      <c r="U362" s="278"/>
      <c r="V362" s="32"/>
      <c r="W362" s="46">
        <v>34.5</v>
      </c>
      <c r="X362" s="91" t="s">
        <v>60</v>
      </c>
      <c r="Y362" s="92" t="s">
        <v>113</v>
      </c>
      <c r="Z362" s="92" t="s">
        <v>118</v>
      </c>
      <c r="AA362" s="277">
        <v>0</v>
      </c>
      <c r="AB362" s="278"/>
    </row>
    <row r="363" spans="2:28">
      <c r="B363" s="46">
        <v>34.75</v>
      </c>
      <c r="C363" s="91" t="s">
        <v>60</v>
      </c>
      <c r="D363" s="92" t="s">
        <v>113</v>
      </c>
      <c r="E363" s="92" t="s">
        <v>118</v>
      </c>
      <c r="F363" s="277">
        <v>0</v>
      </c>
      <c r="G363" s="278"/>
      <c r="H363" s="32"/>
      <c r="I363" s="46">
        <v>34.75</v>
      </c>
      <c r="J363" s="91" t="s">
        <v>60</v>
      </c>
      <c r="K363" s="92" t="s">
        <v>113</v>
      </c>
      <c r="L363" s="92" t="s">
        <v>103</v>
      </c>
      <c r="M363" s="277">
        <v>0</v>
      </c>
      <c r="N363" s="278"/>
      <c r="O363" s="32"/>
      <c r="P363" s="46">
        <v>34.75</v>
      </c>
      <c r="Q363" s="91" t="s">
        <v>60</v>
      </c>
      <c r="R363" s="92" t="s">
        <v>174</v>
      </c>
      <c r="S363" s="92" t="s">
        <v>195</v>
      </c>
      <c r="T363" s="277">
        <v>0</v>
      </c>
      <c r="U363" s="278"/>
      <c r="V363" s="32"/>
      <c r="W363" s="46">
        <v>34.75</v>
      </c>
      <c r="X363" s="91" t="s">
        <v>158</v>
      </c>
      <c r="Y363" s="92">
        <v>0</v>
      </c>
      <c r="Z363" s="92">
        <v>0</v>
      </c>
      <c r="AA363" s="277">
        <v>0</v>
      </c>
      <c r="AB363" s="278"/>
    </row>
    <row r="364" spans="2:28">
      <c r="B364" s="46">
        <v>35</v>
      </c>
      <c r="C364" s="91" t="s">
        <v>60</v>
      </c>
      <c r="D364" s="92" t="s">
        <v>106</v>
      </c>
      <c r="E364" s="92" t="s">
        <v>115</v>
      </c>
      <c r="F364" s="277">
        <v>0</v>
      </c>
      <c r="G364" s="278"/>
      <c r="H364" s="32"/>
      <c r="I364" s="46">
        <v>35</v>
      </c>
      <c r="J364" s="91" t="s">
        <v>60</v>
      </c>
      <c r="K364" s="92" t="s">
        <v>113</v>
      </c>
      <c r="L364" s="92" t="s">
        <v>118</v>
      </c>
      <c r="M364" s="277">
        <v>0</v>
      </c>
      <c r="N364" s="278"/>
      <c r="O364" s="32"/>
      <c r="P364" s="46">
        <v>35</v>
      </c>
      <c r="Q364" s="91" t="s">
        <v>60</v>
      </c>
      <c r="R364" s="92" t="s">
        <v>107</v>
      </c>
      <c r="S364" s="92" t="s">
        <v>108</v>
      </c>
      <c r="T364" s="277">
        <v>0</v>
      </c>
      <c r="U364" s="278"/>
      <c r="V364" s="32"/>
      <c r="W364" s="46">
        <v>35</v>
      </c>
      <c r="X364" s="91" t="s">
        <v>60</v>
      </c>
      <c r="Y364" s="92" t="s">
        <v>113</v>
      </c>
      <c r="Z364" s="92" t="s">
        <v>118</v>
      </c>
      <c r="AA364" s="277">
        <v>0</v>
      </c>
      <c r="AB364" s="278"/>
    </row>
    <row r="365" spans="2:28">
      <c r="B365" s="46">
        <v>35.25</v>
      </c>
      <c r="C365" s="91" t="s">
        <v>60</v>
      </c>
      <c r="D365" s="92" t="s">
        <v>106</v>
      </c>
      <c r="E365" s="92" t="s">
        <v>115</v>
      </c>
      <c r="F365" s="277">
        <v>0</v>
      </c>
      <c r="G365" s="278"/>
      <c r="H365" s="32"/>
      <c r="I365" s="46">
        <v>35.25</v>
      </c>
      <c r="J365" s="91" t="s">
        <v>60</v>
      </c>
      <c r="K365" s="92" t="s">
        <v>113</v>
      </c>
      <c r="L365" s="92" t="s">
        <v>118</v>
      </c>
      <c r="M365" s="277">
        <v>0</v>
      </c>
      <c r="N365" s="278"/>
      <c r="O365" s="32"/>
      <c r="P365" s="46">
        <v>35.25</v>
      </c>
      <c r="Q365" s="91" t="s">
        <v>71</v>
      </c>
      <c r="R365" s="92">
        <v>0</v>
      </c>
      <c r="S365" s="92">
        <v>0</v>
      </c>
      <c r="T365" s="277">
        <v>0</v>
      </c>
      <c r="U365" s="278"/>
      <c r="V365" s="32"/>
      <c r="W365" s="46">
        <v>35.25</v>
      </c>
      <c r="X365" s="91" t="s">
        <v>60</v>
      </c>
      <c r="Y365" s="92" t="s">
        <v>113</v>
      </c>
      <c r="Z365" s="92" t="s">
        <v>118</v>
      </c>
      <c r="AA365" s="277">
        <v>0</v>
      </c>
      <c r="AB365" s="278"/>
    </row>
    <row r="366" spans="2:28">
      <c r="B366" s="46">
        <v>35.5</v>
      </c>
      <c r="C366" s="91" t="s">
        <v>158</v>
      </c>
      <c r="D366" s="92">
        <v>0</v>
      </c>
      <c r="E366" s="92">
        <v>0</v>
      </c>
      <c r="F366" s="277">
        <v>0</v>
      </c>
      <c r="G366" s="278"/>
      <c r="H366" s="32"/>
      <c r="I366" s="46">
        <v>35.5</v>
      </c>
      <c r="J366" s="91" t="s">
        <v>60</v>
      </c>
      <c r="K366" s="92" t="s">
        <v>113</v>
      </c>
      <c r="L366" s="92" t="s">
        <v>118</v>
      </c>
      <c r="M366" s="277">
        <v>0</v>
      </c>
      <c r="N366" s="278"/>
      <c r="O366" s="32"/>
      <c r="P366" s="46">
        <v>35.5</v>
      </c>
      <c r="Q366" s="91" t="s">
        <v>71</v>
      </c>
      <c r="R366" s="92">
        <v>0</v>
      </c>
      <c r="S366" s="92">
        <v>0</v>
      </c>
      <c r="T366" s="277">
        <v>0</v>
      </c>
      <c r="U366" s="278"/>
      <c r="V366" s="32"/>
      <c r="W366" s="46">
        <v>35.5</v>
      </c>
      <c r="X366" s="91" t="s">
        <v>60</v>
      </c>
      <c r="Y366" s="92" t="s">
        <v>113</v>
      </c>
      <c r="Z366" s="92" t="s">
        <v>118</v>
      </c>
      <c r="AA366" s="277">
        <v>0</v>
      </c>
      <c r="AB366" s="278"/>
    </row>
    <row r="367" spans="2:28">
      <c r="B367" s="46">
        <v>35.75</v>
      </c>
      <c r="C367" s="91" t="s">
        <v>60</v>
      </c>
      <c r="D367" s="92" t="s">
        <v>104</v>
      </c>
      <c r="E367" s="92" t="s">
        <v>119</v>
      </c>
      <c r="F367" s="277">
        <v>0</v>
      </c>
      <c r="G367" s="278"/>
      <c r="H367" s="32"/>
      <c r="I367" s="46">
        <v>35.75</v>
      </c>
      <c r="J367" s="91" t="s">
        <v>60</v>
      </c>
      <c r="K367" s="92" t="s">
        <v>113</v>
      </c>
      <c r="L367" s="92" t="s">
        <v>118</v>
      </c>
      <c r="M367" s="277">
        <v>0</v>
      </c>
      <c r="N367" s="278"/>
      <c r="O367" s="32"/>
      <c r="P367" s="46">
        <v>35.75</v>
      </c>
      <c r="Q367" s="91" t="s">
        <v>60</v>
      </c>
      <c r="R367" s="92" t="s">
        <v>104</v>
      </c>
      <c r="S367" s="92" t="s">
        <v>168</v>
      </c>
      <c r="T367" s="277">
        <v>0</v>
      </c>
      <c r="U367" s="278"/>
      <c r="V367" s="32"/>
      <c r="W367" s="46">
        <v>35.75</v>
      </c>
      <c r="X367" s="91" t="s">
        <v>60</v>
      </c>
      <c r="Y367" s="92" t="s">
        <v>113</v>
      </c>
      <c r="Z367" s="92" t="s">
        <v>118</v>
      </c>
      <c r="AA367" s="277">
        <v>0</v>
      </c>
      <c r="AB367" s="278"/>
    </row>
    <row r="368" spans="2:28">
      <c r="B368" s="46">
        <v>36</v>
      </c>
      <c r="C368" s="91" t="s">
        <v>60</v>
      </c>
      <c r="D368" s="92" t="s">
        <v>106</v>
      </c>
      <c r="E368" s="92" t="s">
        <v>115</v>
      </c>
      <c r="F368" s="277">
        <v>0</v>
      </c>
      <c r="G368" s="278"/>
      <c r="H368" s="32"/>
      <c r="I368" s="46">
        <v>36</v>
      </c>
      <c r="J368" s="91" t="s">
        <v>60</v>
      </c>
      <c r="K368" s="92" t="s">
        <v>113</v>
      </c>
      <c r="L368" s="92" t="s">
        <v>118</v>
      </c>
      <c r="M368" s="277">
        <v>0</v>
      </c>
      <c r="N368" s="278"/>
      <c r="O368" s="32"/>
      <c r="P368" s="46">
        <v>36</v>
      </c>
      <c r="Q368" s="91" t="s">
        <v>158</v>
      </c>
      <c r="R368" s="92">
        <v>0</v>
      </c>
      <c r="S368" s="92">
        <v>0</v>
      </c>
      <c r="T368" s="277">
        <v>0</v>
      </c>
      <c r="U368" s="278"/>
      <c r="V368" s="32"/>
      <c r="W368" s="46">
        <v>36</v>
      </c>
      <c r="X368" s="91" t="s">
        <v>60</v>
      </c>
      <c r="Y368" s="92" t="s">
        <v>113</v>
      </c>
      <c r="Z368" s="92" t="s">
        <v>118</v>
      </c>
      <c r="AA368" s="277">
        <v>0</v>
      </c>
      <c r="AB368" s="278"/>
    </row>
    <row r="369" spans="2:28">
      <c r="B369" s="46">
        <v>36.25</v>
      </c>
      <c r="C369" s="91" t="s">
        <v>159</v>
      </c>
      <c r="D369" s="92">
        <v>0</v>
      </c>
      <c r="E369" s="92">
        <v>0</v>
      </c>
      <c r="F369" s="277">
        <v>0</v>
      </c>
      <c r="G369" s="278"/>
      <c r="H369" s="32"/>
      <c r="I369" s="46">
        <v>36.25</v>
      </c>
      <c r="J369" s="91" t="s">
        <v>60</v>
      </c>
      <c r="K369" s="92" t="s">
        <v>113</v>
      </c>
      <c r="L369" s="92" t="s">
        <v>118</v>
      </c>
      <c r="M369" s="277">
        <v>0</v>
      </c>
      <c r="N369" s="278"/>
      <c r="O369" s="32"/>
      <c r="P369" s="46">
        <v>36.25</v>
      </c>
      <c r="Q369" s="91" t="s">
        <v>71</v>
      </c>
      <c r="R369" s="92">
        <v>0</v>
      </c>
      <c r="S369" s="92">
        <v>0</v>
      </c>
      <c r="T369" s="277">
        <v>0</v>
      </c>
      <c r="U369" s="278"/>
      <c r="V369" s="32"/>
      <c r="W369" s="46">
        <v>36.25</v>
      </c>
      <c r="X369" s="91" t="s">
        <v>60</v>
      </c>
      <c r="Y369" s="92" t="s">
        <v>113</v>
      </c>
      <c r="Z369" s="92" t="s">
        <v>118</v>
      </c>
      <c r="AA369" s="277">
        <v>0</v>
      </c>
      <c r="AB369" s="278"/>
    </row>
    <row r="370" spans="2:28">
      <c r="B370" s="46">
        <v>36.5</v>
      </c>
      <c r="C370" s="91" t="s">
        <v>69</v>
      </c>
      <c r="D370" s="92">
        <v>0</v>
      </c>
      <c r="E370" s="92">
        <v>0</v>
      </c>
      <c r="F370" s="277">
        <v>0</v>
      </c>
      <c r="G370" s="278"/>
      <c r="H370" s="32"/>
      <c r="I370" s="46">
        <v>36.5</v>
      </c>
      <c r="J370" s="91" t="s">
        <v>60</v>
      </c>
      <c r="K370" s="92" t="s">
        <v>113</v>
      </c>
      <c r="L370" s="92" t="s">
        <v>118</v>
      </c>
      <c r="M370" s="277">
        <v>0</v>
      </c>
      <c r="N370" s="278"/>
      <c r="O370" s="32"/>
      <c r="P370" s="46">
        <v>36.5</v>
      </c>
      <c r="Q370" s="91" t="s">
        <v>71</v>
      </c>
      <c r="R370" s="92">
        <v>0</v>
      </c>
      <c r="S370" s="92">
        <v>0</v>
      </c>
      <c r="T370" s="277">
        <v>0</v>
      </c>
      <c r="U370" s="278"/>
      <c r="V370" s="32"/>
      <c r="W370" s="46">
        <v>36.5</v>
      </c>
      <c r="X370" s="91" t="s">
        <v>60</v>
      </c>
      <c r="Y370" s="92" t="s">
        <v>113</v>
      </c>
      <c r="Z370" s="92" t="s">
        <v>118</v>
      </c>
      <c r="AA370" s="277">
        <v>0</v>
      </c>
      <c r="AB370" s="278"/>
    </row>
    <row r="371" spans="2:28">
      <c r="B371" s="46">
        <v>36.75</v>
      </c>
      <c r="C371" s="91" t="s">
        <v>60</v>
      </c>
      <c r="D371" s="92" t="s">
        <v>150</v>
      </c>
      <c r="E371" s="92" t="s">
        <v>173</v>
      </c>
      <c r="F371" s="277">
        <v>0</v>
      </c>
      <c r="G371" s="278"/>
      <c r="H371" s="32"/>
      <c r="I371" s="46">
        <v>36.75</v>
      </c>
      <c r="J371" s="91" t="s">
        <v>60</v>
      </c>
      <c r="K371" s="92" t="s">
        <v>113</v>
      </c>
      <c r="L371" s="92" t="s">
        <v>118</v>
      </c>
      <c r="M371" s="277">
        <v>0</v>
      </c>
      <c r="N371" s="278"/>
      <c r="O371" s="32"/>
      <c r="P371" s="46">
        <v>36.75</v>
      </c>
      <c r="Q371" s="91" t="s">
        <v>60</v>
      </c>
      <c r="R371" s="92" t="s">
        <v>150</v>
      </c>
      <c r="S371" s="92" t="s">
        <v>188</v>
      </c>
      <c r="T371" s="277">
        <v>0</v>
      </c>
      <c r="U371" s="278"/>
      <c r="V371" s="32"/>
      <c r="W371" s="46">
        <v>36.75</v>
      </c>
      <c r="X371" s="91" t="s">
        <v>60</v>
      </c>
      <c r="Y371" s="92" t="s">
        <v>113</v>
      </c>
      <c r="Z371" s="92" t="s">
        <v>118</v>
      </c>
      <c r="AA371" s="277">
        <v>0</v>
      </c>
      <c r="AB371" s="278"/>
    </row>
    <row r="372" spans="2:28">
      <c r="B372" s="46">
        <v>37</v>
      </c>
      <c r="C372" s="91" t="s">
        <v>60</v>
      </c>
      <c r="D372" s="92" t="s">
        <v>113</v>
      </c>
      <c r="E372" s="92" t="s">
        <v>118</v>
      </c>
      <c r="F372" s="277">
        <v>0</v>
      </c>
      <c r="G372" s="278"/>
      <c r="H372" s="32"/>
      <c r="I372" s="46">
        <v>37</v>
      </c>
      <c r="J372" s="91" t="s">
        <v>158</v>
      </c>
      <c r="K372" s="92">
        <v>0</v>
      </c>
      <c r="L372" s="92">
        <v>0</v>
      </c>
      <c r="M372" s="277">
        <v>0</v>
      </c>
      <c r="N372" s="278"/>
      <c r="O372" s="32"/>
      <c r="P372" s="46">
        <v>37</v>
      </c>
      <c r="Q372" s="91" t="s">
        <v>60</v>
      </c>
      <c r="R372" s="92" t="s">
        <v>178</v>
      </c>
      <c r="S372" s="92" t="s">
        <v>115</v>
      </c>
      <c r="T372" s="277">
        <v>0</v>
      </c>
      <c r="U372" s="278"/>
      <c r="V372" s="32"/>
      <c r="W372" s="46">
        <v>37</v>
      </c>
      <c r="X372" s="91" t="s">
        <v>60</v>
      </c>
      <c r="Y372" s="92" t="s">
        <v>113</v>
      </c>
      <c r="Z372" s="92" t="s">
        <v>118</v>
      </c>
      <c r="AA372" s="277">
        <v>0</v>
      </c>
      <c r="AB372" s="278"/>
    </row>
    <row r="373" spans="2:28">
      <c r="B373" s="46">
        <v>37.25</v>
      </c>
      <c r="C373" s="91" t="s">
        <v>60</v>
      </c>
      <c r="D373" s="92" t="s">
        <v>113</v>
      </c>
      <c r="E373" s="92" t="s">
        <v>118</v>
      </c>
      <c r="F373" s="277">
        <v>0</v>
      </c>
      <c r="G373" s="278"/>
      <c r="H373" s="32"/>
      <c r="I373" s="46">
        <v>37.25</v>
      </c>
      <c r="J373" s="91" t="s">
        <v>158</v>
      </c>
      <c r="K373" s="92">
        <v>0</v>
      </c>
      <c r="L373" s="92">
        <v>0</v>
      </c>
      <c r="M373" s="277">
        <v>0</v>
      </c>
      <c r="N373" s="278"/>
      <c r="O373" s="32"/>
      <c r="P373" s="46">
        <v>37.25</v>
      </c>
      <c r="Q373" s="91" t="s">
        <v>60</v>
      </c>
      <c r="R373" s="92" t="s">
        <v>178</v>
      </c>
      <c r="S373" s="92" t="s">
        <v>115</v>
      </c>
      <c r="T373" s="277">
        <v>0</v>
      </c>
      <c r="U373" s="278"/>
      <c r="V373" s="32"/>
      <c r="W373" s="46">
        <v>37.25</v>
      </c>
      <c r="X373" s="91" t="s">
        <v>60</v>
      </c>
      <c r="Y373" s="92" t="s">
        <v>113</v>
      </c>
      <c r="Z373" s="92" t="s">
        <v>118</v>
      </c>
      <c r="AA373" s="277">
        <v>0</v>
      </c>
      <c r="AB373" s="278"/>
    </row>
    <row r="374" spans="2:28">
      <c r="B374" s="46">
        <v>37.5</v>
      </c>
      <c r="C374" s="91" t="s">
        <v>60</v>
      </c>
      <c r="D374" s="92" t="s">
        <v>104</v>
      </c>
      <c r="E374" s="92" t="s">
        <v>168</v>
      </c>
      <c r="F374" s="277">
        <v>0</v>
      </c>
      <c r="G374" s="278"/>
      <c r="H374" s="32"/>
      <c r="I374" s="46">
        <v>37.5</v>
      </c>
      <c r="J374" s="91" t="s">
        <v>158</v>
      </c>
      <c r="K374" s="92">
        <v>0</v>
      </c>
      <c r="L374" s="92">
        <v>0</v>
      </c>
      <c r="M374" s="277">
        <v>0</v>
      </c>
      <c r="N374" s="278"/>
      <c r="O374" s="32"/>
      <c r="P374" s="46">
        <v>37.5</v>
      </c>
      <c r="Q374" s="91" t="s">
        <v>60</v>
      </c>
      <c r="R374" s="92" t="s">
        <v>113</v>
      </c>
      <c r="S374" s="92" t="s">
        <v>118</v>
      </c>
      <c r="T374" s="277">
        <v>0</v>
      </c>
      <c r="U374" s="278"/>
      <c r="V374" s="32"/>
      <c r="W374" s="46">
        <v>37.5</v>
      </c>
      <c r="X374" s="91" t="s">
        <v>60</v>
      </c>
      <c r="Y374" s="92" t="s">
        <v>113</v>
      </c>
      <c r="Z374" s="92" t="s">
        <v>118</v>
      </c>
      <c r="AA374" s="277">
        <v>0</v>
      </c>
      <c r="AB374" s="278"/>
    </row>
    <row r="375" spans="2:28">
      <c r="B375" s="46">
        <v>37.75</v>
      </c>
      <c r="C375" s="91" t="s">
        <v>60</v>
      </c>
      <c r="D375" s="92" t="s">
        <v>104</v>
      </c>
      <c r="E375" s="92" t="s">
        <v>168</v>
      </c>
      <c r="F375" s="277">
        <v>0</v>
      </c>
      <c r="G375" s="278"/>
      <c r="H375" s="32"/>
      <c r="I375" s="46">
        <v>37.75</v>
      </c>
      <c r="J375" s="91" t="s">
        <v>60</v>
      </c>
      <c r="K375" s="92" t="s">
        <v>107</v>
      </c>
      <c r="L375" s="92" t="s">
        <v>108</v>
      </c>
      <c r="M375" s="277">
        <v>0</v>
      </c>
      <c r="N375" s="278"/>
      <c r="O375" s="32"/>
      <c r="P375" s="46">
        <v>37.75</v>
      </c>
      <c r="Q375" s="91" t="s">
        <v>71</v>
      </c>
      <c r="R375" s="92">
        <v>0</v>
      </c>
      <c r="S375" s="92">
        <v>0</v>
      </c>
      <c r="T375" s="277">
        <v>0</v>
      </c>
      <c r="U375" s="278"/>
      <c r="V375" s="32"/>
      <c r="W375" s="46">
        <v>37.75</v>
      </c>
      <c r="X375" s="91" t="s">
        <v>60</v>
      </c>
      <c r="Y375" s="92" t="s">
        <v>106</v>
      </c>
      <c r="Z375" s="92" t="s">
        <v>115</v>
      </c>
      <c r="AA375" s="277">
        <v>0</v>
      </c>
      <c r="AB375" s="278"/>
    </row>
    <row r="376" spans="2:28">
      <c r="B376" s="46">
        <v>38</v>
      </c>
      <c r="C376" s="91" t="s">
        <v>60</v>
      </c>
      <c r="D376" s="92" t="s">
        <v>113</v>
      </c>
      <c r="E376" s="92" t="s">
        <v>118</v>
      </c>
      <c r="F376" s="277">
        <v>0</v>
      </c>
      <c r="G376" s="278"/>
      <c r="H376" s="32"/>
      <c r="I376" s="46">
        <v>38</v>
      </c>
      <c r="J376" s="91" t="s">
        <v>60</v>
      </c>
      <c r="K376" s="92" t="s">
        <v>106</v>
      </c>
      <c r="L376" s="92" t="s">
        <v>103</v>
      </c>
      <c r="M376" s="277">
        <v>0</v>
      </c>
      <c r="N376" s="278"/>
      <c r="O376" s="32"/>
      <c r="P376" s="46">
        <v>38</v>
      </c>
      <c r="Q376" s="91" t="s">
        <v>71</v>
      </c>
      <c r="R376" s="92">
        <v>0</v>
      </c>
      <c r="S376" s="92">
        <v>0</v>
      </c>
      <c r="T376" s="277">
        <v>0</v>
      </c>
      <c r="U376" s="278"/>
      <c r="V376" s="32"/>
      <c r="W376" s="46">
        <v>38</v>
      </c>
      <c r="X376" s="91" t="s">
        <v>60</v>
      </c>
      <c r="Y376" s="92" t="s">
        <v>113</v>
      </c>
      <c r="Z376" s="92" t="s">
        <v>118</v>
      </c>
      <c r="AA376" s="277">
        <v>0</v>
      </c>
      <c r="AB376" s="278"/>
    </row>
    <row r="377" spans="2:28">
      <c r="B377" s="46">
        <v>38.25</v>
      </c>
      <c r="C377" s="91" t="s">
        <v>60</v>
      </c>
      <c r="D377" s="92" t="s">
        <v>113</v>
      </c>
      <c r="E377" s="92" t="s">
        <v>118</v>
      </c>
      <c r="F377" s="277">
        <v>0</v>
      </c>
      <c r="G377" s="278"/>
      <c r="H377" s="32"/>
      <c r="I377" s="46">
        <v>38.25</v>
      </c>
      <c r="J377" s="91" t="s">
        <v>60</v>
      </c>
      <c r="K377" s="92" t="s">
        <v>106</v>
      </c>
      <c r="L377" s="92" t="s">
        <v>103</v>
      </c>
      <c r="M377" s="277">
        <v>0</v>
      </c>
      <c r="N377" s="278"/>
      <c r="O377" s="32"/>
      <c r="P377" s="46">
        <v>38.25</v>
      </c>
      <c r="Q377" s="91" t="s">
        <v>60</v>
      </c>
      <c r="R377" s="92" t="s">
        <v>104</v>
      </c>
      <c r="S377" s="92" t="s">
        <v>110</v>
      </c>
      <c r="T377" s="277">
        <v>0</v>
      </c>
      <c r="U377" s="278"/>
      <c r="V377" s="32"/>
      <c r="W377" s="46">
        <v>38.25</v>
      </c>
      <c r="X377" s="91" t="s">
        <v>60</v>
      </c>
      <c r="Y377" s="92" t="s">
        <v>113</v>
      </c>
      <c r="Z377" s="92" t="s">
        <v>118</v>
      </c>
      <c r="AA377" s="277">
        <v>0</v>
      </c>
      <c r="AB377" s="278"/>
    </row>
    <row r="378" spans="2:28">
      <c r="B378" s="46">
        <v>38.5</v>
      </c>
      <c r="C378" s="91" t="s">
        <v>60</v>
      </c>
      <c r="D378" s="92" t="s">
        <v>113</v>
      </c>
      <c r="E378" s="92" t="s">
        <v>118</v>
      </c>
      <c r="F378" s="277">
        <v>0</v>
      </c>
      <c r="G378" s="278"/>
      <c r="H378" s="32"/>
      <c r="I378" s="46">
        <v>38.5</v>
      </c>
      <c r="J378" s="91" t="s">
        <v>60</v>
      </c>
      <c r="K378" s="92" t="s">
        <v>150</v>
      </c>
      <c r="L378" s="92" t="s">
        <v>173</v>
      </c>
      <c r="M378" s="277">
        <v>0</v>
      </c>
      <c r="N378" s="278"/>
      <c r="O378" s="32"/>
      <c r="P378" s="46">
        <v>38.5</v>
      </c>
      <c r="Q378" s="91" t="s">
        <v>60</v>
      </c>
      <c r="R378" s="92" t="s">
        <v>106</v>
      </c>
      <c r="S378" s="92" t="s">
        <v>103</v>
      </c>
      <c r="T378" s="277">
        <v>0</v>
      </c>
      <c r="U378" s="278"/>
      <c r="V378" s="32"/>
      <c r="W378" s="46">
        <v>38.5</v>
      </c>
      <c r="X378" s="91" t="s">
        <v>60</v>
      </c>
      <c r="Y378" s="92" t="s">
        <v>107</v>
      </c>
      <c r="Z378" s="92" t="s">
        <v>108</v>
      </c>
      <c r="AA378" s="277">
        <v>0</v>
      </c>
      <c r="AB378" s="278"/>
    </row>
    <row r="379" spans="2:28">
      <c r="B379" s="46">
        <v>38.75</v>
      </c>
      <c r="C379" s="91" t="s">
        <v>60</v>
      </c>
      <c r="D379" s="92" t="s">
        <v>113</v>
      </c>
      <c r="E379" s="92" t="s">
        <v>118</v>
      </c>
      <c r="F379" s="277">
        <v>0</v>
      </c>
      <c r="G379" s="278"/>
      <c r="H379" s="32"/>
      <c r="I379" s="46">
        <v>38.75</v>
      </c>
      <c r="J379" s="91" t="s">
        <v>159</v>
      </c>
      <c r="K379" s="92">
        <v>0</v>
      </c>
      <c r="L379" s="92">
        <v>0</v>
      </c>
      <c r="M379" s="277">
        <v>0</v>
      </c>
      <c r="N379" s="278"/>
      <c r="O379" s="32"/>
      <c r="P379" s="46">
        <v>38.75</v>
      </c>
      <c r="Q379" s="91" t="s">
        <v>60</v>
      </c>
      <c r="R379" s="92" t="s">
        <v>106</v>
      </c>
      <c r="S379" s="92" t="s">
        <v>176</v>
      </c>
      <c r="T379" s="277">
        <v>0</v>
      </c>
      <c r="U379" s="278"/>
      <c r="V379" s="32"/>
      <c r="W379" s="46">
        <v>38.75</v>
      </c>
      <c r="X379" s="91" t="s">
        <v>158</v>
      </c>
      <c r="Y379" s="92">
        <v>0</v>
      </c>
      <c r="Z379" s="92">
        <v>0</v>
      </c>
      <c r="AA379" s="277">
        <v>0</v>
      </c>
      <c r="AB379" s="278"/>
    </row>
    <row r="380" spans="2:28">
      <c r="B380" s="46">
        <v>39</v>
      </c>
      <c r="C380" s="91" t="s">
        <v>60</v>
      </c>
      <c r="D380" s="92" t="s">
        <v>113</v>
      </c>
      <c r="E380" s="92" t="s">
        <v>188</v>
      </c>
      <c r="F380" s="277">
        <v>0</v>
      </c>
      <c r="G380" s="278"/>
      <c r="H380" s="32"/>
      <c r="I380" s="46">
        <v>39</v>
      </c>
      <c r="J380" s="91" t="s">
        <v>60</v>
      </c>
      <c r="K380" s="92" t="s">
        <v>113</v>
      </c>
      <c r="L380" s="92" t="s">
        <v>118</v>
      </c>
      <c r="M380" s="277">
        <v>0</v>
      </c>
      <c r="N380" s="278"/>
      <c r="O380" s="32"/>
      <c r="P380" s="46">
        <v>39</v>
      </c>
      <c r="Q380" s="91" t="s">
        <v>60</v>
      </c>
      <c r="R380" s="92" t="s">
        <v>113</v>
      </c>
      <c r="S380" s="92" t="s">
        <v>118</v>
      </c>
      <c r="T380" s="277">
        <v>0</v>
      </c>
      <c r="U380" s="278"/>
      <c r="V380" s="32"/>
      <c r="W380" s="46">
        <v>39</v>
      </c>
      <c r="X380" s="91" t="s">
        <v>158</v>
      </c>
      <c r="Y380" s="92">
        <v>0</v>
      </c>
      <c r="Z380" s="92">
        <v>0</v>
      </c>
      <c r="AA380" s="277">
        <v>0</v>
      </c>
      <c r="AB380" s="278"/>
    </row>
    <row r="381" spans="2:28">
      <c r="B381" s="46">
        <v>39.25</v>
      </c>
      <c r="C381" s="91" t="s">
        <v>60</v>
      </c>
      <c r="D381" s="92" t="s">
        <v>113</v>
      </c>
      <c r="E381" s="92" t="s">
        <v>188</v>
      </c>
      <c r="F381" s="277">
        <v>0</v>
      </c>
      <c r="G381" s="278"/>
      <c r="H381" s="32"/>
      <c r="I381" s="46">
        <v>39.25</v>
      </c>
      <c r="J381" s="91" t="s">
        <v>60</v>
      </c>
      <c r="K381" s="92" t="s">
        <v>113</v>
      </c>
      <c r="L381" s="92" t="s">
        <v>118</v>
      </c>
      <c r="M381" s="277">
        <v>0</v>
      </c>
      <c r="N381" s="278"/>
      <c r="O381" s="32"/>
      <c r="P381" s="46">
        <v>39.25</v>
      </c>
      <c r="Q381" s="91" t="s">
        <v>60</v>
      </c>
      <c r="R381" s="92" t="s">
        <v>106</v>
      </c>
      <c r="S381" s="92" t="s">
        <v>103</v>
      </c>
      <c r="T381" s="277">
        <v>0</v>
      </c>
      <c r="U381" s="278"/>
      <c r="V381" s="32"/>
      <c r="W381" s="46">
        <v>39.25</v>
      </c>
      <c r="X381" s="91" t="s">
        <v>60</v>
      </c>
      <c r="Y381" s="92" t="s">
        <v>113</v>
      </c>
      <c r="Z381" s="92" t="s">
        <v>118</v>
      </c>
      <c r="AA381" s="277">
        <v>0</v>
      </c>
      <c r="AB381" s="278"/>
    </row>
    <row r="382" spans="2:28">
      <c r="B382" s="46">
        <v>39.5</v>
      </c>
      <c r="C382" s="91" t="s">
        <v>60</v>
      </c>
      <c r="D382" s="92" t="s">
        <v>106</v>
      </c>
      <c r="E382" s="92" t="s">
        <v>103</v>
      </c>
      <c r="F382" s="277">
        <v>0</v>
      </c>
      <c r="G382" s="278"/>
      <c r="H382" s="32"/>
      <c r="I382" s="46">
        <v>39.5</v>
      </c>
      <c r="J382" s="91" t="s">
        <v>60</v>
      </c>
      <c r="K382" s="92" t="s">
        <v>113</v>
      </c>
      <c r="L382" s="92" t="s">
        <v>118</v>
      </c>
      <c r="M382" s="277">
        <v>0</v>
      </c>
      <c r="N382" s="278"/>
      <c r="O382" s="32"/>
      <c r="P382" s="46">
        <v>39.5</v>
      </c>
      <c r="Q382" s="91" t="s">
        <v>60</v>
      </c>
      <c r="R382" s="92" t="s">
        <v>113</v>
      </c>
      <c r="S382" s="92" t="s">
        <v>169</v>
      </c>
      <c r="T382" s="277">
        <v>0</v>
      </c>
      <c r="U382" s="278"/>
      <c r="V382" s="32"/>
      <c r="W382" s="46">
        <v>39.5</v>
      </c>
      <c r="X382" s="91" t="s">
        <v>71</v>
      </c>
      <c r="Y382" s="92">
        <v>0</v>
      </c>
      <c r="Z382" s="92">
        <v>0</v>
      </c>
      <c r="AA382" s="277">
        <v>0</v>
      </c>
      <c r="AB382" s="278"/>
    </row>
    <row r="383" spans="2:28">
      <c r="B383" s="46">
        <v>39.75</v>
      </c>
      <c r="C383" s="91" t="s">
        <v>60</v>
      </c>
      <c r="D383" s="92" t="s">
        <v>174</v>
      </c>
      <c r="E383" s="92" t="s">
        <v>171</v>
      </c>
      <c r="F383" s="277">
        <v>0</v>
      </c>
      <c r="G383" s="278"/>
      <c r="H383" s="32"/>
      <c r="I383" s="46">
        <v>39.75</v>
      </c>
      <c r="J383" s="91" t="s">
        <v>60</v>
      </c>
      <c r="K383" s="92" t="s">
        <v>106</v>
      </c>
      <c r="L383" s="92" t="s">
        <v>103</v>
      </c>
      <c r="M383" s="277">
        <v>0</v>
      </c>
      <c r="N383" s="278"/>
      <c r="O383" s="32"/>
      <c r="P383" s="46">
        <v>39.75</v>
      </c>
      <c r="Q383" s="91" t="s">
        <v>60</v>
      </c>
      <c r="R383" s="92" t="s">
        <v>106</v>
      </c>
      <c r="S383" s="92" t="s">
        <v>103</v>
      </c>
      <c r="T383" s="277">
        <v>0</v>
      </c>
      <c r="U383" s="278"/>
      <c r="V383" s="32"/>
      <c r="W383" s="46">
        <v>39.75</v>
      </c>
      <c r="X383" s="91" t="s">
        <v>60</v>
      </c>
      <c r="Y383" s="92" t="s">
        <v>113</v>
      </c>
      <c r="Z383" s="92" t="s">
        <v>118</v>
      </c>
      <c r="AA383" s="277">
        <v>0</v>
      </c>
      <c r="AB383" s="278"/>
    </row>
    <row r="384" spans="2:28">
      <c r="B384" s="46">
        <v>40</v>
      </c>
      <c r="C384" s="91" t="s">
        <v>60</v>
      </c>
      <c r="D384" s="92" t="s">
        <v>174</v>
      </c>
      <c r="E384" s="92" t="s">
        <v>171</v>
      </c>
      <c r="F384" s="277">
        <v>0</v>
      </c>
      <c r="G384" s="278"/>
      <c r="H384" s="32"/>
      <c r="I384" s="46">
        <v>40</v>
      </c>
      <c r="J384" s="91" t="s">
        <v>60</v>
      </c>
      <c r="K384" s="92" t="s">
        <v>106</v>
      </c>
      <c r="L384" s="92" t="s">
        <v>115</v>
      </c>
      <c r="M384" s="277">
        <v>0</v>
      </c>
      <c r="N384" s="278"/>
      <c r="O384" s="32"/>
      <c r="P384" s="46">
        <v>40</v>
      </c>
      <c r="Q384" s="91" t="s">
        <v>63</v>
      </c>
      <c r="R384" s="92">
        <v>0</v>
      </c>
      <c r="S384" s="92">
        <v>0</v>
      </c>
      <c r="T384" s="277">
        <v>0</v>
      </c>
      <c r="U384" s="278"/>
      <c r="V384" s="32"/>
      <c r="W384" s="46">
        <v>40</v>
      </c>
      <c r="X384" s="91" t="s">
        <v>60</v>
      </c>
      <c r="Y384" s="92" t="s">
        <v>113</v>
      </c>
      <c r="Z384" s="92" t="s">
        <v>118</v>
      </c>
      <c r="AA384" s="277">
        <v>0</v>
      </c>
      <c r="AB384" s="278"/>
    </row>
    <row r="385" spans="2:28">
      <c r="B385" s="46">
        <v>40.25</v>
      </c>
      <c r="C385" s="91" t="s">
        <v>159</v>
      </c>
      <c r="D385" s="92">
        <v>0</v>
      </c>
      <c r="E385" s="92">
        <v>0</v>
      </c>
      <c r="F385" s="277">
        <v>0</v>
      </c>
      <c r="G385" s="278"/>
      <c r="H385" s="32"/>
      <c r="I385" s="46">
        <v>40.25</v>
      </c>
      <c r="J385" s="91" t="s">
        <v>60</v>
      </c>
      <c r="K385" s="92" t="s">
        <v>113</v>
      </c>
      <c r="L385" s="92" t="s">
        <v>118</v>
      </c>
      <c r="M385" s="277">
        <v>0</v>
      </c>
      <c r="N385" s="278"/>
      <c r="O385" s="32"/>
      <c r="P385" s="46">
        <v>40.25</v>
      </c>
      <c r="Q385" s="91" t="s">
        <v>60</v>
      </c>
      <c r="R385" s="92" t="s">
        <v>104</v>
      </c>
      <c r="S385" s="92" t="s">
        <v>110</v>
      </c>
      <c r="T385" s="277">
        <v>0</v>
      </c>
      <c r="U385" s="278"/>
      <c r="V385" s="32"/>
      <c r="W385" s="46">
        <v>40.25</v>
      </c>
      <c r="X385" s="91" t="s">
        <v>60</v>
      </c>
      <c r="Y385" s="92" t="s">
        <v>113</v>
      </c>
      <c r="Z385" s="92" t="s">
        <v>118</v>
      </c>
      <c r="AA385" s="277">
        <v>0</v>
      </c>
      <c r="AB385" s="278"/>
    </row>
    <row r="386" spans="2:28">
      <c r="B386" s="46">
        <v>40.5</v>
      </c>
      <c r="C386" s="91" t="s">
        <v>60</v>
      </c>
      <c r="D386" s="92" t="s">
        <v>106</v>
      </c>
      <c r="E386" s="92" t="s">
        <v>109</v>
      </c>
      <c r="F386" s="277">
        <v>0</v>
      </c>
      <c r="G386" s="278"/>
      <c r="H386" s="32"/>
      <c r="I386" s="46">
        <v>40.5</v>
      </c>
      <c r="J386" s="91" t="s">
        <v>60</v>
      </c>
      <c r="K386" s="92" t="s">
        <v>113</v>
      </c>
      <c r="L386" s="92" t="s">
        <v>118</v>
      </c>
      <c r="M386" s="277">
        <v>0</v>
      </c>
      <c r="N386" s="278"/>
      <c r="O386" s="32"/>
      <c r="P386" s="46">
        <v>40.5</v>
      </c>
      <c r="Q386" s="91" t="s">
        <v>60</v>
      </c>
      <c r="R386" s="92" t="s">
        <v>106</v>
      </c>
      <c r="S386" s="92" t="s">
        <v>180</v>
      </c>
      <c r="T386" s="277">
        <v>0</v>
      </c>
      <c r="U386" s="278"/>
      <c r="V386" s="32"/>
      <c r="W386" s="46">
        <v>40.5</v>
      </c>
      <c r="X386" s="91" t="s">
        <v>60</v>
      </c>
      <c r="Y386" s="92" t="s">
        <v>113</v>
      </c>
      <c r="Z386" s="92" t="s">
        <v>118</v>
      </c>
      <c r="AA386" s="277">
        <v>0</v>
      </c>
      <c r="AB386" s="278"/>
    </row>
    <row r="387" spans="2:28">
      <c r="B387" s="46">
        <v>40.75</v>
      </c>
      <c r="C387" s="91" t="s">
        <v>60</v>
      </c>
      <c r="D387" s="92" t="s">
        <v>174</v>
      </c>
      <c r="E387" s="92" t="s">
        <v>171</v>
      </c>
      <c r="F387" s="277">
        <v>0</v>
      </c>
      <c r="G387" s="278"/>
      <c r="H387" s="32"/>
      <c r="I387" s="46">
        <v>40.75</v>
      </c>
      <c r="J387" s="91" t="s">
        <v>60</v>
      </c>
      <c r="K387" s="92" t="s">
        <v>113</v>
      </c>
      <c r="L387" s="92" t="s">
        <v>118</v>
      </c>
      <c r="M387" s="277">
        <v>0</v>
      </c>
      <c r="N387" s="278"/>
      <c r="O387" s="32"/>
      <c r="P387" s="46">
        <v>40.75</v>
      </c>
      <c r="Q387" s="91" t="s">
        <v>60</v>
      </c>
      <c r="R387" s="92" t="s">
        <v>113</v>
      </c>
      <c r="S387" s="92" t="s">
        <v>118</v>
      </c>
      <c r="T387" s="277">
        <v>0</v>
      </c>
      <c r="U387" s="278"/>
      <c r="V387" s="32"/>
      <c r="W387" s="46">
        <v>40.75</v>
      </c>
      <c r="X387" s="91" t="s">
        <v>60</v>
      </c>
      <c r="Y387" s="92" t="s">
        <v>113</v>
      </c>
      <c r="Z387" s="92" t="s">
        <v>118</v>
      </c>
      <c r="AA387" s="277">
        <v>0</v>
      </c>
      <c r="AB387" s="278"/>
    </row>
    <row r="388" spans="2:28">
      <c r="B388" s="46">
        <v>41</v>
      </c>
      <c r="C388" s="91" t="s">
        <v>60</v>
      </c>
      <c r="D388" s="92" t="s">
        <v>174</v>
      </c>
      <c r="E388" s="92" t="s">
        <v>171</v>
      </c>
      <c r="F388" s="277">
        <v>0</v>
      </c>
      <c r="G388" s="278"/>
      <c r="H388" s="32"/>
      <c r="I388" s="46">
        <v>41</v>
      </c>
      <c r="J388" s="91" t="s">
        <v>60</v>
      </c>
      <c r="K388" s="92" t="s">
        <v>106</v>
      </c>
      <c r="L388" s="92" t="s">
        <v>103</v>
      </c>
      <c r="M388" s="277">
        <v>0</v>
      </c>
      <c r="N388" s="278"/>
      <c r="O388" s="32"/>
      <c r="P388" s="46">
        <v>41</v>
      </c>
      <c r="Q388" s="91" t="s">
        <v>60</v>
      </c>
      <c r="R388" s="92" t="s">
        <v>107</v>
      </c>
      <c r="S388" s="92" t="s">
        <v>108</v>
      </c>
      <c r="T388" s="277">
        <v>0</v>
      </c>
      <c r="U388" s="278"/>
      <c r="V388" s="32"/>
      <c r="W388" s="46">
        <v>41</v>
      </c>
      <c r="X388" s="91" t="s">
        <v>60</v>
      </c>
      <c r="Y388" s="92" t="s">
        <v>113</v>
      </c>
      <c r="Z388" s="92" t="s">
        <v>118</v>
      </c>
      <c r="AA388" s="277">
        <v>0</v>
      </c>
      <c r="AB388" s="278"/>
    </row>
    <row r="389" spans="2:28">
      <c r="B389" s="46">
        <v>41.25</v>
      </c>
      <c r="C389" s="91" t="s">
        <v>71</v>
      </c>
      <c r="D389" s="92">
        <v>0</v>
      </c>
      <c r="E389" s="92">
        <v>0</v>
      </c>
      <c r="F389" s="277">
        <v>0</v>
      </c>
      <c r="G389" s="278"/>
      <c r="H389" s="32"/>
      <c r="I389" s="46">
        <v>41.25</v>
      </c>
      <c r="J389" s="91" t="s">
        <v>60</v>
      </c>
      <c r="K389" s="92" t="s">
        <v>106</v>
      </c>
      <c r="L389" s="92" t="s">
        <v>103</v>
      </c>
      <c r="M389" s="277">
        <v>0</v>
      </c>
      <c r="N389" s="278"/>
      <c r="O389" s="32"/>
      <c r="P389" s="46">
        <v>41.25</v>
      </c>
      <c r="Q389" s="91" t="s">
        <v>60</v>
      </c>
      <c r="R389" s="92" t="s">
        <v>106</v>
      </c>
      <c r="S389" s="92" t="s">
        <v>115</v>
      </c>
      <c r="T389" s="277">
        <v>0</v>
      </c>
      <c r="U389" s="278"/>
      <c r="V389" s="32"/>
      <c r="W389" s="46">
        <v>41.25</v>
      </c>
      <c r="X389" s="91" t="s">
        <v>71</v>
      </c>
      <c r="Y389" s="92">
        <v>0</v>
      </c>
      <c r="Z389" s="92">
        <v>0</v>
      </c>
      <c r="AA389" s="277">
        <v>0</v>
      </c>
      <c r="AB389" s="278"/>
    </row>
    <row r="390" spans="2:28">
      <c r="B390" s="46">
        <v>41.5</v>
      </c>
      <c r="C390" s="91" t="s">
        <v>63</v>
      </c>
      <c r="D390" s="92">
        <v>0</v>
      </c>
      <c r="E390" s="92">
        <v>0</v>
      </c>
      <c r="F390" s="277">
        <v>0</v>
      </c>
      <c r="G390" s="278"/>
      <c r="H390" s="32"/>
      <c r="I390" s="46">
        <v>41.5</v>
      </c>
      <c r="J390" s="91" t="s">
        <v>60</v>
      </c>
      <c r="K390" s="92" t="s">
        <v>104</v>
      </c>
      <c r="L390" s="92" t="s">
        <v>110</v>
      </c>
      <c r="M390" s="277">
        <v>0</v>
      </c>
      <c r="N390" s="278"/>
      <c r="O390" s="32"/>
      <c r="P390" s="46">
        <v>41.5</v>
      </c>
      <c r="Q390" s="91" t="s">
        <v>60</v>
      </c>
      <c r="R390" s="92" t="s">
        <v>113</v>
      </c>
      <c r="S390" s="92" t="s">
        <v>118</v>
      </c>
      <c r="T390" s="277">
        <v>0</v>
      </c>
      <c r="U390" s="278"/>
      <c r="V390" s="32"/>
      <c r="W390" s="46">
        <v>41.5</v>
      </c>
      <c r="X390" s="91" t="s">
        <v>158</v>
      </c>
      <c r="Y390" s="92">
        <v>0</v>
      </c>
      <c r="Z390" s="92">
        <v>0</v>
      </c>
      <c r="AA390" s="277">
        <v>0</v>
      </c>
      <c r="AB390" s="278"/>
    </row>
    <row r="391" spans="2:28">
      <c r="B391" s="46">
        <v>41.75</v>
      </c>
      <c r="C391" s="91" t="s">
        <v>60</v>
      </c>
      <c r="D391" s="92" t="s">
        <v>113</v>
      </c>
      <c r="E391" s="92" t="s">
        <v>118</v>
      </c>
      <c r="F391" s="277">
        <v>0</v>
      </c>
      <c r="G391" s="278"/>
      <c r="H391" s="32"/>
      <c r="I391" s="46">
        <v>41.75</v>
      </c>
      <c r="J391" s="91" t="s">
        <v>60</v>
      </c>
      <c r="K391" s="92" t="s">
        <v>150</v>
      </c>
      <c r="L391" s="92" t="s">
        <v>177</v>
      </c>
      <c r="M391" s="277">
        <v>0</v>
      </c>
      <c r="N391" s="278"/>
      <c r="O391" s="32"/>
      <c r="P391" s="46">
        <v>41.75</v>
      </c>
      <c r="Q391" s="91" t="s">
        <v>60</v>
      </c>
      <c r="R391" s="92" t="s">
        <v>113</v>
      </c>
      <c r="S391" s="92" t="s">
        <v>118</v>
      </c>
      <c r="T391" s="277">
        <v>0</v>
      </c>
      <c r="U391" s="278"/>
      <c r="V391" s="32"/>
      <c r="W391" s="46">
        <v>41.75</v>
      </c>
      <c r="X391" s="91" t="s">
        <v>60</v>
      </c>
      <c r="Y391" s="92" t="s">
        <v>113</v>
      </c>
      <c r="Z391" s="92" t="s">
        <v>118</v>
      </c>
      <c r="AA391" s="277">
        <v>0</v>
      </c>
      <c r="AB391" s="278"/>
    </row>
    <row r="392" spans="2:28">
      <c r="B392" s="46">
        <v>42</v>
      </c>
      <c r="C392" s="91" t="s">
        <v>60</v>
      </c>
      <c r="D392" s="92" t="s">
        <v>106</v>
      </c>
      <c r="E392" s="92" t="s">
        <v>103</v>
      </c>
      <c r="F392" s="277">
        <v>0</v>
      </c>
      <c r="G392" s="278"/>
      <c r="H392" s="32"/>
      <c r="I392" s="46">
        <v>42</v>
      </c>
      <c r="J392" s="91" t="s">
        <v>69</v>
      </c>
      <c r="K392" s="92">
        <v>0</v>
      </c>
      <c r="L392" s="92">
        <v>0</v>
      </c>
      <c r="M392" s="277">
        <v>0</v>
      </c>
      <c r="N392" s="278"/>
      <c r="O392" s="32"/>
      <c r="P392" s="46">
        <v>42</v>
      </c>
      <c r="Q392" s="91" t="s">
        <v>60</v>
      </c>
      <c r="R392" s="92" t="s">
        <v>113</v>
      </c>
      <c r="S392" s="92" t="s">
        <v>118</v>
      </c>
      <c r="T392" s="277">
        <v>0</v>
      </c>
      <c r="U392" s="278"/>
      <c r="V392" s="32"/>
      <c r="W392" s="46">
        <v>42</v>
      </c>
      <c r="X392" s="91" t="s">
        <v>60</v>
      </c>
      <c r="Y392" s="92" t="s">
        <v>113</v>
      </c>
      <c r="Z392" s="92" t="s">
        <v>118</v>
      </c>
      <c r="AA392" s="277">
        <v>0</v>
      </c>
      <c r="AB392" s="278"/>
    </row>
    <row r="393" spans="2:28">
      <c r="B393" s="46">
        <v>42.25</v>
      </c>
      <c r="C393" s="91" t="s">
        <v>60</v>
      </c>
      <c r="D393" s="92" t="s">
        <v>113</v>
      </c>
      <c r="E393" s="92" t="s">
        <v>118</v>
      </c>
      <c r="F393" s="277">
        <v>0</v>
      </c>
      <c r="G393" s="278"/>
      <c r="H393" s="32"/>
      <c r="I393" s="46">
        <v>42.25</v>
      </c>
      <c r="J393" s="91" t="s">
        <v>60</v>
      </c>
      <c r="K393" s="92" t="s">
        <v>104</v>
      </c>
      <c r="L393" s="92" t="s">
        <v>175</v>
      </c>
      <c r="M393" s="277">
        <v>0</v>
      </c>
      <c r="N393" s="278"/>
      <c r="O393" s="32"/>
      <c r="P393" s="46">
        <v>42.25</v>
      </c>
      <c r="Q393" s="91" t="s">
        <v>60</v>
      </c>
      <c r="R393" s="92" t="s">
        <v>106</v>
      </c>
      <c r="S393" s="92" t="s">
        <v>103</v>
      </c>
      <c r="T393" s="277">
        <v>0</v>
      </c>
      <c r="U393" s="278"/>
      <c r="V393" s="32"/>
      <c r="W393" s="46">
        <v>42.25</v>
      </c>
      <c r="X393" s="91" t="s">
        <v>60</v>
      </c>
      <c r="Y393" s="92" t="s">
        <v>113</v>
      </c>
      <c r="Z393" s="92" t="s">
        <v>118</v>
      </c>
      <c r="AA393" s="277">
        <v>0</v>
      </c>
      <c r="AB393" s="278"/>
    </row>
    <row r="394" spans="2:28">
      <c r="B394" s="46">
        <v>42.5</v>
      </c>
      <c r="C394" s="91" t="s">
        <v>60</v>
      </c>
      <c r="D394" s="92" t="s">
        <v>113</v>
      </c>
      <c r="E394" s="92" t="s">
        <v>118</v>
      </c>
      <c r="F394" s="277">
        <v>0</v>
      </c>
      <c r="G394" s="278"/>
      <c r="H394" s="32"/>
      <c r="I394" s="46">
        <v>42.5</v>
      </c>
      <c r="J394" s="91" t="s">
        <v>60</v>
      </c>
      <c r="K394" s="92" t="s">
        <v>150</v>
      </c>
      <c r="L394" s="92" t="s">
        <v>103</v>
      </c>
      <c r="M394" s="277">
        <v>0</v>
      </c>
      <c r="N394" s="278"/>
      <c r="O394" s="32"/>
      <c r="P394" s="46">
        <v>42.5</v>
      </c>
      <c r="Q394" s="91" t="s">
        <v>60</v>
      </c>
      <c r="R394" s="92" t="s">
        <v>106</v>
      </c>
      <c r="S394" s="92" t="s">
        <v>109</v>
      </c>
      <c r="T394" s="277">
        <v>0</v>
      </c>
      <c r="U394" s="278"/>
      <c r="V394" s="32"/>
      <c r="W394" s="46">
        <v>42.5</v>
      </c>
      <c r="X394" s="91" t="s">
        <v>60</v>
      </c>
      <c r="Y394" s="92" t="s">
        <v>113</v>
      </c>
      <c r="Z394" s="92" t="s">
        <v>118</v>
      </c>
      <c r="AA394" s="277">
        <v>0</v>
      </c>
      <c r="AB394" s="278"/>
    </row>
    <row r="395" spans="2:28">
      <c r="B395" s="46">
        <v>42.75</v>
      </c>
      <c r="C395" s="91" t="s">
        <v>60</v>
      </c>
      <c r="D395" s="92" t="s">
        <v>104</v>
      </c>
      <c r="E395" s="92" t="s">
        <v>200</v>
      </c>
      <c r="F395" s="277">
        <v>0</v>
      </c>
      <c r="G395" s="278"/>
      <c r="H395" s="32"/>
      <c r="I395" s="46">
        <v>42.75</v>
      </c>
      <c r="J395" s="91" t="s">
        <v>60</v>
      </c>
      <c r="K395" s="92" t="s">
        <v>106</v>
      </c>
      <c r="L395" s="92" t="s">
        <v>167</v>
      </c>
      <c r="M395" s="277">
        <v>0</v>
      </c>
      <c r="N395" s="278"/>
      <c r="O395" s="32"/>
      <c r="P395" s="46">
        <v>42.75</v>
      </c>
      <c r="Q395" s="91" t="s">
        <v>60</v>
      </c>
      <c r="R395" s="92" t="s">
        <v>106</v>
      </c>
      <c r="S395" s="92" t="s">
        <v>109</v>
      </c>
      <c r="T395" s="277">
        <v>0</v>
      </c>
      <c r="U395" s="278"/>
      <c r="V395" s="32"/>
      <c r="W395" s="46">
        <v>42.75</v>
      </c>
      <c r="X395" s="91" t="s">
        <v>60</v>
      </c>
      <c r="Y395" s="92" t="s">
        <v>113</v>
      </c>
      <c r="Z395" s="92" t="s">
        <v>118</v>
      </c>
      <c r="AA395" s="277">
        <v>0</v>
      </c>
      <c r="AB395" s="278"/>
    </row>
    <row r="396" spans="2:28">
      <c r="B396" s="46">
        <v>43</v>
      </c>
      <c r="C396" s="91" t="s">
        <v>60</v>
      </c>
      <c r="D396" s="92" t="s">
        <v>104</v>
      </c>
      <c r="E396" s="92" t="s">
        <v>200</v>
      </c>
      <c r="F396" s="277">
        <v>0</v>
      </c>
      <c r="G396" s="278"/>
      <c r="H396" s="32"/>
      <c r="I396" s="46">
        <v>43</v>
      </c>
      <c r="J396" s="91" t="s">
        <v>60</v>
      </c>
      <c r="K396" s="92" t="s">
        <v>113</v>
      </c>
      <c r="L396" s="92" t="s">
        <v>118</v>
      </c>
      <c r="M396" s="277">
        <v>0</v>
      </c>
      <c r="N396" s="278"/>
      <c r="O396" s="32"/>
      <c r="P396" s="46">
        <v>43</v>
      </c>
      <c r="Q396" s="91" t="s">
        <v>60</v>
      </c>
      <c r="R396" s="92" t="s">
        <v>113</v>
      </c>
      <c r="S396" s="92" t="s">
        <v>118</v>
      </c>
      <c r="T396" s="277">
        <v>0</v>
      </c>
      <c r="U396" s="278"/>
      <c r="V396" s="32"/>
      <c r="W396" s="46">
        <v>43</v>
      </c>
      <c r="X396" s="91" t="s">
        <v>60</v>
      </c>
      <c r="Y396" s="92" t="s">
        <v>113</v>
      </c>
      <c r="Z396" s="92" t="s">
        <v>118</v>
      </c>
      <c r="AA396" s="277">
        <v>0</v>
      </c>
      <c r="AB396" s="278"/>
    </row>
    <row r="397" spans="2:28">
      <c r="B397" s="46">
        <v>43.25</v>
      </c>
      <c r="C397" s="91" t="s">
        <v>63</v>
      </c>
      <c r="D397" s="92">
        <v>0</v>
      </c>
      <c r="E397" s="92">
        <v>0</v>
      </c>
      <c r="F397" s="277">
        <v>0</v>
      </c>
      <c r="G397" s="278"/>
      <c r="H397" s="32"/>
      <c r="I397" s="46">
        <v>43.25</v>
      </c>
      <c r="J397" s="91" t="s">
        <v>63</v>
      </c>
      <c r="K397" s="92">
        <v>0</v>
      </c>
      <c r="L397" s="92">
        <v>0</v>
      </c>
      <c r="M397" s="277">
        <v>0</v>
      </c>
      <c r="N397" s="278"/>
      <c r="O397" s="32"/>
      <c r="P397" s="46">
        <v>43.25</v>
      </c>
      <c r="Q397" s="91" t="s">
        <v>60</v>
      </c>
      <c r="R397" s="92" t="s">
        <v>113</v>
      </c>
      <c r="S397" s="92" t="s">
        <v>118</v>
      </c>
      <c r="T397" s="277">
        <v>0</v>
      </c>
      <c r="U397" s="278"/>
      <c r="V397" s="32"/>
      <c r="W397" s="46">
        <v>43.25</v>
      </c>
      <c r="X397" s="91" t="s">
        <v>158</v>
      </c>
      <c r="Y397" s="92">
        <v>0</v>
      </c>
      <c r="Z397" s="92">
        <v>0</v>
      </c>
      <c r="AA397" s="277">
        <v>0</v>
      </c>
      <c r="AB397" s="278"/>
    </row>
    <row r="398" spans="2:28">
      <c r="B398" s="46">
        <v>43.5</v>
      </c>
      <c r="C398" s="91" t="s">
        <v>60</v>
      </c>
      <c r="D398" s="92" t="s">
        <v>104</v>
      </c>
      <c r="E398" s="92" t="s">
        <v>200</v>
      </c>
      <c r="F398" s="277">
        <v>0</v>
      </c>
      <c r="G398" s="278"/>
      <c r="H398" s="32"/>
      <c r="I398" s="46">
        <v>43.5</v>
      </c>
      <c r="J398" s="91" t="s">
        <v>60</v>
      </c>
      <c r="K398" s="92" t="s">
        <v>106</v>
      </c>
      <c r="L398" s="92" t="s">
        <v>167</v>
      </c>
      <c r="M398" s="277">
        <v>0</v>
      </c>
      <c r="N398" s="278"/>
      <c r="O398" s="32"/>
      <c r="P398" s="46">
        <v>43.5</v>
      </c>
      <c r="Q398" s="91" t="s">
        <v>60</v>
      </c>
      <c r="R398" s="92" t="s">
        <v>113</v>
      </c>
      <c r="S398" s="92" t="s">
        <v>118</v>
      </c>
      <c r="T398" s="277">
        <v>0</v>
      </c>
      <c r="U398" s="278"/>
      <c r="V398" s="32"/>
      <c r="W398" s="46">
        <v>43.5</v>
      </c>
      <c r="X398" s="91" t="s">
        <v>158</v>
      </c>
      <c r="Y398" s="92">
        <v>0</v>
      </c>
      <c r="Z398" s="92">
        <v>0</v>
      </c>
      <c r="AA398" s="277">
        <v>0</v>
      </c>
      <c r="AB398" s="278"/>
    </row>
    <row r="399" spans="2:28">
      <c r="B399" s="46">
        <v>43.75</v>
      </c>
      <c r="C399" s="91" t="s">
        <v>60</v>
      </c>
      <c r="D399" s="92" t="s">
        <v>104</v>
      </c>
      <c r="E399" s="92" t="s">
        <v>200</v>
      </c>
      <c r="F399" s="277">
        <v>0</v>
      </c>
      <c r="G399" s="278"/>
      <c r="H399" s="32"/>
      <c r="I399" s="46">
        <v>43.75</v>
      </c>
      <c r="J399" s="91" t="s">
        <v>60</v>
      </c>
      <c r="K399" s="92" t="s">
        <v>113</v>
      </c>
      <c r="L399" s="92" t="s">
        <v>118</v>
      </c>
      <c r="M399" s="277">
        <v>0</v>
      </c>
      <c r="N399" s="278"/>
      <c r="O399" s="32"/>
      <c r="P399" s="46">
        <v>43.75</v>
      </c>
      <c r="Q399" s="91" t="s">
        <v>60</v>
      </c>
      <c r="R399" s="92" t="s">
        <v>106</v>
      </c>
      <c r="S399" s="92" t="s">
        <v>103</v>
      </c>
      <c r="T399" s="277">
        <v>0</v>
      </c>
      <c r="U399" s="278"/>
      <c r="V399" s="32"/>
      <c r="W399" s="46">
        <v>43.75</v>
      </c>
      <c r="X399" s="91" t="s">
        <v>60</v>
      </c>
      <c r="Y399" s="92" t="s">
        <v>113</v>
      </c>
      <c r="Z399" s="92" t="s">
        <v>118</v>
      </c>
      <c r="AA399" s="277">
        <v>0</v>
      </c>
      <c r="AB399" s="278"/>
    </row>
    <row r="400" spans="2:28">
      <c r="B400" s="46">
        <v>44</v>
      </c>
      <c r="C400" s="91" t="s">
        <v>63</v>
      </c>
      <c r="D400" s="92">
        <v>0</v>
      </c>
      <c r="E400" s="92">
        <v>0</v>
      </c>
      <c r="F400" s="277">
        <v>0</v>
      </c>
      <c r="G400" s="278"/>
      <c r="H400" s="32"/>
      <c r="I400" s="46">
        <v>44</v>
      </c>
      <c r="J400" s="91" t="s">
        <v>60</v>
      </c>
      <c r="K400" s="92" t="s">
        <v>113</v>
      </c>
      <c r="L400" s="92" t="s">
        <v>118</v>
      </c>
      <c r="M400" s="277">
        <v>0</v>
      </c>
      <c r="N400" s="278"/>
      <c r="O400" s="32"/>
      <c r="P400" s="46">
        <v>44</v>
      </c>
      <c r="Q400" s="91" t="s">
        <v>60</v>
      </c>
      <c r="R400" s="92" t="s">
        <v>150</v>
      </c>
      <c r="S400" s="92" t="s">
        <v>110</v>
      </c>
      <c r="T400" s="277">
        <v>0</v>
      </c>
      <c r="U400" s="278"/>
      <c r="V400" s="32"/>
      <c r="W400" s="46">
        <v>44</v>
      </c>
      <c r="X400" s="91" t="s">
        <v>60</v>
      </c>
      <c r="Y400" s="92" t="s">
        <v>113</v>
      </c>
      <c r="Z400" s="92" t="s">
        <v>118</v>
      </c>
      <c r="AA400" s="277">
        <v>0</v>
      </c>
      <c r="AB400" s="278"/>
    </row>
    <row r="401" spans="2:28">
      <c r="B401" s="46">
        <v>44.25</v>
      </c>
      <c r="C401" s="91" t="s">
        <v>60</v>
      </c>
      <c r="D401" s="92" t="s">
        <v>104</v>
      </c>
      <c r="E401" s="92" t="s">
        <v>200</v>
      </c>
      <c r="F401" s="277">
        <v>0</v>
      </c>
      <c r="G401" s="278"/>
      <c r="H401" s="32"/>
      <c r="I401" s="46">
        <v>44.25</v>
      </c>
      <c r="J401" s="91" t="s">
        <v>60</v>
      </c>
      <c r="K401" s="92" t="s">
        <v>113</v>
      </c>
      <c r="L401" s="92" t="s">
        <v>118</v>
      </c>
      <c r="M401" s="277">
        <v>0</v>
      </c>
      <c r="N401" s="278"/>
      <c r="O401" s="32"/>
      <c r="P401" s="46">
        <v>44.25</v>
      </c>
      <c r="Q401" s="91" t="s">
        <v>60</v>
      </c>
      <c r="R401" s="92" t="s">
        <v>150</v>
      </c>
      <c r="S401" s="92" t="s">
        <v>110</v>
      </c>
      <c r="T401" s="277">
        <v>0</v>
      </c>
      <c r="U401" s="278"/>
      <c r="V401" s="32"/>
      <c r="W401" s="46">
        <v>44.25</v>
      </c>
      <c r="X401" s="91" t="s">
        <v>60</v>
      </c>
      <c r="Y401" s="92" t="s">
        <v>113</v>
      </c>
      <c r="Z401" s="92" t="s">
        <v>118</v>
      </c>
      <c r="AA401" s="277">
        <v>0</v>
      </c>
      <c r="AB401" s="278"/>
    </row>
    <row r="402" spans="2:28">
      <c r="B402" s="46">
        <v>44.5</v>
      </c>
      <c r="C402" s="91" t="s">
        <v>60</v>
      </c>
      <c r="D402" s="92" t="s">
        <v>104</v>
      </c>
      <c r="E402" s="92" t="s">
        <v>200</v>
      </c>
      <c r="F402" s="277">
        <v>0</v>
      </c>
      <c r="G402" s="278"/>
      <c r="H402" s="32"/>
      <c r="I402" s="46">
        <v>44.5</v>
      </c>
      <c r="J402" s="91" t="s">
        <v>77</v>
      </c>
      <c r="K402" s="92">
        <v>0</v>
      </c>
      <c r="L402" s="92">
        <v>0</v>
      </c>
      <c r="M402" s="277">
        <v>0</v>
      </c>
      <c r="N402" s="278"/>
      <c r="O402" s="32"/>
      <c r="P402" s="46">
        <v>44.5</v>
      </c>
      <c r="Q402" s="91" t="s">
        <v>60</v>
      </c>
      <c r="R402" s="92" t="s">
        <v>107</v>
      </c>
      <c r="S402" s="92" t="s">
        <v>108</v>
      </c>
      <c r="T402" s="277">
        <v>0</v>
      </c>
      <c r="U402" s="278"/>
      <c r="V402" s="32"/>
      <c r="W402" s="46">
        <v>44.5</v>
      </c>
      <c r="X402" s="91" t="s">
        <v>60</v>
      </c>
      <c r="Y402" s="92" t="s">
        <v>113</v>
      </c>
      <c r="Z402" s="92" t="s">
        <v>118</v>
      </c>
      <c r="AA402" s="277">
        <v>0</v>
      </c>
      <c r="AB402" s="278"/>
    </row>
    <row r="403" spans="2:28">
      <c r="B403" s="46">
        <v>44.75</v>
      </c>
      <c r="C403" s="91" t="s">
        <v>63</v>
      </c>
      <c r="D403" s="92">
        <v>0</v>
      </c>
      <c r="E403" s="92">
        <v>0</v>
      </c>
      <c r="F403" s="277">
        <v>0</v>
      </c>
      <c r="G403" s="278"/>
      <c r="H403" s="32"/>
      <c r="I403" s="46">
        <v>44.75</v>
      </c>
      <c r="J403" s="91" t="s">
        <v>77</v>
      </c>
      <c r="K403" s="92">
        <v>0</v>
      </c>
      <c r="L403" s="92">
        <v>0</v>
      </c>
      <c r="M403" s="277">
        <v>0</v>
      </c>
      <c r="N403" s="278"/>
      <c r="O403" s="32"/>
      <c r="P403" s="46">
        <v>44.75</v>
      </c>
      <c r="Q403" s="91" t="s">
        <v>60</v>
      </c>
      <c r="R403" s="92" t="s">
        <v>113</v>
      </c>
      <c r="S403" s="92" t="s">
        <v>169</v>
      </c>
      <c r="T403" s="277">
        <v>0</v>
      </c>
      <c r="U403" s="278"/>
      <c r="V403" s="32"/>
      <c r="W403" s="46">
        <v>44.75</v>
      </c>
      <c r="X403" s="91" t="s">
        <v>60</v>
      </c>
      <c r="Y403" s="92" t="s">
        <v>113</v>
      </c>
      <c r="Z403" s="92" t="s">
        <v>118</v>
      </c>
      <c r="AA403" s="277">
        <v>0</v>
      </c>
      <c r="AB403" s="278"/>
    </row>
    <row r="404" spans="2:28">
      <c r="B404" s="46">
        <v>45</v>
      </c>
      <c r="C404" s="91" t="s">
        <v>60</v>
      </c>
      <c r="D404" s="92" t="s">
        <v>106</v>
      </c>
      <c r="E404" s="92" t="s">
        <v>115</v>
      </c>
      <c r="F404" s="277">
        <v>0</v>
      </c>
      <c r="G404" s="278"/>
      <c r="H404" s="32"/>
      <c r="I404" s="46">
        <v>45</v>
      </c>
      <c r="J404" s="91" t="s">
        <v>60</v>
      </c>
      <c r="K404" s="92" t="s">
        <v>150</v>
      </c>
      <c r="L404" s="92" t="s">
        <v>188</v>
      </c>
      <c r="M404" s="277">
        <v>0</v>
      </c>
      <c r="N404" s="278"/>
      <c r="O404" s="32"/>
      <c r="P404" s="46">
        <v>45</v>
      </c>
      <c r="Q404" s="91" t="s">
        <v>60</v>
      </c>
      <c r="R404" s="92" t="s">
        <v>106</v>
      </c>
      <c r="S404" s="92" t="s">
        <v>115</v>
      </c>
      <c r="T404" s="277">
        <v>0</v>
      </c>
      <c r="U404" s="278"/>
      <c r="V404" s="32"/>
      <c r="W404" s="46">
        <v>45</v>
      </c>
      <c r="X404" s="91" t="s">
        <v>60</v>
      </c>
      <c r="Y404" s="92" t="s">
        <v>113</v>
      </c>
      <c r="Z404" s="92" t="s">
        <v>118</v>
      </c>
      <c r="AA404" s="277">
        <v>0</v>
      </c>
      <c r="AB404" s="278"/>
    </row>
    <row r="405" spans="2:28">
      <c r="B405" s="46">
        <v>45.25</v>
      </c>
      <c r="C405" s="91" t="s">
        <v>60</v>
      </c>
      <c r="D405" s="92" t="s">
        <v>106</v>
      </c>
      <c r="E405" s="92" t="s">
        <v>115</v>
      </c>
      <c r="F405" s="277">
        <v>0</v>
      </c>
      <c r="G405" s="278"/>
      <c r="H405" s="32"/>
      <c r="I405" s="46">
        <v>45.25</v>
      </c>
      <c r="J405" s="91" t="s">
        <v>60</v>
      </c>
      <c r="K405" s="92" t="s">
        <v>104</v>
      </c>
      <c r="L405" s="92" t="s">
        <v>103</v>
      </c>
      <c r="M405" s="277">
        <v>0</v>
      </c>
      <c r="N405" s="278"/>
      <c r="O405" s="32"/>
      <c r="P405" s="46">
        <v>45.25</v>
      </c>
      <c r="Q405" s="91" t="s">
        <v>60</v>
      </c>
      <c r="R405" s="92" t="s">
        <v>104</v>
      </c>
      <c r="S405" s="92" t="s">
        <v>103</v>
      </c>
      <c r="T405" s="277">
        <v>0</v>
      </c>
      <c r="U405" s="278"/>
      <c r="V405" s="32"/>
      <c r="W405" s="46">
        <v>45.25</v>
      </c>
      <c r="X405" s="91" t="s">
        <v>71</v>
      </c>
      <c r="Y405" s="92">
        <v>0</v>
      </c>
      <c r="Z405" s="92">
        <v>0</v>
      </c>
      <c r="AA405" s="277">
        <v>0</v>
      </c>
      <c r="AB405" s="278"/>
    </row>
    <row r="406" spans="2:28">
      <c r="B406" s="46">
        <v>45.5</v>
      </c>
      <c r="C406" s="91" t="s">
        <v>60</v>
      </c>
      <c r="D406" s="92" t="s">
        <v>106</v>
      </c>
      <c r="E406" s="92" t="s">
        <v>115</v>
      </c>
      <c r="F406" s="277">
        <v>0</v>
      </c>
      <c r="G406" s="278"/>
      <c r="H406" s="32"/>
      <c r="I406" s="46">
        <v>45.5</v>
      </c>
      <c r="J406" s="91" t="s">
        <v>60</v>
      </c>
      <c r="K406" s="92" t="s">
        <v>104</v>
      </c>
      <c r="L406" s="92" t="s">
        <v>103</v>
      </c>
      <c r="M406" s="277">
        <v>0</v>
      </c>
      <c r="N406" s="278"/>
      <c r="O406" s="32"/>
      <c r="P406" s="46">
        <v>45.5</v>
      </c>
      <c r="Q406" s="91" t="s">
        <v>60</v>
      </c>
      <c r="R406" s="92" t="s">
        <v>113</v>
      </c>
      <c r="S406" s="92" t="s">
        <v>114</v>
      </c>
      <c r="T406" s="277">
        <v>0</v>
      </c>
      <c r="U406" s="278"/>
      <c r="V406" s="32"/>
      <c r="W406" s="46">
        <v>45.5</v>
      </c>
      <c r="X406" s="91" t="s">
        <v>158</v>
      </c>
      <c r="Y406" s="92">
        <v>0</v>
      </c>
      <c r="Z406" s="92">
        <v>0</v>
      </c>
      <c r="AA406" s="277">
        <v>0</v>
      </c>
      <c r="AB406" s="278"/>
    </row>
    <row r="407" spans="2:28">
      <c r="B407" s="46">
        <v>45.75</v>
      </c>
      <c r="C407" s="91" t="s">
        <v>60</v>
      </c>
      <c r="D407" s="92" t="s">
        <v>106</v>
      </c>
      <c r="E407" s="92" t="s">
        <v>171</v>
      </c>
      <c r="F407" s="277">
        <v>0</v>
      </c>
      <c r="G407" s="278"/>
      <c r="H407" s="32"/>
      <c r="I407" s="46">
        <v>45.75</v>
      </c>
      <c r="J407" s="91" t="s">
        <v>60</v>
      </c>
      <c r="K407" s="92" t="s">
        <v>104</v>
      </c>
      <c r="L407" s="92" t="s">
        <v>103</v>
      </c>
      <c r="M407" s="277">
        <v>0</v>
      </c>
      <c r="N407" s="278"/>
      <c r="O407" s="32"/>
      <c r="P407" s="46">
        <v>45.75</v>
      </c>
      <c r="Q407" s="91" t="s">
        <v>60</v>
      </c>
      <c r="R407" s="92" t="s">
        <v>150</v>
      </c>
      <c r="S407" s="92" t="s">
        <v>195</v>
      </c>
      <c r="T407" s="277">
        <v>0</v>
      </c>
      <c r="U407" s="278"/>
      <c r="V407" s="32"/>
      <c r="W407" s="46">
        <v>45.75</v>
      </c>
      <c r="X407" s="91" t="s">
        <v>71</v>
      </c>
      <c r="Y407" s="92">
        <v>0</v>
      </c>
      <c r="Z407" s="92">
        <v>0</v>
      </c>
      <c r="AA407" s="277">
        <v>0</v>
      </c>
      <c r="AB407" s="278"/>
    </row>
    <row r="408" spans="2:28">
      <c r="B408" s="46">
        <v>46</v>
      </c>
      <c r="C408" s="91" t="s">
        <v>60</v>
      </c>
      <c r="D408" s="92" t="s">
        <v>150</v>
      </c>
      <c r="E408" s="92" t="s">
        <v>177</v>
      </c>
      <c r="F408" s="277">
        <v>0</v>
      </c>
      <c r="G408" s="278"/>
      <c r="H408" s="32"/>
      <c r="I408" s="46">
        <v>46</v>
      </c>
      <c r="J408" s="91" t="s">
        <v>60</v>
      </c>
      <c r="K408" s="92" t="s">
        <v>104</v>
      </c>
      <c r="L408" s="92" t="s">
        <v>200</v>
      </c>
      <c r="M408" s="277">
        <v>0</v>
      </c>
      <c r="N408" s="278"/>
      <c r="O408" s="32"/>
      <c r="P408" s="46">
        <v>46</v>
      </c>
      <c r="Q408" s="91" t="s">
        <v>63</v>
      </c>
      <c r="R408" s="92">
        <v>0</v>
      </c>
      <c r="S408" s="92">
        <v>0</v>
      </c>
      <c r="T408" s="277">
        <v>0</v>
      </c>
      <c r="U408" s="278"/>
      <c r="V408" s="32"/>
      <c r="W408" s="46">
        <v>46</v>
      </c>
      <c r="X408" s="91" t="s">
        <v>158</v>
      </c>
      <c r="Y408" s="92">
        <v>0</v>
      </c>
      <c r="Z408" s="92">
        <v>0</v>
      </c>
      <c r="AA408" s="277">
        <v>0</v>
      </c>
      <c r="AB408" s="278"/>
    </row>
    <row r="409" spans="2:28">
      <c r="B409" s="46">
        <v>46.25</v>
      </c>
      <c r="C409" s="91" t="s">
        <v>60</v>
      </c>
      <c r="D409" s="92" t="s">
        <v>106</v>
      </c>
      <c r="E409" s="92" t="s">
        <v>103</v>
      </c>
      <c r="F409" s="277">
        <v>0</v>
      </c>
      <c r="G409" s="278"/>
      <c r="H409" s="32"/>
      <c r="I409" s="46">
        <v>46.25</v>
      </c>
      <c r="J409" s="91" t="s">
        <v>77</v>
      </c>
      <c r="K409" s="92">
        <v>0</v>
      </c>
      <c r="L409" s="92">
        <v>0</v>
      </c>
      <c r="M409" s="277">
        <v>0</v>
      </c>
      <c r="N409" s="278"/>
      <c r="O409" s="32"/>
      <c r="P409" s="46">
        <v>46.25</v>
      </c>
      <c r="Q409" s="91" t="s">
        <v>63</v>
      </c>
      <c r="R409" s="92">
        <v>0</v>
      </c>
      <c r="S409" s="92">
        <v>0</v>
      </c>
      <c r="T409" s="277">
        <v>0</v>
      </c>
      <c r="U409" s="278"/>
      <c r="V409" s="32"/>
      <c r="W409" s="46">
        <v>46.25</v>
      </c>
      <c r="X409" s="91" t="s">
        <v>71</v>
      </c>
      <c r="Y409" s="92">
        <v>0</v>
      </c>
      <c r="Z409" s="92">
        <v>0</v>
      </c>
      <c r="AA409" s="277">
        <v>0</v>
      </c>
      <c r="AB409" s="278"/>
    </row>
    <row r="410" spans="2:28">
      <c r="B410" s="46">
        <v>46.5</v>
      </c>
      <c r="C410" s="91" t="s">
        <v>63</v>
      </c>
      <c r="D410" s="92">
        <v>0</v>
      </c>
      <c r="E410" s="92">
        <v>0</v>
      </c>
      <c r="F410" s="277">
        <v>0</v>
      </c>
      <c r="G410" s="278"/>
      <c r="H410" s="32"/>
      <c r="I410" s="46">
        <v>46.5</v>
      </c>
      <c r="J410" s="91" t="s">
        <v>60</v>
      </c>
      <c r="K410" s="92" t="s">
        <v>104</v>
      </c>
      <c r="L410" s="92" t="s">
        <v>200</v>
      </c>
      <c r="M410" s="277">
        <v>0</v>
      </c>
      <c r="N410" s="278"/>
      <c r="O410" s="32"/>
      <c r="P410" s="46">
        <v>46.5</v>
      </c>
      <c r="Q410" s="91" t="s">
        <v>63</v>
      </c>
      <c r="R410" s="92">
        <v>0</v>
      </c>
      <c r="S410" s="92">
        <v>0</v>
      </c>
      <c r="T410" s="277">
        <v>0</v>
      </c>
      <c r="U410" s="278"/>
      <c r="V410" s="32"/>
      <c r="W410" s="46">
        <v>46.5</v>
      </c>
      <c r="X410" s="91" t="s">
        <v>60</v>
      </c>
      <c r="Y410" s="92" t="s">
        <v>113</v>
      </c>
      <c r="Z410" s="92" t="s">
        <v>118</v>
      </c>
      <c r="AA410" s="277">
        <v>0</v>
      </c>
      <c r="AB410" s="278"/>
    </row>
    <row r="411" spans="2:28">
      <c r="B411" s="46">
        <v>46.75</v>
      </c>
      <c r="C411" s="91" t="s">
        <v>63</v>
      </c>
      <c r="D411" s="92">
        <v>0</v>
      </c>
      <c r="E411" s="92">
        <v>0</v>
      </c>
      <c r="F411" s="277">
        <v>0</v>
      </c>
      <c r="G411" s="278"/>
      <c r="H411" s="32"/>
      <c r="I411" s="46">
        <v>46.75</v>
      </c>
      <c r="J411" s="91" t="s">
        <v>63</v>
      </c>
      <c r="K411" s="92">
        <v>0</v>
      </c>
      <c r="L411" s="92">
        <v>0</v>
      </c>
      <c r="M411" s="277">
        <v>0</v>
      </c>
      <c r="N411" s="278"/>
      <c r="O411" s="32"/>
      <c r="P411" s="46">
        <v>46.75</v>
      </c>
      <c r="Q411" s="91" t="s">
        <v>60</v>
      </c>
      <c r="R411" s="92" t="s">
        <v>178</v>
      </c>
      <c r="S411" s="92" t="s">
        <v>115</v>
      </c>
      <c r="T411" s="277">
        <v>0</v>
      </c>
      <c r="U411" s="278"/>
      <c r="V411" s="32"/>
      <c r="W411" s="46">
        <v>46.75</v>
      </c>
      <c r="X411" s="91" t="s">
        <v>60</v>
      </c>
      <c r="Y411" s="92" t="s">
        <v>113</v>
      </c>
      <c r="Z411" s="92" t="s">
        <v>118</v>
      </c>
      <c r="AA411" s="277">
        <v>0</v>
      </c>
      <c r="AB411" s="278"/>
    </row>
    <row r="412" spans="2:28">
      <c r="B412" s="46">
        <v>47</v>
      </c>
      <c r="C412" s="91" t="s">
        <v>63</v>
      </c>
      <c r="D412" s="92">
        <v>0</v>
      </c>
      <c r="E412" s="92">
        <v>0</v>
      </c>
      <c r="F412" s="277">
        <v>0</v>
      </c>
      <c r="G412" s="278"/>
      <c r="H412" s="32"/>
      <c r="I412" s="46">
        <v>47</v>
      </c>
      <c r="J412" s="91" t="s">
        <v>60</v>
      </c>
      <c r="K412" s="92" t="s">
        <v>104</v>
      </c>
      <c r="L412" s="92" t="s">
        <v>103</v>
      </c>
      <c r="M412" s="277">
        <v>0</v>
      </c>
      <c r="N412" s="278"/>
      <c r="O412" s="32"/>
      <c r="P412" s="46">
        <v>47</v>
      </c>
      <c r="Q412" s="91" t="s">
        <v>60</v>
      </c>
      <c r="R412" s="92" t="s">
        <v>106</v>
      </c>
      <c r="S412" s="92" t="s">
        <v>115</v>
      </c>
      <c r="T412" s="277">
        <v>0</v>
      </c>
      <c r="U412" s="278"/>
      <c r="V412" s="32"/>
      <c r="W412" s="46">
        <v>47</v>
      </c>
      <c r="X412" s="91" t="s">
        <v>71</v>
      </c>
      <c r="Y412" s="92">
        <v>0</v>
      </c>
      <c r="Z412" s="92">
        <v>0</v>
      </c>
      <c r="AA412" s="277">
        <v>0</v>
      </c>
      <c r="AB412" s="278"/>
    </row>
    <row r="413" spans="2:28">
      <c r="B413" s="46">
        <v>47.25</v>
      </c>
      <c r="C413" s="91" t="s">
        <v>63</v>
      </c>
      <c r="D413" s="92">
        <v>0</v>
      </c>
      <c r="E413" s="92">
        <v>0</v>
      </c>
      <c r="F413" s="277">
        <v>0</v>
      </c>
      <c r="G413" s="278"/>
      <c r="H413" s="32"/>
      <c r="I413" s="46">
        <v>47.25</v>
      </c>
      <c r="J413" s="91" t="s">
        <v>77</v>
      </c>
      <c r="K413" s="92">
        <v>0</v>
      </c>
      <c r="L413" s="92">
        <v>0</v>
      </c>
      <c r="M413" s="357" t="s">
        <v>267</v>
      </c>
      <c r="N413" s="358"/>
      <c r="O413" s="32"/>
      <c r="P413" s="46">
        <v>47.25</v>
      </c>
      <c r="Q413" s="91" t="s">
        <v>60</v>
      </c>
      <c r="R413" s="92" t="s">
        <v>106</v>
      </c>
      <c r="S413" s="92" t="s">
        <v>103</v>
      </c>
      <c r="T413" s="277">
        <v>0</v>
      </c>
      <c r="U413" s="278"/>
      <c r="V413" s="32"/>
      <c r="W413" s="46">
        <v>47.25</v>
      </c>
      <c r="X413" s="91" t="s">
        <v>158</v>
      </c>
      <c r="Y413" s="92">
        <v>0</v>
      </c>
      <c r="Z413" s="92">
        <v>0</v>
      </c>
      <c r="AA413" s="277">
        <v>0</v>
      </c>
      <c r="AB413" s="278"/>
    </row>
    <row r="414" spans="2:28">
      <c r="B414" s="46">
        <v>47.5</v>
      </c>
      <c r="C414" s="91" t="s">
        <v>60</v>
      </c>
      <c r="D414" s="92" t="s">
        <v>106</v>
      </c>
      <c r="E414" s="92" t="s">
        <v>109</v>
      </c>
      <c r="F414" s="277">
        <v>0</v>
      </c>
      <c r="G414" s="278"/>
      <c r="H414" s="32"/>
      <c r="I414" s="46">
        <v>47.5</v>
      </c>
      <c r="J414" s="91" t="s">
        <v>60</v>
      </c>
      <c r="K414" s="92" t="s">
        <v>113</v>
      </c>
      <c r="L414" s="92" t="s">
        <v>118</v>
      </c>
      <c r="M414" s="277">
        <v>0</v>
      </c>
      <c r="N414" s="278"/>
      <c r="O414" s="32"/>
      <c r="P414" s="46">
        <v>47.5</v>
      </c>
      <c r="Q414" s="91" t="s">
        <v>60</v>
      </c>
      <c r="R414" s="92" t="s">
        <v>106</v>
      </c>
      <c r="S414" s="92" t="s">
        <v>180</v>
      </c>
      <c r="T414" s="277">
        <v>0</v>
      </c>
      <c r="U414" s="278"/>
      <c r="V414" s="32"/>
      <c r="W414" s="46">
        <v>47.5</v>
      </c>
      <c r="X414" s="91" t="s">
        <v>71</v>
      </c>
      <c r="Y414" s="92">
        <v>0</v>
      </c>
      <c r="Z414" s="92">
        <v>0</v>
      </c>
      <c r="AA414" s="277">
        <v>0</v>
      </c>
      <c r="AB414" s="278"/>
    </row>
    <row r="415" spans="2:28">
      <c r="B415" s="46">
        <v>47.75</v>
      </c>
      <c r="C415" s="91" t="s">
        <v>60</v>
      </c>
      <c r="D415" s="92" t="s">
        <v>150</v>
      </c>
      <c r="E415" s="92" t="s">
        <v>195</v>
      </c>
      <c r="F415" s="277">
        <v>0</v>
      </c>
      <c r="G415" s="278"/>
      <c r="H415" s="32"/>
      <c r="I415" s="46">
        <v>47.75</v>
      </c>
      <c r="J415" s="91" t="s">
        <v>60</v>
      </c>
      <c r="K415" s="92" t="s">
        <v>113</v>
      </c>
      <c r="L415" s="92" t="s">
        <v>118</v>
      </c>
      <c r="M415" s="277">
        <v>0</v>
      </c>
      <c r="N415" s="278"/>
      <c r="O415" s="32"/>
      <c r="P415" s="46">
        <v>47.75</v>
      </c>
      <c r="Q415" s="91" t="s">
        <v>60</v>
      </c>
      <c r="R415" s="92" t="s">
        <v>106</v>
      </c>
      <c r="S415" s="92" t="s">
        <v>103</v>
      </c>
      <c r="T415" s="277">
        <v>0</v>
      </c>
      <c r="U415" s="278"/>
      <c r="V415" s="32"/>
      <c r="W415" s="46">
        <v>47.75</v>
      </c>
      <c r="X415" s="91" t="s">
        <v>159</v>
      </c>
      <c r="Y415" s="92">
        <v>0</v>
      </c>
      <c r="Z415" s="92">
        <v>0</v>
      </c>
      <c r="AA415" s="277">
        <v>0</v>
      </c>
      <c r="AB415" s="278"/>
    </row>
    <row r="416" spans="2:28">
      <c r="B416" s="46">
        <v>48</v>
      </c>
      <c r="C416" s="91" t="s">
        <v>60</v>
      </c>
      <c r="D416" s="92" t="s">
        <v>150</v>
      </c>
      <c r="E416" s="92" t="s">
        <v>188</v>
      </c>
      <c r="F416" s="277">
        <v>0</v>
      </c>
      <c r="G416" s="278"/>
      <c r="H416" s="32"/>
      <c r="I416" s="46">
        <v>48</v>
      </c>
      <c r="J416" s="91" t="s">
        <v>60</v>
      </c>
      <c r="K416" s="92" t="s">
        <v>113</v>
      </c>
      <c r="L416" s="92" t="s">
        <v>118</v>
      </c>
      <c r="M416" s="277">
        <v>0</v>
      </c>
      <c r="N416" s="278"/>
      <c r="O416" s="32"/>
      <c r="P416" s="46">
        <v>48</v>
      </c>
      <c r="Q416" s="91" t="s">
        <v>60</v>
      </c>
      <c r="R416" s="92" t="s">
        <v>113</v>
      </c>
      <c r="S416" s="92" t="s">
        <v>118</v>
      </c>
      <c r="T416" s="277">
        <v>0</v>
      </c>
      <c r="U416" s="278"/>
      <c r="V416" s="32"/>
      <c r="W416" s="46">
        <v>48</v>
      </c>
      <c r="X416" s="91" t="s">
        <v>159</v>
      </c>
      <c r="Y416" s="92">
        <v>0</v>
      </c>
      <c r="Z416" s="92">
        <v>0</v>
      </c>
      <c r="AA416" s="277">
        <v>0</v>
      </c>
      <c r="AB416" s="278"/>
    </row>
    <row r="417" spans="2:28">
      <c r="B417" s="46">
        <v>48.25</v>
      </c>
      <c r="C417" s="91" t="s">
        <v>60</v>
      </c>
      <c r="D417" s="92" t="s">
        <v>106</v>
      </c>
      <c r="E417" s="92" t="s">
        <v>109</v>
      </c>
      <c r="F417" s="277">
        <v>0</v>
      </c>
      <c r="G417" s="278"/>
      <c r="H417" s="32"/>
      <c r="I417" s="46">
        <v>48.25</v>
      </c>
      <c r="J417" s="91" t="s">
        <v>60</v>
      </c>
      <c r="K417" s="92" t="s">
        <v>113</v>
      </c>
      <c r="L417" s="92" t="s">
        <v>118</v>
      </c>
      <c r="M417" s="277">
        <v>0</v>
      </c>
      <c r="N417" s="278"/>
      <c r="O417" s="32"/>
      <c r="P417" s="46">
        <v>48.25</v>
      </c>
      <c r="Q417" s="91" t="s">
        <v>60</v>
      </c>
      <c r="R417" s="92" t="s">
        <v>106</v>
      </c>
      <c r="S417" s="92" t="s">
        <v>176</v>
      </c>
      <c r="T417" s="277">
        <v>0</v>
      </c>
      <c r="U417" s="278"/>
      <c r="V417" s="32"/>
      <c r="W417" s="46">
        <v>48.25</v>
      </c>
      <c r="X417" s="91" t="s">
        <v>63</v>
      </c>
      <c r="Y417" s="92">
        <v>0</v>
      </c>
      <c r="Z417" s="92">
        <v>0</v>
      </c>
      <c r="AA417" s="277">
        <v>0</v>
      </c>
      <c r="AB417" s="278"/>
    </row>
    <row r="418" spans="2:28">
      <c r="B418" s="46">
        <v>48.5</v>
      </c>
      <c r="C418" s="91" t="s">
        <v>60</v>
      </c>
      <c r="D418" s="92" t="s">
        <v>174</v>
      </c>
      <c r="E418" s="92" t="s">
        <v>171</v>
      </c>
      <c r="F418" s="277">
        <v>0</v>
      </c>
      <c r="G418" s="278"/>
      <c r="H418" s="32"/>
      <c r="I418" s="46">
        <v>48.5</v>
      </c>
      <c r="J418" s="91" t="s">
        <v>60</v>
      </c>
      <c r="K418" s="92" t="s">
        <v>113</v>
      </c>
      <c r="L418" s="92" t="s">
        <v>118</v>
      </c>
      <c r="M418" s="277">
        <v>0</v>
      </c>
      <c r="N418" s="278"/>
      <c r="O418" s="32"/>
      <c r="P418" s="46">
        <v>48.5</v>
      </c>
      <c r="Q418" s="91" t="s">
        <v>60</v>
      </c>
      <c r="R418" s="92" t="s">
        <v>113</v>
      </c>
      <c r="S418" s="92" t="s">
        <v>118</v>
      </c>
      <c r="T418" s="277">
        <v>0</v>
      </c>
      <c r="U418" s="278"/>
      <c r="V418" s="32"/>
      <c r="W418" s="46">
        <v>48.5</v>
      </c>
      <c r="X418" s="91" t="s">
        <v>159</v>
      </c>
      <c r="Y418" s="92">
        <v>0</v>
      </c>
      <c r="Z418" s="92">
        <v>0</v>
      </c>
      <c r="AA418" s="277">
        <v>0</v>
      </c>
      <c r="AB418" s="278"/>
    </row>
    <row r="419" spans="2:28">
      <c r="B419" s="46">
        <v>48.75</v>
      </c>
      <c r="C419" s="91" t="s">
        <v>158</v>
      </c>
      <c r="D419" s="92">
        <v>0</v>
      </c>
      <c r="E419" s="92">
        <v>0</v>
      </c>
      <c r="F419" s="277">
        <v>0</v>
      </c>
      <c r="G419" s="278"/>
      <c r="H419" s="32"/>
      <c r="I419" s="46">
        <v>48.75</v>
      </c>
      <c r="J419" s="91" t="s">
        <v>60</v>
      </c>
      <c r="K419" s="92" t="s">
        <v>113</v>
      </c>
      <c r="L419" s="92" t="s">
        <v>118</v>
      </c>
      <c r="M419" s="277">
        <v>0</v>
      </c>
      <c r="N419" s="278"/>
      <c r="O419" s="32"/>
      <c r="P419" s="46">
        <v>48.75</v>
      </c>
      <c r="Q419" s="91" t="s">
        <v>60</v>
      </c>
      <c r="R419" s="92" t="s">
        <v>113</v>
      </c>
      <c r="S419" s="92" t="s">
        <v>118</v>
      </c>
      <c r="T419" s="277">
        <v>0</v>
      </c>
      <c r="U419" s="278"/>
      <c r="V419" s="32"/>
      <c r="W419" s="46">
        <v>48.75</v>
      </c>
      <c r="X419" s="91" t="s">
        <v>159</v>
      </c>
      <c r="Y419" s="92">
        <v>0</v>
      </c>
      <c r="Z419" s="92">
        <v>0</v>
      </c>
      <c r="AA419" s="277">
        <v>0</v>
      </c>
      <c r="AB419" s="278"/>
    </row>
    <row r="420" spans="2:28">
      <c r="B420" s="46">
        <v>49</v>
      </c>
      <c r="C420" s="91" t="s">
        <v>60</v>
      </c>
      <c r="D420" s="92" t="s">
        <v>106</v>
      </c>
      <c r="E420" s="92" t="s">
        <v>115</v>
      </c>
      <c r="F420" s="277">
        <v>0</v>
      </c>
      <c r="G420" s="278"/>
      <c r="H420" s="32"/>
      <c r="I420" s="46">
        <v>49</v>
      </c>
      <c r="J420" s="91" t="s">
        <v>60</v>
      </c>
      <c r="K420" s="92" t="s">
        <v>113</v>
      </c>
      <c r="L420" s="92" t="s">
        <v>118</v>
      </c>
      <c r="M420" s="277">
        <v>0</v>
      </c>
      <c r="N420" s="278"/>
      <c r="O420" s="32"/>
      <c r="P420" s="46">
        <v>49</v>
      </c>
      <c r="Q420" s="91" t="s">
        <v>60</v>
      </c>
      <c r="R420" s="92" t="s">
        <v>106</v>
      </c>
      <c r="S420" s="92" t="s">
        <v>180</v>
      </c>
      <c r="T420" s="277">
        <v>0</v>
      </c>
      <c r="U420" s="278"/>
      <c r="V420" s="32"/>
      <c r="W420" s="46">
        <v>49</v>
      </c>
      <c r="X420" s="91" t="s">
        <v>159</v>
      </c>
      <c r="Y420" s="92">
        <v>0</v>
      </c>
      <c r="Z420" s="92">
        <v>0</v>
      </c>
      <c r="AA420" s="277">
        <v>0</v>
      </c>
      <c r="AB420" s="278"/>
    </row>
    <row r="421" spans="2:28">
      <c r="B421" s="46">
        <v>49.25</v>
      </c>
      <c r="C421" s="91" t="s">
        <v>60</v>
      </c>
      <c r="D421" s="92" t="s">
        <v>150</v>
      </c>
      <c r="E421" s="92" t="s">
        <v>115</v>
      </c>
      <c r="F421" s="277">
        <v>0</v>
      </c>
      <c r="G421" s="278"/>
      <c r="H421" s="32"/>
      <c r="I421" s="46">
        <v>49.25</v>
      </c>
      <c r="J421" s="91" t="s">
        <v>60</v>
      </c>
      <c r="K421" s="92" t="s">
        <v>113</v>
      </c>
      <c r="L421" s="92" t="s">
        <v>118</v>
      </c>
      <c r="M421" s="277">
        <v>0</v>
      </c>
      <c r="N421" s="278"/>
      <c r="O421" s="32"/>
      <c r="P421" s="46">
        <v>49.25</v>
      </c>
      <c r="Q421" s="91" t="s">
        <v>60</v>
      </c>
      <c r="R421" s="92" t="s">
        <v>113</v>
      </c>
      <c r="S421" s="92" t="s">
        <v>118</v>
      </c>
      <c r="T421" s="277">
        <v>0</v>
      </c>
      <c r="U421" s="278"/>
      <c r="V421" s="32"/>
      <c r="W421" s="46">
        <v>49.25</v>
      </c>
      <c r="X421" s="91" t="s">
        <v>159</v>
      </c>
      <c r="Y421" s="92">
        <v>0</v>
      </c>
      <c r="Z421" s="92">
        <v>0</v>
      </c>
      <c r="AA421" s="277">
        <v>0</v>
      </c>
      <c r="AB421" s="278"/>
    </row>
    <row r="422" spans="2:28">
      <c r="B422" s="46">
        <v>49.5</v>
      </c>
      <c r="C422" s="91" t="s">
        <v>60</v>
      </c>
      <c r="D422" s="92" t="s">
        <v>107</v>
      </c>
      <c r="E422" s="92" t="s">
        <v>108</v>
      </c>
      <c r="F422" s="277">
        <v>0</v>
      </c>
      <c r="G422" s="278"/>
      <c r="H422" s="32"/>
      <c r="I422" s="46">
        <v>49.5</v>
      </c>
      <c r="J422" s="91" t="s">
        <v>60</v>
      </c>
      <c r="K422" s="92" t="s">
        <v>113</v>
      </c>
      <c r="L422" s="92" t="s">
        <v>118</v>
      </c>
      <c r="M422" s="277">
        <v>0</v>
      </c>
      <c r="N422" s="278"/>
      <c r="O422" s="32"/>
      <c r="P422" s="46">
        <v>49.5</v>
      </c>
      <c r="Q422" s="91" t="s">
        <v>60</v>
      </c>
      <c r="R422" s="92" t="s">
        <v>113</v>
      </c>
      <c r="S422" s="92" t="s">
        <v>118</v>
      </c>
      <c r="T422" s="277">
        <v>0</v>
      </c>
      <c r="U422" s="278"/>
      <c r="V422" s="32"/>
      <c r="W422" s="46">
        <v>49.5</v>
      </c>
      <c r="X422" s="91" t="s">
        <v>63</v>
      </c>
      <c r="Y422" s="92">
        <v>0</v>
      </c>
      <c r="Z422" s="92">
        <v>0</v>
      </c>
      <c r="AA422" s="277">
        <v>0</v>
      </c>
      <c r="AB422" s="278"/>
    </row>
    <row r="423" spans="2:28">
      <c r="B423" s="46">
        <v>49.75</v>
      </c>
      <c r="C423" s="91" t="s">
        <v>60</v>
      </c>
      <c r="D423" s="92" t="s">
        <v>107</v>
      </c>
      <c r="E423" s="92" t="s">
        <v>166</v>
      </c>
      <c r="F423" s="277">
        <v>0</v>
      </c>
      <c r="G423" s="278"/>
      <c r="H423" s="32"/>
      <c r="I423" s="46">
        <v>49.75</v>
      </c>
      <c r="J423" s="91" t="s">
        <v>60</v>
      </c>
      <c r="K423" s="92" t="s">
        <v>113</v>
      </c>
      <c r="L423" s="92" t="s">
        <v>118</v>
      </c>
      <c r="M423" s="277">
        <v>0</v>
      </c>
      <c r="N423" s="278"/>
      <c r="O423" s="32"/>
      <c r="P423" s="46">
        <v>49.75</v>
      </c>
      <c r="Q423" s="91" t="s">
        <v>60</v>
      </c>
      <c r="R423" s="92" t="s">
        <v>113</v>
      </c>
      <c r="S423" s="92" t="s">
        <v>118</v>
      </c>
      <c r="T423" s="277">
        <v>0</v>
      </c>
      <c r="U423" s="278"/>
      <c r="V423" s="32"/>
      <c r="W423" s="46">
        <v>49.75</v>
      </c>
      <c r="X423" s="91" t="s">
        <v>60</v>
      </c>
      <c r="Y423" s="92" t="s">
        <v>113</v>
      </c>
      <c r="Z423" s="92" t="s">
        <v>118</v>
      </c>
      <c r="AA423" s="277">
        <v>0</v>
      </c>
      <c r="AB423" s="278"/>
    </row>
    <row r="424" spans="2:28" ht="16" thickBot="1">
      <c r="B424" s="47">
        <v>50</v>
      </c>
      <c r="C424" s="93" t="s">
        <v>60</v>
      </c>
      <c r="D424" s="94" t="s">
        <v>113</v>
      </c>
      <c r="E424" s="94" t="s">
        <v>118</v>
      </c>
      <c r="F424" s="275">
        <v>0</v>
      </c>
      <c r="G424" s="276"/>
      <c r="H424" s="32"/>
      <c r="I424" s="47">
        <v>50</v>
      </c>
      <c r="J424" s="93" t="s">
        <v>60</v>
      </c>
      <c r="K424" s="94" t="s">
        <v>113</v>
      </c>
      <c r="L424" s="94" t="s">
        <v>118</v>
      </c>
      <c r="M424" s="275">
        <v>0</v>
      </c>
      <c r="N424" s="276"/>
      <c r="O424" s="32"/>
      <c r="P424" s="47">
        <v>50</v>
      </c>
      <c r="Q424" s="93" t="s">
        <v>60</v>
      </c>
      <c r="R424" s="94" t="s">
        <v>107</v>
      </c>
      <c r="S424" s="94" t="s">
        <v>108</v>
      </c>
      <c r="T424" s="275">
        <v>0</v>
      </c>
      <c r="U424" s="276"/>
      <c r="V424" s="32"/>
      <c r="W424" s="47">
        <v>50</v>
      </c>
      <c r="X424" s="93" t="s">
        <v>60</v>
      </c>
      <c r="Y424" s="94" t="s">
        <v>106</v>
      </c>
      <c r="Z424" s="94" t="s">
        <v>103</v>
      </c>
      <c r="AA424" s="275">
        <v>0</v>
      </c>
      <c r="AB424" s="276"/>
    </row>
    <row r="425" spans="2:28">
      <c r="C425">
        <v>0</v>
      </c>
    </row>
    <row r="426" spans="2:28">
      <c r="C426">
        <v>0</v>
      </c>
    </row>
    <row r="427" spans="2:28" ht="16" thickBot="1">
      <c r="C427">
        <v>0</v>
      </c>
    </row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8" t="s">
        <v>81</v>
      </c>
      <c r="C431" s="29">
        <v>0</v>
      </c>
      <c r="D431" s="30" t="s">
        <v>82</v>
      </c>
      <c r="E431" s="31"/>
      <c r="F431" s="30" t="s">
        <v>83</v>
      </c>
      <c r="G431" s="29"/>
      <c r="H431" s="32"/>
      <c r="I431" s="28" t="s">
        <v>81</v>
      </c>
      <c r="J431" s="29"/>
      <c r="K431" s="30" t="s">
        <v>82</v>
      </c>
      <c r="L431" s="31"/>
      <c r="M431" s="30" t="s">
        <v>83</v>
      </c>
      <c r="N431" s="29"/>
      <c r="O431" s="32"/>
      <c r="P431" s="28" t="s">
        <v>81</v>
      </c>
      <c r="Q431" s="29"/>
      <c r="R431" s="30" t="s">
        <v>82</v>
      </c>
      <c r="S431" s="31"/>
      <c r="T431" s="30" t="s">
        <v>83</v>
      </c>
      <c r="U431" s="29"/>
      <c r="V431" s="32"/>
      <c r="W431" s="28" t="s">
        <v>81</v>
      </c>
      <c r="X431" s="29"/>
      <c r="Y431" s="30" t="s">
        <v>82</v>
      </c>
      <c r="Z431" s="31"/>
      <c r="AA431" s="30" t="s">
        <v>83</v>
      </c>
      <c r="AB431" s="29"/>
    </row>
    <row r="432" spans="2:28" ht="19" thickBot="1">
      <c r="B432" s="28" t="s">
        <v>85</v>
      </c>
      <c r="C432" s="33">
        <v>0</v>
      </c>
      <c r="D432" s="301" t="s">
        <v>87</v>
      </c>
      <c r="E432" s="302"/>
      <c r="F432" s="28" t="s">
        <v>88</v>
      </c>
      <c r="G432" s="29"/>
      <c r="H432" s="32"/>
      <c r="I432" s="28" t="s">
        <v>85</v>
      </c>
      <c r="J432" s="33"/>
      <c r="K432" s="301" t="s">
        <v>152</v>
      </c>
      <c r="L432" s="302"/>
      <c r="M432" s="28" t="s">
        <v>88</v>
      </c>
      <c r="N432" s="29"/>
      <c r="O432" s="32"/>
      <c r="P432" s="28" t="s">
        <v>85</v>
      </c>
      <c r="Q432" s="33"/>
      <c r="R432" s="301" t="s">
        <v>153</v>
      </c>
      <c r="S432" s="302"/>
      <c r="T432" s="28" t="s">
        <v>88</v>
      </c>
      <c r="U432" s="29"/>
      <c r="V432" s="32"/>
      <c r="W432" s="28" t="s">
        <v>85</v>
      </c>
      <c r="X432" s="33"/>
      <c r="Y432" s="301" t="s">
        <v>154</v>
      </c>
      <c r="Z432" s="302"/>
      <c r="AA432" s="28" t="s">
        <v>88</v>
      </c>
      <c r="AB432" s="29"/>
    </row>
    <row r="433" spans="2:28" ht="16" thickBot="1">
      <c r="B433" s="34" t="s">
        <v>90</v>
      </c>
      <c r="C433" s="287">
        <v>0</v>
      </c>
      <c r="D433" s="288"/>
      <c r="E433" s="288"/>
      <c r="F433" s="288"/>
      <c r="G433" s="289"/>
      <c r="H433" s="32"/>
      <c r="I433" s="34" t="s">
        <v>90</v>
      </c>
      <c r="J433" s="287"/>
      <c r="K433" s="288"/>
      <c r="L433" s="288"/>
      <c r="M433" s="288"/>
      <c r="N433" s="289"/>
      <c r="O433" s="32"/>
      <c r="P433" s="34" t="s">
        <v>90</v>
      </c>
      <c r="Q433" s="287"/>
      <c r="R433" s="288"/>
      <c r="S433" s="288"/>
      <c r="T433" s="288"/>
      <c r="U433" s="289"/>
      <c r="V433" s="32"/>
      <c r="W433" s="34" t="s">
        <v>90</v>
      </c>
      <c r="X433" s="287"/>
      <c r="Y433" s="288"/>
      <c r="Z433" s="288"/>
      <c r="AA433" s="288"/>
      <c r="AB433" s="289"/>
    </row>
    <row r="434" spans="2:28" ht="16" customHeight="1" thickBot="1">
      <c r="B434" s="89" t="s">
        <v>91</v>
      </c>
      <c r="C434" s="35" t="s">
        <v>92</v>
      </c>
      <c r="D434" s="36" t="s">
        <v>93</v>
      </c>
      <c r="E434" s="37" t="s">
        <v>94</v>
      </c>
      <c r="F434" s="290" t="s">
        <v>95</v>
      </c>
      <c r="G434" s="291"/>
      <c r="H434" s="32"/>
      <c r="I434" s="89" t="s">
        <v>91</v>
      </c>
      <c r="J434" s="35" t="s">
        <v>92</v>
      </c>
      <c r="K434" s="36" t="s">
        <v>93</v>
      </c>
      <c r="L434" s="37" t="s">
        <v>94</v>
      </c>
      <c r="M434" s="290" t="s">
        <v>95</v>
      </c>
      <c r="N434" s="291"/>
      <c r="O434" s="32"/>
      <c r="P434" s="89" t="s">
        <v>91</v>
      </c>
      <c r="Q434" s="35" t="s">
        <v>92</v>
      </c>
      <c r="R434" s="36" t="s">
        <v>93</v>
      </c>
      <c r="S434" s="37" t="s">
        <v>94</v>
      </c>
      <c r="T434" s="290" t="s">
        <v>95</v>
      </c>
      <c r="U434" s="291"/>
      <c r="V434" s="32"/>
      <c r="W434" s="89" t="s">
        <v>91</v>
      </c>
      <c r="X434" s="35" t="s">
        <v>92</v>
      </c>
      <c r="Y434" s="36" t="s">
        <v>93</v>
      </c>
      <c r="Z434" s="37" t="s">
        <v>94</v>
      </c>
      <c r="AA434" s="290" t="s">
        <v>95</v>
      </c>
      <c r="AB434" s="291"/>
    </row>
    <row r="435" spans="2:28">
      <c r="B435" s="45">
        <v>0</v>
      </c>
      <c r="C435" s="39" t="s">
        <v>60</v>
      </c>
      <c r="D435" s="40" t="s">
        <v>106</v>
      </c>
      <c r="E435" s="40" t="s">
        <v>167</v>
      </c>
      <c r="F435" s="351" t="s">
        <v>268</v>
      </c>
      <c r="G435" s="352"/>
      <c r="H435" s="32"/>
      <c r="I435" s="45">
        <v>0</v>
      </c>
      <c r="J435" s="48" t="s">
        <v>60</v>
      </c>
      <c r="K435" s="90" t="s">
        <v>106</v>
      </c>
      <c r="L435" s="90" t="s">
        <v>103</v>
      </c>
      <c r="M435" s="285">
        <v>0</v>
      </c>
      <c r="N435" s="286"/>
      <c r="O435" s="32"/>
      <c r="P435" s="45">
        <v>0</v>
      </c>
      <c r="Q435" s="48" t="s">
        <v>60</v>
      </c>
      <c r="R435" s="90" t="s">
        <v>106</v>
      </c>
      <c r="S435" s="90" t="s">
        <v>185</v>
      </c>
      <c r="T435" s="285">
        <v>0</v>
      </c>
      <c r="U435" s="286"/>
      <c r="V435" s="32"/>
      <c r="W435" s="45">
        <v>0</v>
      </c>
      <c r="X435" s="48" t="s">
        <v>60</v>
      </c>
      <c r="Y435" s="90" t="s">
        <v>106</v>
      </c>
      <c r="Z435" s="90" t="s">
        <v>115</v>
      </c>
      <c r="AA435" s="285">
        <v>0</v>
      </c>
      <c r="AB435" s="286"/>
    </row>
    <row r="436" spans="2:28">
      <c r="B436" s="46">
        <v>0.25</v>
      </c>
      <c r="C436" s="41" t="s">
        <v>60</v>
      </c>
      <c r="D436" s="42" t="s">
        <v>104</v>
      </c>
      <c r="E436" s="42" t="s">
        <v>103</v>
      </c>
      <c r="F436" s="353"/>
      <c r="G436" s="354"/>
      <c r="H436" s="32"/>
      <c r="I436" s="46">
        <v>0.25</v>
      </c>
      <c r="J436" s="91" t="s">
        <v>60</v>
      </c>
      <c r="K436" s="92" t="s">
        <v>150</v>
      </c>
      <c r="L436" s="92" t="s">
        <v>172</v>
      </c>
      <c r="M436" s="277">
        <v>0</v>
      </c>
      <c r="N436" s="278"/>
      <c r="O436" s="32"/>
      <c r="P436" s="46">
        <v>0.25</v>
      </c>
      <c r="Q436" s="91" t="s">
        <v>60</v>
      </c>
      <c r="R436" s="92" t="s">
        <v>106</v>
      </c>
      <c r="S436" s="92" t="s">
        <v>185</v>
      </c>
      <c r="T436" s="277">
        <v>0</v>
      </c>
      <c r="U436" s="278"/>
      <c r="V436" s="32"/>
      <c r="W436" s="46">
        <v>0.25</v>
      </c>
      <c r="X436" s="91" t="s">
        <v>63</v>
      </c>
      <c r="Y436" s="92">
        <v>0</v>
      </c>
      <c r="Z436" s="92">
        <v>0</v>
      </c>
      <c r="AA436" s="277">
        <v>0</v>
      </c>
      <c r="AB436" s="278"/>
    </row>
    <row r="437" spans="2:28">
      <c r="B437" s="46">
        <v>0.5</v>
      </c>
      <c r="C437" s="41" t="s">
        <v>60</v>
      </c>
      <c r="D437" s="42" t="s">
        <v>104</v>
      </c>
      <c r="E437" s="42" t="s">
        <v>103</v>
      </c>
      <c r="F437" s="355"/>
      <c r="G437" s="356"/>
      <c r="H437" s="32"/>
      <c r="I437" s="46">
        <v>0.5</v>
      </c>
      <c r="J437" s="91" t="s">
        <v>60</v>
      </c>
      <c r="K437" s="92" t="s">
        <v>150</v>
      </c>
      <c r="L437" s="92" t="s">
        <v>172</v>
      </c>
      <c r="M437" s="277">
        <v>0</v>
      </c>
      <c r="N437" s="278"/>
      <c r="O437" s="32"/>
      <c r="P437" s="46">
        <v>0.5</v>
      </c>
      <c r="Q437" s="91" t="s">
        <v>60</v>
      </c>
      <c r="R437" s="92" t="s">
        <v>113</v>
      </c>
      <c r="S437" s="92" t="s">
        <v>202</v>
      </c>
      <c r="T437" s="277">
        <v>0</v>
      </c>
      <c r="U437" s="278"/>
      <c r="V437" s="32"/>
      <c r="W437" s="46">
        <v>0.5</v>
      </c>
      <c r="X437" s="91" t="s">
        <v>60</v>
      </c>
      <c r="Y437" s="92" t="s">
        <v>113</v>
      </c>
      <c r="Z437" s="92" t="s">
        <v>118</v>
      </c>
      <c r="AA437" s="277">
        <v>0</v>
      </c>
      <c r="AB437" s="278"/>
    </row>
    <row r="438" spans="2:28">
      <c r="B438" s="46">
        <v>0.75</v>
      </c>
      <c r="C438" s="41" t="s">
        <v>60</v>
      </c>
      <c r="D438" s="42" t="s">
        <v>104</v>
      </c>
      <c r="E438" s="42" t="s">
        <v>103</v>
      </c>
      <c r="F438" s="277">
        <v>0</v>
      </c>
      <c r="G438" s="278"/>
      <c r="H438" s="32"/>
      <c r="I438" s="46">
        <v>0.75</v>
      </c>
      <c r="J438" s="91" t="s">
        <v>71</v>
      </c>
      <c r="K438" s="92">
        <v>0</v>
      </c>
      <c r="L438" s="92">
        <v>0</v>
      </c>
      <c r="M438" s="277">
        <v>0</v>
      </c>
      <c r="N438" s="278"/>
      <c r="O438" s="32"/>
      <c r="P438" s="46">
        <v>0.75</v>
      </c>
      <c r="Q438" s="91" t="s">
        <v>60</v>
      </c>
      <c r="R438" s="92" t="s">
        <v>113</v>
      </c>
      <c r="S438" s="92" t="s">
        <v>170</v>
      </c>
      <c r="T438" s="277">
        <v>0</v>
      </c>
      <c r="U438" s="278"/>
      <c r="V438" s="32"/>
      <c r="W438" s="46">
        <v>0.75</v>
      </c>
      <c r="X438" s="91" t="s">
        <v>60</v>
      </c>
      <c r="Y438" s="92" t="s">
        <v>107</v>
      </c>
      <c r="Z438" s="92" t="s">
        <v>108</v>
      </c>
      <c r="AA438" s="277">
        <v>0</v>
      </c>
      <c r="AB438" s="278"/>
    </row>
    <row r="439" spans="2:28">
      <c r="B439" s="46">
        <v>1</v>
      </c>
      <c r="C439" s="97" t="s">
        <v>60</v>
      </c>
      <c r="D439" s="98" t="s">
        <v>104</v>
      </c>
      <c r="E439" s="98" t="s">
        <v>103</v>
      </c>
      <c r="F439" s="277">
        <v>0</v>
      </c>
      <c r="G439" s="278"/>
      <c r="H439" s="32"/>
      <c r="I439" s="46">
        <v>1</v>
      </c>
      <c r="J439" s="91" t="s">
        <v>71</v>
      </c>
      <c r="K439" s="92">
        <v>0</v>
      </c>
      <c r="L439" s="92">
        <v>0</v>
      </c>
      <c r="M439" s="277">
        <v>0</v>
      </c>
      <c r="N439" s="278"/>
      <c r="O439" s="32"/>
      <c r="P439" s="46">
        <v>1</v>
      </c>
      <c r="Q439" s="91" t="s">
        <v>60</v>
      </c>
      <c r="R439" s="92" t="s">
        <v>106</v>
      </c>
      <c r="S439" s="92" t="s">
        <v>118</v>
      </c>
      <c r="T439" s="277">
        <v>0</v>
      </c>
      <c r="U439" s="278"/>
      <c r="V439" s="32"/>
      <c r="W439" s="46">
        <v>1</v>
      </c>
      <c r="X439" s="91" t="s">
        <v>60</v>
      </c>
      <c r="Y439" s="92" t="s">
        <v>113</v>
      </c>
      <c r="Z439" s="92" t="s">
        <v>103</v>
      </c>
      <c r="AA439" s="277">
        <v>0</v>
      </c>
      <c r="AB439" s="278"/>
    </row>
    <row r="440" spans="2:28">
      <c r="B440" s="46">
        <v>1.25</v>
      </c>
      <c r="C440" s="97" t="s">
        <v>60</v>
      </c>
      <c r="D440" s="98" t="s">
        <v>104</v>
      </c>
      <c r="E440" s="98" t="s">
        <v>103</v>
      </c>
      <c r="F440" s="277">
        <v>0</v>
      </c>
      <c r="G440" s="278"/>
      <c r="H440" s="32"/>
      <c r="I440" s="46">
        <v>1.25</v>
      </c>
      <c r="J440" s="91" t="s">
        <v>158</v>
      </c>
      <c r="K440" s="92">
        <v>0</v>
      </c>
      <c r="L440" s="92">
        <v>0</v>
      </c>
      <c r="M440" s="277">
        <v>0</v>
      </c>
      <c r="N440" s="278"/>
      <c r="O440" s="32"/>
      <c r="P440" s="46">
        <v>1.25</v>
      </c>
      <c r="Q440" s="91" t="s">
        <v>60</v>
      </c>
      <c r="R440" s="92" t="s">
        <v>104</v>
      </c>
      <c r="S440" s="92" t="s">
        <v>103</v>
      </c>
      <c r="T440" s="277">
        <v>0</v>
      </c>
      <c r="U440" s="278"/>
      <c r="V440" s="32"/>
      <c r="W440" s="46">
        <v>1.25</v>
      </c>
      <c r="X440" s="91" t="s">
        <v>60</v>
      </c>
      <c r="Y440" s="92" t="s">
        <v>113</v>
      </c>
      <c r="Z440" s="92" t="s">
        <v>103</v>
      </c>
      <c r="AA440" s="277">
        <v>0</v>
      </c>
      <c r="AB440" s="278"/>
    </row>
    <row r="441" spans="2:28">
      <c r="B441" s="46">
        <v>1.5</v>
      </c>
      <c r="C441" s="97" t="s">
        <v>60</v>
      </c>
      <c r="D441" s="98" t="s">
        <v>104</v>
      </c>
      <c r="E441" s="98" t="s">
        <v>103</v>
      </c>
      <c r="F441" s="277">
        <v>0</v>
      </c>
      <c r="G441" s="278"/>
      <c r="H441" s="32"/>
      <c r="I441" s="46">
        <v>1.5</v>
      </c>
      <c r="J441" s="91" t="s">
        <v>60</v>
      </c>
      <c r="K441" s="92" t="s">
        <v>106</v>
      </c>
      <c r="L441" s="92" t="s">
        <v>115</v>
      </c>
      <c r="M441" s="277">
        <v>0</v>
      </c>
      <c r="N441" s="278"/>
      <c r="O441" s="32"/>
      <c r="P441" s="46">
        <v>1.5</v>
      </c>
      <c r="Q441" s="91" t="s">
        <v>60</v>
      </c>
      <c r="R441" s="92" t="s">
        <v>106</v>
      </c>
      <c r="S441" s="92" t="s">
        <v>118</v>
      </c>
      <c r="T441" s="277">
        <v>0</v>
      </c>
      <c r="U441" s="278"/>
      <c r="V441" s="32"/>
      <c r="W441" s="46">
        <v>1.5</v>
      </c>
      <c r="X441" s="91" t="s">
        <v>60</v>
      </c>
      <c r="Y441" s="92" t="s">
        <v>113</v>
      </c>
      <c r="Z441" s="92" t="s">
        <v>103</v>
      </c>
      <c r="AA441" s="277">
        <v>0</v>
      </c>
      <c r="AB441" s="278"/>
    </row>
    <row r="442" spans="2:28">
      <c r="B442" s="46">
        <v>1.75</v>
      </c>
      <c r="C442" s="97" t="s">
        <v>60</v>
      </c>
      <c r="D442" s="98" t="s">
        <v>104</v>
      </c>
      <c r="E442" s="98" t="s">
        <v>103</v>
      </c>
      <c r="F442" s="277">
        <v>0</v>
      </c>
      <c r="G442" s="278"/>
      <c r="H442" s="32"/>
      <c r="I442" s="46">
        <v>1.75</v>
      </c>
      <c r="J442" s="91" t="s">
        <v>60</v>
      </c>
      <c r="K442" s="92" t="s">
        <v>106</v>
      </c>
      <c r="L442" s="92" t="s">
        <v>115</v>
      </c>
      <c r="M442" s="277">
        <v>0</v>
      </c>
      <c r="N442" s="278"/>
      <c r="O442" s="32"/>
      <c r="P442" s="46">
        <v>1.75</v>
      </c>
      <c r="Q442" s="91" t="s">
        <v>60</v>
      </c>
      <c r="R442" s="92" t="s">
        <v>106</v>
      </c>
      <c r="S442" s="92" t="s">
        <v>171</v>
      </c>
      <c r="T442" s="277">
        <v>0</v>
      </c>
      <c r="U442" s="278"/>
      <c r="V442" s="32"/>
      <c r="W442" s="46">
        <v>1.75</v>
      </c>
      <c r="X442" s="91" t="s">
        <v>60</v>
      </c>
      <c r="Y442" s="92" t="s">
        <v>107</v>
      </c>
      <c r="Z442" s="92" t="s">
        <v>108</v>
      </c>
      <c r="AA442" s="277">
        <v>0</v>
      </c>
      <c r="AB442" s="278"/>
    </row>
    <row r="443" spans="2:28">
      <c r="B443" s="46">
        <v>2</v>
      </c>
      <c r="C443" s="91" t="s">
        <v>60</v>
      </c>
      <c r="D443" s="92" t="s">
        <v>104</v>
      </c>
      <c r="E443" s="92" t="s">
        <v>111</v>
      </c>
      <c r="F443" s="277">
        <v>0</v>
      </c>
      <c r="G443" s="278"/>
      <c r="H443" s="32"/>
      <c r="I443" s="46">
        <v>2</v>
      </c>
      <c r="J443" s="91" t="s">
        <v>63</v>
      </c>
      <c r="K443" s="92">
        <v>0</v>
      </c>
      <c r="L443" s="92">
        <v>0</v>
      </c>
      <c r="M443" s="277">
        <v>0</v>
      </c>
      <c r="N443" s="278"/>
      <c r="O443" s="32"/>
      <c r="P443" s="46">
        <v>2</v>
      </c>
      <c r="Q443" s="91" t="s">
        <v>60</v>
      </c>
      <c r="R443" s="92" t="s">
        <v>106</v>
      </c>
      <c r="S443" s="92" t="s">
        <v>103</v>
      </c>
      <c r="T443" s="277">
        <v>0</v>
      </c>
      <c r="U443" s="278"/>
      <c r="V443" s="32"/>
      <c r="W443" s="46">
        <v>2</v>
      </c>
      <c r="X443" s="91" t="s">
        <v>60</v>
      </c>
      <c r="Y443" s="92" t="s">
        <v>113</v>
      </c>
      <c r="Z443" s="92" t="s">
        <v>103</v>
      </c>
      <c r="AA443" s="277">
        <v>0</v>
      </c>
      <c r="AB443" s="278"/>
    </row>
    <row r="444" spans="2:28">
      <c r="B444" s="46">
        <v>2.25</v>
      </c>
      <c r="C444" s="91" t="s">
        <v>60</v>
      </c>
      <c r="D444" s="92" t="s">
        <v>106</v>
      </c>
      <c r="E444" s="92" t="s">
        <v>167</v>
      </c>
      <c r="F444" s="277">
        <v>0</v>
      </c>
      <c r="G444" s="278"/>
      <c r="H444" s="32"/>
      <c r="I444" s="46">
        <v>2.25</v>
      </c>
      <c r="J444" s="91" t="s">
        <v>63</v>
      </c>
      <c r="K444" s="92">
        <v>0</v>
      </c>
      <c r="L444" s="92">
        <v>0</v>
      </c>
      <c r="M444" s="277">
        <v>0</v>
      </c>
      <c r="N444" s="278"/>
      <c r="O444" s="32"/>
      <c r="P444" s="46">
        <v>2.25</v>
      </c>
      <c r="Q444" s="91" t="s">
        <v>60</v>
      </c>
      <c r="R444" s="92" t="s">
        <v>106</v>
      </c>
      <c r="S444" s="92" t="s">
        <v>118</v>
      </c>
      <c r="T444" s="277">
        <v>0</v>
      </c>
      <c r="U444" s="278"/>
      <c r="V444" s="32"/>
      <c r="W444" s="46">
        <v>2.25</v>
      </c>
      <c r="X444" s="91" t="s">
        <v>71</v>
      </c>
      <c r="Y444" s="92">
        <v>0</v>
      </c>
      <c r="Z444" s="92">
        <v>0</v>
      </c>
      <c r="AA444" s="277">
        <v>0</v>
      </c>
      <c r="AB444" s="278"/>
    </row>
    <row r="445" spans="2:28">
      <c r="B445" s="46">
        <v>2.5</v>
      </c>
      <c r="C445" s="91" t="s">
        <v>60</v>
      </c>
      <c r="D445" s="92" t="s">
        <v>106</v>
      </c>
      <c r="E445" s="92" t="s">
        <v>167</v>
      </c>
      <c r="F445" s="277">
        <v>0</v>
      </c>
      <c r="G445" s="278"/>
      <c r="H445" s="32"/>
      <c r="I445" s="46">
        <v>2.5</v>
      </c>
      <c r="J445" s="91" t="s">
        <v>63</v>
      </c>
      <c r="K445" s="92">
        <v>0</v>
      </c>
      <c r="L445" s="92">
        <v>0</v>
      </c>
      <c r="M445" s="277">
        <v>0</v>
      </c>
      <c r="N445" s="278"/>
      <c r="O445" s="32"/>
      <c r="P445" s="46">
        <v>2.5</v>
      </c>
      <c r="Q445" s="91" t="s">
        <v>60</v>
      </c>
      <c r="R445" s="92" t="s">
        <v>106</v>
      </c>
      <c r="S445" s="92" t="s">
        <v>118</v>
      </c>
      <c r="T445" s="277">
        <v>0</v>
      </c>
      <c r="U445" s="278"/>
      <c r="V445" s="32"/>
      <c r="W445" s="46">
        <v>2.5</v>
      </c>
      <c r="X445" s="91" t="s">
        <v>71</v>
      </c>
      <c r="Y445" s="92">
        <v>0</v>
      </c>
      <c r="Z445" s="92">
        <v>0</v>
      </c>
      <c r="AA445" s="277">
        <v>0</v>
      </c>
      <c r="AB445" s="278"/>
    </row>
    <row r="446" spans="2:28">
      <c r="B446" s="46">
        <v>2.75</v>
      </c>
      <c r="C446" s="91" t="s">
        <v>71</v>
      </c>
      <c r="D446" s="92">
        <v>0</v>
      </c>
      <c r="E446" s="92">
        <v>0</v>
      </c>
      <c r="F446" s="277">
        <v>0</v>
      </c>
      <c r="G446" s="278"/>
      <c r="H446" s="32"/>
      <c r="I446" s="46">
        <v>2.75</v>
      </c>
      <c r="J446" s="91" t="s">
        <v>63</v>
      </c>
      <c r="K446" s="92">
        <v>0</v>
      </c>
      <c r="L446" s="92">
        <v>0</v>
      </c>
      <c r="M446" s="277">
        <v>0</v>
      </c>
      <c r="N446" s="278"/>
      <c r="O446" s="32"/>
      <c r="P446" s="46">
        <v>2.75</v>
      </c>
      <c r="Q446" s="91" t="s">
        <v>60</v>
      </c>
      <c r="R446" s="92" t="s">
        <v>106</v>
      </c>
      <c r="S446" s="92" t="s">
        <v>118</v>
      </c>
      <c r="T446" s="277">
        <v>0</v>
      </c>
      <c r="U446" s="278"/>
      <c r="V446" s="32"/>
      <c r="W446" s="46">
        <v>2.75</v>
      </c>
      <c r="X446" s="91" t="s">
        <v>71</v>
      </c>
      <c r="Y446" s="92">
        <v>0</v>
      </c>
      <c r="Z446" s="92">
        <v>0</v>
      </c>
      <c r="AA446" s="277">
        <v>0</v>
      </c>
      <c r="AB446" s="278"/>
    </row>
    <row r="447" spans="2:28">
      <c r="B447" s="46">
        <v>3</v>
      </c>
      <c r="C447" s="91" t="s">
        <v>60</v>
      </c>
      <c r="D447" s="92" t="s">
        <v>150</v>
      </c>
      <c r="E447" s="92" t="s">
        <v>172</v>
      </c>
      <c r="F447" s="277">
        <v>0</v>
      </c>
      <c r="G447" s="278"/>
      <c r="H447" s="32"/>
      <c r="I447" s="46">
        <v>3</v>
      </c>
      <c r="J447" s="91" t="s">
        <v>60</v>
      </c>
      <c r="K447" s="92" t="s">
        <v>106</v>
      </c>
      <c r="L447" s="92" t="s">
        <v>103</v>
      </c>
      <c r="M447" s="277">
        <v>0</v>
      </c>
      <c r="N447" s="278"/>
      <c r="O447" s="32"/>
      <c r="P447" s="46">
        <v>3</v>
      </c>
      <c r="Q447" s="91" t="s">
        <v>60</v>
      </c>
      <c r="R447" s="92" t="s">
        <v>106</v>
      </c>
      <c r="S447" s="92" t="s">
        <v>115</v>
      </c>
      <c r="T447" s="277">
        <v>0</v>
      </c>
      <c r="U447" s="278"/>
      <c r="V447" s="32"/>
      <c r="W447" s="46">
        <v>3</v>
      </c>
      <c r="X447" s="91" t="s">
        <v>60</v>
      </c>
      <c r="Y447" s="92" t="s">
        <v>107</v>
      </c>
      <c r="Z447" s="92" t="s">
        <v>108</v>
      </c>
      <c r="AA447" s="277">
        <v>0</v>
      </c>
      <c r="AB447" s="278"/>
    </row>
    <row r="448" spans="2:28">
      <c r="B448" s="46">
        <v>3.25</v>
      </c>
      <c r="C448" s="91" t="s">
        <v>60</v>
      </c>
      <c r="D448" s="92" t="s">
        <v>113</v>
      </c>
      <c r="E448" s="92" t="s">
        <v>118</v>
      </c>
      <c r="F448" s="277">
        <v>0</v>
      </c>
      <c r="G448" s="278"/>
      <c r="H448" s="32"/>
      <c r="I448" s="46">
        <v>3.25</v>
      </c>
      <c r="J448" s="91" t="s">
        <v>60</v>
      </c>
      <c r="K448" s="92" t="s">
        <v>106</v>
      </c>
      <c r="L448" s="92" t="s">
        <v>103</v>
      </c>
      <c r="M448" s="277">
        <v>0</v>
      </c>
      <c r="N448" s="278"/>
      <c r="O448" s="32"/>
      <c r="P448" s="46">
        <v>3.25</v>
      </c>
      <c r="Q448" s="91" t="s">
        <v>60</v>
      </c>
      <c r="R448" s="92" t="s">
        <v>106</v>
      </c>
      <c r="S448" s="92" t="s">
        <v>115</v>
      </c>
      <c r="T448" s="277">
        <v>0</v>
      </c>
      <c r="U448" s="278"/>
      <c r="V448" s="32"/>
      <c r="W448" s="46">
        <v>3.25</v>
      </c>
      <c r="X448" s="91" t="s">
        <v>60</v>
      </c>
      <c r="Y448" s="92" t="s">
        <v>113</v>
      </c>
      <c r="Z448" s="92" t="s">
        <v>103</v>
      </c>
      <c r="AA448" s="277">
        <v>0</v>
      </c>
      <c r="AB448" s="278"/>
    </row>
    <row r="449" spans="2:28">
      <c r="B449" s="46">
        <v>3.5</v>
      </c>
      <c r="C449" s="91" t="s">
        <v>60</v>
      </c>
      <c r="D449" s="92" t="s">
        <v>178</v>
      </c>
      <c r="E449" s="92" t="s">
        <v>115</v>
      </c>
      <c r="F449" s="277">
        <v>0</v>
      </c>
      <c r="G449" s="278"/>
      <c r="H449" s="32"/>
      <c r="I449" s="46">
        <v>3.5</v>
      </c>
      <c r="J449" s="91" t="s">
        <v>60</v>
      </c>
      <c r="K449" s="92" t="s">
        <v>106</v>
      </c>
      <c r="L449" s="92" t="s">
        <v>109</v>
      </c>
      <c r="M449" s="277">
        <v>0</v>
      </c>
      <c r="N449" s="278"/>
      <c r="O449" s="32"/>
      <c r="P449" s="46">
        <v>3.5</v>
      </c>
      <c r="Q449" s="91" t="s">
        <v>60</v>
      </c>
      <c r="R449" s="92" t="s">
        <v>106</v>
      </c>
      <c r="S449" s="92" t="s">
        <v>115</v>
      </c>
      <c r="T449" s="277">
        <v>0</v>
      </c>
      <c r="U449" s="278"/>
      <c r="V449" s="32"/>
      <c r="W449" s="46">
        <v>3.5</v>
      </c>
      <c r="X449" s="91" t="s">
        <v>60</v>
      </c>
      <c r="Y449" s="92" t="s">
        <v>113</v>
      </c>
      <c r="Z449" s="92" t="s">
        <v>103</v>
      </c>
      <c r="AA449" s="277">
        <v>0</v>
      </c>
      <c r="AB449" s="278"/>
    </row>
    <row r="450" spans="2:28">
      <c r="B450" s="46">
        <v>3.75</v>
      </c>
      <c r="C450" s="91" t="s">
        <v>60</v>
      </c>
      <c r="D450" s="92" t="s">
        <v>178</v>
      </c>
      <c r="E450" s="92" t="s">
        <v>115</v>
      </c>
      <c r="F450" s="277">
        <v>0</v>
      </c>
      <c r="G450" s="278"/>
      <c r="H450" s="32"/>
      <c r="I450" s="46">
        <v>3.75</v>
      </c>
      <c r="J450" s="91" t="s">
        <v>60</v>
      </c>
      <c r="K450" s="92" t="s">
        <v>106</v>
      </c>
      <c r="L450" s="92" t="s">
        <v>103</v>
      </c>
      <c r="M450" s="277">
        <v>0</v>
      </c>
      <c r="N450" s="278"/>
      <c r="O450" s="32"/>
      <c r="P450" s="46">
        <v>3.75</v>
      </c>
      <c r="Q450" s="91" t="s">
        <v>60</v>
      </c>
      <c r="R450" s="92" t="s">
        <v>106</v>
      </c>
      <c r="S450" s="92" t="s">
        <v>115</v>
      </c>
      <c r="T450" s="277">
        <v>0</v>
      </c>
      <c r="U450" s="278"/>
      <c r="V450" s="32"/>
      <c r="W450" s="46">
        <v>3.75</v>
      </c>
      <c r="X450" s="91" t="s">
        <v>60</v>
      </c>
      <c r="Y450" s="92" t="s">
        <v>113</v>
      </c>
      <c r="Z450" s="92" t="s">
        <v>103</v>
      </c>
      <c r="AA450" s="277">
        <v>0</v>
      </c>
      <c r="AB450" s="278"/>
    </row>
    <row r="451" spans="2:28">
      <c r="B451" s="46">
        <v>4</v>
      </c>
      <c r="C451" s="91" t="s">
        <v>60</v>
      </c>
      <c r="D451" s="92" t="s">
        <v>178</v>
      </c>
      <c r="E451" s="92" t="s">
        <v>115</v>
      </c>
      <c r="F451" s="277">
        <v>0</v>
      </c>
      <c r="G451" s="278"/>
      <c r="H451" s="32"/>
      <c r="I451" s="46">
        <v>4</v>
      </c>
      <c r="J451" s="91" t="s">
        <v>60</v>
      </c>
      <c r="K451" s="92" t="s">
        <v>106</v>
      </c>
      <c r="L451" s="92" t="s">
        <v>103</v>
      </c>
      <c r="M451" s="277">
        <v>0</v>
      </c>
      <c r="N451" s="278"/>
      <c r="O451" s="32"/>
      <c r="P451" s="46">
        <v>4</v>
      </c>
      <c r="Q451" s="91" t="s">
        <v>60</v>
      </c>
      <c r="R451" s="92" t="s">
        <v>106</v>
      </c>
      <c r="S451" s="92" t="s">
        <v>115</v>
      </c>
      <c r="T451" s="277">
        <v>0</v>
      </c>
      <c r="U451" s="278"/>
      <c r="V451" s="32"/>
      <c r="W451" s="46">
        <v>4</v>
      </c>
      <c r="X451" s="91" t="s">
        <v>60</v>
      </c>
      <c r="Y451" s="92" t="s">
        <v>113</v>
      </c>
      <c r="Z451" s="92" t="s">
        <v>103</v>
      </c>
      <c r="AA451" s="277">
        <v>0</v>
      </c>
      <c r="AB451" s="278"/>
    </row>
    <row r="452" spans="2:28">
      <c r="B452" s="46">
        <v>4.25</v>
      </c>
      <c r="C452" s="91" t="s">
        <v>60</v>
      </c>
      <c r="D452" s="92" t="s">
        <v>178</v>
      </c>
      <c r="E452" s="92" t="s">
        <v>115</v>
      </c>
      <c r="F452" s="277">
        <v>0</v>
      </c>
      <c r="G452" s="278"/>
      <c r="H452" s="32"/>
      <c r="I452" s="46">
        <v>4.25</v>
      </c>
      <c r="J452" s="91" t="s">
        <v>60</v>
      </c>
      <c r="K452" s="92" t="s">
        <v>106</v>
      </c>
      <c r="L452" s="92" t="s">
        <v>163</v>
      </c>
      <c r="M452" s="277">
        <v>0</v>
      </c>
      <c r="N452" s="278"/>
      <c r="O452" s="32"/>
      <c r="P452" s="46">
        <v>4.25</v>
      </c>
      <c r="Q452" s="91" t="s">
        <v>60</v>
      </c>
      <c r="R452" s="92" t="s">
        <v>106</v>
      </c>
      <c r="S452" s="92" t="s">
        <v>115</v>
      </c>
      <c r="T452" s="277">
        <v>0</v>
      </c>
      <c r="U452" s="278"/>
      <c r="V452" s="32"/>
      <c r="W452" s="46">
        <v>4.25</v>
      </c>
      <c r="X452" s="91" t="s">
        <v>60</v>
      </c>
      <c r="Y452" s="92" t="s">
        <v>113</v>
      </c>
      <c r="Z452" s="92" t="s">
        <v>103</v>
      </c>
      <c r="AA452" s="277">
        <v>0</v>
      </c>
      <c r="AB452" s="278"/>
    </row>
    <row r="453" spans="2:28">
      <c r="B453" s="46">
        <v>4.5</v>
      </c>
      <c r="C453" s="91" t="s">
        <v>60</v>
      </c>
      <c r="D453" s="92" t="s">
        <v>178</v>
      </c>
      <c r="E453" s="92" t="s">
        <v>115</v>
      </c>
      <c r="F453" s="277">
        <v>0</v>
      </c>
      <c r="G453" s="278"/>
      <c r="H453" s="32"/>
      <c r="I453" s="46">
        <v>4.5</v>
      </c>
      <c r="J453" s="91" t="s">
        <v>71</v>
      </c>
      <c r="K453" s="92">
        <v>0</v>
      </c>
      <c r="L453" s="92">
        <v>0</v>
      </c>
      <c r="M453" s="277">
        <v>0</v>
      </c>
      <c r="N453" s="278"/>
      <c r="O453" s="32"/>
      <c r="P453" s="46">
        <v>4.5</v>
      </c>
      <c r="Q453" s="91" t="s">
        <v>60</v>
      </c>
      <c r="R453" s="92" t="s">
        <v>106</v>
      </c>
      <c r="S453" s="92" t="s">
        <v>115</v>
      </c>
      <c r="T453" s="277">
        <v>0</v>
      </c>
      <c r="U453" s="278"/>
      <c r="V453" s="32"/>
      <c r="W453" s="46">
        <v>4.5</v>
      </c>
      <c r="X453" s="91" t="s">
        <v>60</v>
      </c>
      <c r="Y453" s="92" t="s">
        <v>113</v>
      </c>
      <c r="Z453" s="92" t="s">
        <v>103</v>
      </c>
      <c r="AA453" s="277">
        <v>0</v>
      </c>
      <c r="AB453" s="278"/>
    </row>
    <row r="454" spans="2:28">
      <c r="B454" s="46">
        <v>4.75</v>
      </c>
      <c r="C454" s="91" t="s">
        <v>60</v>
      </c>
      <c r="D454" s="92" t="s">
        <v>178</v>
      </c>
      <c r="E454" s="92" t="s">
        <v>115</v>
      </c>
      <c r="F454" s="277">
        <v>0</v>
      </c>
      <c r="G454" s="278"/>
      <c r="H454" s="32"/>
      <c r="I454" s="46">
        <v>4.75</v>
      </c>
      <c r="J454" s="91" t="s">
        <v>71</v>
      </c>
      <c r="K454" s="92">
        <v>0</v>
      </c>
      <c r="L454" s="92">
        <v>0</v>
      </c>
      <c r="M454" s="277">
        <v>0</v>
      </c>
      <c r="N454" s="278"/>
      <c r="O454" s="32"/>
      <c r="P454" s="46">
        <v>4.75</v>
      </c>
      <c r="Q454" s="91" t="s">
        <v>60</v>
      </c>
      <c r="R454" s="92" t="s">
        <v>106</v>
      </c>
      <c r="S454" s="92" t="s">
        <v>115</v>
      </c>
      <c r="T454" s="277">
        <v>0</v>
      </c>
      <c r="U454" s="278"/>
      <c r="V454" s="32"/>
      <c r="W454" s="46">
        <v>4.75</v>
      </c>
      <c r="X454" s="91" t="s">
        <v>60</v>
      </c>
      <c r="Y454" s="92" t="s">
        <v>113</v>
      </c>
      <c r="Z454" s="92" t="s">
        <v>103</v>
      </c>
      <c r="AA454" s="277">
        <v>0</v>
      </c>
      <c r="AB454" s="278"/>
    </row>
    <row r="455" spans="2:28">
      <c r="B455" s="46">
        <v>5</v>
      </c>
      <c r="C455" s="91" t="s">
        <v>63</v>
      </c>
      <c r="D455" s="92">
        <v>0</v>
      </c>
      <c r="E455" s="92">
        <v>0</v>
      </c>
      <c r="F455" s="277">
        <v>0</v>
      </c>
      <c r="G455" s="278"/>
      <c r="H455" s="32"/>
      <c r="I455" s="46">
        <v>5</v>
      </c>
      <c r="J455" s="91" t="s">
        <v>60</v>
      </c>
      <c r="K455" s="92" t="s">
        <v>106</v>
      </c>
      <c r="L455" s="92" t="s">
        <v>167</v>
      </c>
      <c r="M455" s="277">
        <v>0</v>
      </c>
      <c r="N455" s="278"/>
      <c r="O455" s="32"/>
      <c r="P455" s="46">
        <v>5</v>
      </c>
      <c r="Q455" s="91" t="s">
        <v>60</v>
      </c>
      <c r="R455" s="92" t="s">
        <v>104</v>
      </c>
      <c r="S455" s="92" t="s">
        <v>103</v>
      </c>
      <c r="T455" s="277">
        <v>0</v>
      </c>
      <c r="U455" s="278"/>
      <c r="V455" s="32"/>
      <c r="W455" s="46">
        <v>5</v>
      </c>
      <c r="X455" s="91" t="s">
        <v>60</v>
      </c>
      <c r="Y455" s="92" t="s">
        <v>113</v>
      </c>
      <c r="Z455" s="92" t="s">
        <v>103</v>
      </c>
      <c r="AA455" s="277">
        <v>0</v>
      </c>
      <c r="AB455" s="278"/>
    </row>
    <row r="456" spans="2:28">
      <c r="B456" s="46">
        <v>5.25</v>
      </c>
      <c r="C456" s="91" t="s">
        <v>60</v>
      </c>
      <c r="D456" s="92" t="s">
        <v>178</v>
      </c>
      <c r="E456" s="92" t="s">
        <v>115</v>
      </c>
      <c r="F456" s="277">
        <v>0</v>
      </c>
      <c r="G456" s="278"/>
      <c r="H456" s="32"/>
      <c r="I456" s="46">
        <v>5.25</v>
      </c>
      <c r="J456" s="91" t="s">
        <v>63</v>
      </c>
      <c r="K456" s="92">
        <v>0</v>
      </c>
      <c r="L456" s="92">
        <v>0</v>
      </c>
      <c r="M456" s="277">
        <v>0</v>
      </c>
      <c r="N456" s="278"/>
      <c r="O456" s="32"/>
      <c r="P456" s="46">
        <v>5.25</v>
      </c>
      <c r="Q456" s="91" t="s">
        <v>60</v>
      </c>
      <c r="R456" s="92" t="s">
        <v>104</v>
      </c>
      <c r="S456" s="92" t="s">
        <v>103</v>
      </c>
      <c r="T456" s="277">
        <v>0</v>
      </c>
      <c r="U456" s="278"/>
      <c r="V456" s="32"/>
      <c r="W456" s="46">
        <v>5.25</v>
      </c>
      <c r="X456" s="91" t="s">
        <v>60</v>
      </c>
      <c r="Y456" s="92" t="s">
        <v>113</v>
      </c>
      <c r="Z456" s="92" t="s">
        <v>103</v>
      </c>
      <c r="AA456" s="277">
        <v>0</v>
      </c>
      <c r="AB456" s="278"/>
    </row>
    <row r="457" spans="2:28">
      <c r="B457" s="46">
        <v>5.5</v>
      </c>
      <c r="C457" s="91" t="s">
        <v>60</v>
      </c>
      <c r="D457" s="92" t="s">
        <v>178</v>
      </c>
      <c r="E457" s="92" t="s">
        <v>115</v>
      </c>
      <c r="F457" s="277">
        <v>0</v>
      </c>
      <c r="G457" s="278"/>
      <c r="H457" s="32"/>
      <c r="I457" s="46">
        <v>5.5</v>
      </c>
      <c r="J457" s="91" t="s">
        <v>159</v>
      </c>
      <c r="K457" s="92">
        <v>0</v>
      </c>
      <c r="L457" s="92">
        <v>0</v>
      </c>
      <c r="M457" s="277">
        <v>0</v>
      </c>
      <c r="N457" s="278"/>
      <c r="O457" s="32"/>
      <c r="P457" s="46">
        <v>5.5</v>
      </c>
      <c r="Q457" s="91" t="s">
        <v>60</v>
      </c>
      <c r="R457" s="92" t="s">
        <v>106</v>
      </c>
      <c r="S457" s="92" t="s">
        <v>118</v>
      </c>
      <c r="T457" s="277">
        <v>0</v>
      </c>
      <c r="U457" s="278"/>
      <c r="V457" s="32"/>
      <c r="W457" s="46">
        <v>5.5</v>
      </c>
      <c r="X457" s="91" t="s">
        <v>60</v>
      </c>
      <c r="Y457" s="92" t="s">
        <v>113</v>
      </c>
      <c r="Z457" s="92" t="s">
        <v>103</v>
      </c>
      <c r="AA457" s="277">
        <v>0</v>
      </c>
      <c r="AB457" s="278"/>
    </row>
    <row r="458" spans="2:28">
      <c r="B458" s="46">
        <v>5.75</v>
      </c>
      <c r="C458" s="91" t="s">
        <v>60</v>
      </c>
      <c r="D458" s="92" t="s">
        <v>178</v>
      </c>
      <c r="E458" s="92" t="s">
        <v>115</v>
      </c>
      <c r="F458" s="277">
        <v>0</v>
      </c>
      <c r="G458" s="278"/>
      <c r="H458" s="32"/>
      <c r="I458" s="46">
        <v>5.75</v>
      </c>
      <c r="J458" s="91" t="s">
        <v>60</v>
      </c>
      <c r="K458" s="92" t="s">
        <v>104</v>
      </c>
      <c r="L458" s="92" t="s">
        <v>103</v>
      </c>
      <c r="M458" s="277">
        <v>0</v>
      </c>
      <c r="N458" s="278"/>
      <c r="O458" s="32"/>
      <c r="P458" s="46">
        <v>5.75</v>
      </c>
      <c r="Q458" s="91" t="s">
        <v>60</v>
      </c>
      <c r="R458" s="92" t="s">
        <v>107</v>
      </c>
      <c r="S458" s="92" t="s">
        <v>108</v>
      </c>
      <c r="T458" s="277">
        <v>0</v>
      </c>
      <c r="U458" s="278"/>
      <c r="V458" s="32"/>
      <c r="W458" s="46">
        <v>5.75</v>
      </c>
      <c r="X458" s="91" t="s">
        <v>60</v>
      </c>
      <c r="Y458" s="92" t="s">
        <v>113</v>
      </c>
      <c r="Z458" s="92" t="s">
        <v>103</v>
      </c>
      <c r="AA458" s="277">
        <v>0</v>
      </c>
      <c r="AB458" s="278"/>
    </row>
    <row r="459" spans="2:28">
      <c r="B459" s="46">
        <v>6</v>
      </c>
      <c r="C459" s="91" t="s">
        <v>60</v>
      </c>
      <c r="D459" s="92" t="s">
        <v>104</v>
      </c>
      <c r="E459" s="92" t="s">
        <v>193</v>
      </c>
      <c r="F459" s="277">
        <v>0</v>
      </c>
      <c r="G459" s="278"/>
      <c r="H459" s="32"/>
      <c r="I459" s="46">
        <v>6</v>
      </c>
      <c r="J459" s="91" t="s">
        <v>60</v>
      </c>
      <c r="K459" s="92" t="s">
        <v>104</v>
      </c>
      <c r="L459" s="92" t="s">
        <v>110</v>
      </c>
      <c r="M459" s="277">
        <v>0</v>
      </c>
      <c r="N459" s="278"/>
      <c r="O459" s="32"/>
      <c r="P459" s="46">
        <v>6</v>
      </c>
      <c r="Q459" s="91" t="s">
        <v>60</v>
      </c>
      <c r="R459" s="92" t="s">
        <v>106</v>
      </c>
      <c r="S459" s="92" t="s">
        <v>118</v>
      </c>
      <c r="T459" s="277">
        <v>0</v>
      </c>
      <c r="U459" s="278"/>
      <c r="V459" s="32"/>
      <c r="W459" s="46">
        <v>6</v>
      </c>
      <c r="X459" s="91" t="s">
        <v>60</v>
      </c>
      <c r="Y459" s="92" t="s">
        <v>113</v>
      </c>
      <c r="Z459" s="92" t="s">
        <v>118</v>
      </c>
      <c r="AA459" s="277">
        <v>0</v>
      </c>
      <c r="AB459" s="278"/>
    </row>
    <row r="460" spans="2:28">
      <c r="B460" s="46">
        <v>6.25</v>
      </c>
      <c r="C460" s="91" t="s">
        <v>60</v>
      </c>
      <c r="D460" s="92" t="s">
        <v>104</v>
      </c>
      <c r="E460" s="92" t="s">
        <v>193</v>
      </c>
      <c r="F460" s="277">
        <v>0</v>
      </c>
      <c r="G460" s="278"/>
      <c r="H460" s="32"/>
      <c r="I460" s="46">
        <v>6.25</v>
      </c>
      <c r="J460" s="91" t="s">
        <v>69</v>
      </c>
      <c r="K460" s="92">
        <v>0</v>
      </c>
      <c r="L460" s="92">
        <v>0</v>
      </c>
      <c r="M460" s="277">
        <v>0</v>
      </c>
      <c r="N460" s="278"/>
      <c r="O460" s="32"/>
      <c r="P460" s="46">
        <v>6.25</v>
      </c>
      <c r="Q460" s="91" t="s">
        <v>60</v>
      </c>
      <c r="R460" s="92" t="s">
        <v>107</v>
      </c>
      <c r="S460" s="92" t="s">
        <v>108</v>
      </c>
      <c r="T460" s="277">
        <v>0</v>
      </c>
      <c r="U460" s="278"/>
      <c r="V460" s="32"/>
      <c r="W460" s="46">
        <v>6.25</v>
      </c>
      <c r="X460" s="91" t="s">
        <v>60</v>
      </c>
      <c r="Y460" s="92" t="s">
        <v>113</v>
      </c>
      <c r="Z460" s="92" t="s">
        <v>118</v>
      </c>
      <c r="AA460" s="277">
        <v>0</v>
      </c>
      <c r="AB460" s="278"/>
    </row>
    <row r="461" spans="2:28">
      <c r="B461" s="46">
        <v>6.5</v>
      </c>
      <c r="C461" s="91" t="s">
        <v>60</v>
      </c>
      <c r="D461" s="92" t="s">
        <v>113</v>
      </c>
      <c r="E461" s="92" t="s">
        <v>188</v>
      </c>
      <c r="F461" s="277">
        <v>0</v>
      </c>
      <c r="G461" s="278"/>
      <c r="H461" s="32"/>
      <c r="I461" s="46">
        <v>6.5</v>
      </c>
      <c r="J461" s="91" t="s">
        <v>77</v>
      </c>
      <c r="K461" s="92">
        <v>0</v>
      </c>
      <c r="L461" s="92">
        <v>0</v>
      </c>
      <c r="M461" s="277">
        <v>0</v>
      </c>
      <c r="N461" s="278"/>
      <c r="O461" s="32"/>
      <c r="P461" s="46">
        <v>6.5</v>
      </c>
      <c r="Q461" s="91" t="s">
        <v>60</v>
      </c>
      <c r="R461" s="92" t="s">
        <v>113</v>
      </c>
      <c r="S461" s="92" t="s">
        <v>103</v>
      </c>
      <c r="T461" s="277">
        <v>0</v>
      </c>
      <c r="U461" s="278"/>
      <c r="V461" s="32"/>
      <c r="W461" s="46">
        <v>6.5</v>
      </c>
      <c r="X461" s="91" t="s">
        <v>60</v>
      </c>
      <c r="Y461" s="92" t="s">
        <v>113</v>
      </c>
      <c r="Z461" s="92" t="s">
        <v>118</v>
      </c>
      <c r="AA461" s="277">
        <v>0</v>
      </c>
      <c r="AB461" s="278"/>
    </row>
    <row r="462" spans="2:28">
      <c r="B462" s="46">
        <v>6.75</v>
      </c>
      <c r="C462" s="91" t="s">
        <v>60</v>
      </c>
      <c r="D462" s="92" t="s">
        <v>113</v>
      </c>
      <c r="E462" s="92" t="s">
        <v>118</v>
      </c>
      <c r="F462" s="277">
        <v>0</v>
      </c>
      <c r="G462" s="278"/>
      <c r="H462" s="32"/>
      <c r="I462" s="46">
        <v>6.75</v>
      </c>
      <c r="J462" s="91" t="s">
        <v>159</v>
      </c>
      <c r="K462" s="92">
        <v>0</v>
      </c>
      <c r="L462" s="92">
        <v>0</v>
      </c>
      <c r="M462" s="277">
        <v>0</v>
      </c>
      <c r="N462" s="278"/>
      <c r="O462" s="32"/>
      <c r="P462" s="46">
        <v>6.75</v>
      </c>
      <c r="Q462" s="91" t="s">
        <v>60</v>
      </c>
      <c r="R462" s="92" t="s">
        <v>113</v>
      </c>
      <c r="S462" s="92" t="s">
        <v>169</v>
      </c>
      <c r="T462" s="277">
        <v>0</v>
      </c>
      <c r="U462" s="278"/>
      <c r="V462" s="32"/>
      <c r="W462" s="46">
        <v>6.75</v>
      </c>
      <c r="X462" s="91" t="s">
        <v>158</v>
      </c>
      <c r="Y462" s="92">
        <v>0</v>
      </c>
      <c r="Z462" s="92">
        <v>0</v>
      </c>
      <c r="AA462" s="277">
        <v>0</v>
      </c>
      <c r="AB462" s="278"/>
    </row>
    <row r="463" spans="2:28">
      <c r="B463" s="46">
        <v>7</v>
      </c>
      <c r="C463" s="91" t="s">
        <v>60</v>
      </c>
      <c r="D463" s="92" t="s">
        <v>104</v>
      </c>
      <c r="E463" s="92" t="s">
        <v>110</v>
      </c>
      <c r="F463" s="277">
        <v>0</v>
      </c>
      <c r="G463" s="278"/>
      <c r="H463" s="32"/>
      <c r="I463" s="46">
        <v>7</v>
      </c>
      <c r="J463" s="91" t="s">
        <v>60</v>
      </c>
      <c r="K463" s="92" t="s">
        <v>107</v>
      </c>
      <c r="L463" s="92" t="s">
        <v>108</v>
      </c>
      <c r="M463" s="277">
        <v>0</v>
      </c>
      <c r="N463" s="278"/>
      <c r="O463" s="32"/>
      <c r="P463" s="46">
        <v>7</v>
      </c>
      <c r="Q463" s="91" t="s">
        <v>60</v>
      </c>
      <c r="R463" s="92" t="s">
        <v>113</v>
      </c>
      <c r="S463" s="92" t="s">
        <v>169</v>
      </c>
      <c r="T463" s="277">
        <v>0</v>
      </c>
      <c r="U463" s="278"/>
      <c r="V463" s="32"/>
      <c r="W463" s="46">
        <v>7</v>
      </c>
      <c r="X463" s="91" t="s">
        <v>60</v>
      </c>
      <c r="Y463" s="92" t="s">
        <v>104</v>
      </c>
      <c r="Z463" s="92" t="s">
        <v>103</v>
      </c>
      <c r="AA463" s="277">
        <v>0</v>
      </c>
      <c r="AB463" s="278"/>
    </row>
    <row r="464" spans="2:28">
      <c r="B464" s="46">
        <v>7.25</v>
      </c>
      <c r="C464" s="91" t="s">
        <v>60</v>
      </c>
      <c r="D464" s="92" t="s">
        <v>113</v>
      </c>
      <c r="E464" s="92" t="s">
        <v>118</v>
      </c>
      <c r="F464" s="277">
        <v>0</v>
      </c>
      <c r="G464" s="278"/>
      <c r="H464" s="32"/>
      <c r="I464" s="46">
        <v>7.25</v>
      </c>
      <c r="J464" s="91" t="s">
        <v>69</v>
      </c>
      <c r="K464" s="92">
        <v>0</v>
      </c>
      <c r="L464" s="92">
        <v>0</v>
      </c>
      <c r="M464" s="277">
        <v>0</v>
      </c>
      <c r="N464" s="278"/>
      <c r="O464" s="32"/>
      <c r="P464" s="46">
        <v>7.25</v>
      </c>
      <c r="Q464" s="91" t="s">
        <v>60</v>
      </c>
      <c r="R464" s="92" t="s">
        <v>113</v>
      </c>
      <c r="S464" s="92" t="s">
        <v>118</v>
      </c>
      <c r="T464" s="277">
        <v>0</v>
      </c>
      <c r="U464" s="278"/>
      <c r="V464" s="32"/>
      <c r="W464" s="46">
        <v>7.25</v>
      </c>
      <c r="X464" s="91" t="s">
        <v>60</v>
      </c>
      <c r="Y464" s="92" t="s">
        <v>104</v>
      </c>
      <c r="Z464" s="92" t="s">
        <v>103</v>
      </c>
      <c r="AA464" s="277">
        <v>0</v>
      </c>
      <c r="AB464" s="278"/>
    </row>
    <row r="465" spans="2:28">
      <c r="B465" s="46">
        <v>7.5</v>
      </c>
      <c r="C465" s="91" t="s">
        <v>60</v>
      </c>
      <c r="D465" s="92" t="s">
        <v>113</v>
      </c>
      <c r="E465" s="92" t="s">
        <v>118</v>
      </c>
      <c r="F465" s="277">
        <v>0</v>
      </c>
      <c r="G465" s="278"/>
      <c r="H465" s="32"/>
      <c r="I465" s="46">
        <v>7.5</v>
      </c>
      <c r="J465" s="91" t="s">
        <v>159</v>
      </c>
      <c r="K465" s="92">
        <v>0</v>
      </c>
      <c r="L465" s="92">
        <v>0</v>
      </c>
      <c r="M465" s="277">
        <v>0</v>
      </c>
      <c r="N465" s="278"/>
      <c r="O465" s="32"/>
      <c r="P465" s="46">
        <v>7.5</v>
      </c>
      <c r="Q465" s="91" t="s">
        <v>60</v>
      </c>
      <c r="R465" s="92" t="s">
        <v>113</v>
      </c>
      <c r="S465" s="92" t="s">
        <v>118</v>
      </c>
      <c r="T465" s="277">
        <v>0</v>
      </c>
      <c r="U465" s="278"/>
      <c r="V465" s="32"/>
      <c r="W465" s="46">
        <v>7.5</v>
      </c>
      <c r="X465" s="91" t="s">
        <v>60</v>
      </c>
      <c r="Y465" s="92" t="s">
        <v>104</v>
      </c>
      <c r="Z465" s="92" t="s">
        <v>103</v>
      </c>
      <c r="AA465" s="277">
        <v>0</v>
      </c>
      <c r="AB465" s="278"/>
    </row>
    <row r="466" spans="2:28">
      <c r="B466" s="46">
        <v>7.75</v>
      </c>
      <c r="C466" s="91" t="s">
        <v>60</v>
      </c>
      <c r="D466" s="92" t="s">
        <v>113</v>
      </c>
      <c r="E466" s="92" t="s">
        <v>118</v>
      </c>
      <c r="F466" s="277">
        <v>0</v>
      </c>
      <c r="G466" s="278"/>
      <c r="H466" s="32"/>
      <c r="I466" s="46">
        <v>7.75</v>
      </c>
      <c r="J466" s="91" t="s">
        <v>159</v>
      </c>
      <c r="K466" s="92">
        <v>0</v>
      </c>
      <c r="L466" s="92">
        <v>0</v>
      </c>
      <c r="M466" s="277">
        <v>0</v>
      </c>
      <c r="N466" s="278"/>
      <c r="O466" s="32"/>
      <c r="P466" s="46">
        <v>7.75</v>
      </c>
      <c r="Q466" s="91" t="s">
        <v>60</v>
      </c>
      <c r="R466" s="92" t="s">
        <v>113</v>
      </c>
      <c r="S466" s="92" t="s">
        <v>118</v>
      </c>
      <c r="T466" s="277">
        <v>0</v>
      </c>
      <c r="U466" s="278"/>
      <c r="V466" s="32"/>
      <c r="W466" s="46">
        <v>7.75</v>
      </c>
      <c r="X466" s="91" t="s">
        <v>60</v>
      </c>
      <c r="Y466" s="92" t="s">
        <v>104</v>
      </c>
      <c r="Z466" s="92" t="s">
        <v>103</v>
      </c>
      <c r="AA466" s="277">
        <v>0</v>
      </c>
      <c r="AB466" s="278"/>
    </row>
    <row r="467" spans="2:28">
      <c r="B467" s="46">
        <v>8</v>
      </c>
      <c r="C467" s="91" t="s">
        <v>60</v>
      </c>
      <c r="D467" s="92" t="s">
        <v>113</v>
      </c>
      <c r="E467" s="92" t="s">
        <v>118</v>
      </c>
      <c r="F467" s="277">
        <v>0</v>
      </c>
      <c r="G467" s="278"/>
      <c r="H467" s="32"/>
      <c r="I467" s="46">
        <v>8</v>
      </c>
      <c r="J467" s="91" t="s">
        <v>60</v>
      </c>
      <c r="K467" s="92" t="s">
        <v>113</v>
      </c>
      <c r="L467" s="92" t="s">
        <v>118</v>
      </c>
      <c r="M467" s="277">
        <v>0</v>
      </c>
      <c r="N467" s="278"/>
      <c r="O467" s="32"/>
      <c r="P467" s="46">
        <v>8</v>
      </c>
      <c r="Q467" s="91" t="s">
        <v>60</v>
      </c>
      <c r="R467" s="92" t="s">
        <v>113</v>
      </c>
      <c r="S467" s="92" t="s">
        <v>118</v>
      </c>
      <c r="T467" s="277">
        <v>0</v>
      </c>
      <c r="U467" s="278"/>
      <c r="V467" s="32"/>
      <c r="W467" s="46">
        <v>8</v>
      </c>
      <c r="X467" s="91" t="s">
        <v>60</v>
      </c>
      <c r="Y467" s="92" t="s">
        <v>104</v>
      </c>
      <c r="Z467" s="92" t="s">
        <v>103</v>
      </c>
      <c r="AA467" s="277">
        <v>0</v>
      </c>
      <c r="AB467" s="278"/>
    </row>
    <row r="468" spans="2:28">
      <c r="B468" s="46">
        <v>8.25</v>
      </c>
      <c r="C468" s="91" t="s">
        <v>60</v>
      </c>
      <c r="D468" s="92" t="s">
        <v>113</v>
      </c>
      <c r="E468" s="92" t="s">
        <v>118</v>
      </c>
      <c r="F468" s="277">
        <v>0</v>
      </c>
      <c r="G468" s="278"/>
      <c r="H468" s="32"/>
      <c r="I468" s="46">
        <v>8.25</v>
      </c>
      <c r="J468" s="91" t="s">
        <v>60</v>
      </c>
      <c r="K468" s="92" t="s">
        <v>107</v>
      </c>
      <c r="L468" s="92" t="s">
        <v>108</v>
      </c>
      <c r="M468" s="277">
        <v>0</v>
      </c>
      <c r="N468" s="278"/>
      <c r="O468" s="32"/>
      <c r="P468" s="46">
        <v>8.25</v>
      </c>
      <c r="Q468" s="91" t="s">
        <v>60</v>
      </c>
      <c r="R468" s="92" t="s">
        <v>113</v>
      </c>
      <c r="S468" s="92" t="s">
        <v>118</v>
      </c>
      <c r="T468" s="277">
        <v>0</v>
      </c>
      <c r="U468" s="278"/>
      <c r="V468" s="32"/>
      <c r="W468" s="46">
        <v>8.25</v>
      </c>
      <c r="X468" s="91" t="s">
        <v>159</v>
      </c>
      <c r="Y468" s="92">
        <v>0</v>
      </c>
      <c r="Z468" s="92">
        <v>0</v>
      </c>
      <c r="AA468" s="277">
        <v>0</v>
      </c>
      <c r="AB468" s="278"/>
    </row>
    <row r="469" spans="2:28">
      <c r="B469" s="46">
        <v>8.5</v>
      </c>
      <c r="C469" s="91" t="s">
        <v>63</v>
      </c>
      <c r="D469" s="92">
        <v>0</v>
      </c>
      <c r="E469" s="92">
        <v>0</v>
      </c>
      <c r="F469" s="277">
        <v>0</v>
      </c>
      <c r="G469" s="278"/>
      <c r="H469" s="32"/>
      <c r="I469" s="46">
        <v>8.5</v>
      </c>
      <c r="J469" s="91" t="s">
        <v>60</v>
      </c>
      <c r="K469" s="92" t="s">
        <v>106</v>
      </c>
      <c r="L469" s="92" t="s">
        <v>167</v>
      </c>
      <c r="M469" s="277">
        <v>0</v>
      </c>
      <c r="N469" s="278"/>
      <c r="O469" s="32"/>
      <c r="P469" s="46">
        <v>8.5</v>
      </c>
      <c r="Q469" s="91" t="s">
        <v>60</v>
      </c>
      <c r="R469" s="92" t="s">
        <v>113</v>
      </c>
      <c r="S469" s="92" t="s">
        <v>118</v>
      </c>
      <c r="T469" s="277">
        <v>0</v>
      </c>
      <c r="U469" s="278"/>
      <c r="V469" s="32"/>
      <c r="W469" s="46">
        <v>8.5</v>
      </c>
      <c r="X469" s="91" t="s">
        <v>60</v>
      </c>
      <c r="Y469" s="92" t="s">
        <v>150</v>
      </c>
      <c r="Z469" s="92" t="s">
        <v>188</v>
      </c>
      <c r="AA469" s="277">
        <v>0</v>
      </c>
      <c r="AB469" s="278"/>
    </row>
    <row r="470" spans="2:28">
      <c r="B470" s="46">
        <v>8.75</v>
      </c>
      <c r="C470" s="91" t="s">
        <v>60</v>
      </c>
      <c r="D470" s="92" t="s">
        <v>106</v>
      </c>
      <c r="E470" s="92" t="s">
        <v>167</v>
      </c>
      <c r="F470" s="277">
        <v>0</v>
      </c>
      <c r="G470" s="278"/>
      <c r="H470" s="32"/>
      <c r="I470" s="46">
        <v>8.75</v>
      </c>
      <c r="J470" s="91" t="s">
        <v>74</v>
      </c>
      <c r="K470" s="92">
        <v>0</v>
      </c>
      <c r="L470" s="92">
        <v>0</v>
      </c>
      <c r="M470" s="277">
        <v>0</v>
      </c>
      <c r="N470" s="278"/>
      <c r="O470" s="32"/>
      <c r="P470" s="46">
        <v>8.75</v>
      </c>
      <c r="Q470" s="91" t="s">
        <v>60</v>
      </c>
      <c r="R470" s="92" t="s">
        <v>113</v>
      </c>
      <c r="S470" s="92" t="s">
        <v>118</v>
      </c>
      <c r="T470" s="277">
        <v>0</v>
      </c>
      <c r="U470" s="278"/>
      <c r="V470" s="32"/>
      <c r="W470" s="46">
        <v>8.75</v>
      </c>
      <c r="X470" s="91" t="s">
        <v>60</v>
      </c>
      <c r="Y470" s="92" t="s">
        <v>150</v>
      </c>
      <c r="Z470" s="92" t="s">
        <v>188</v>
      </c>
      <c r="AA470" s="277">
        <v>0</v>
      </c>
      <c r="AB470" s="278"/>
    </row>
    <row r="471" spans="2:28">
      <c r="B471" s="46">
        <v>9</v>
      </c>
      <c r="C471" s="91" t="s">
        <v>60</v>
      </c>
      <c r="D471" s="92" t="s">
        <v>104</v>
      </c>
      <c r="E471" s="92" t="s">
        <v>236</v>
      </c>
      <c r="F471" s="277">
        <v>0</v>
      </c>
      <c r="G471" s="278"/>
      <c r="H471" s="32"/>
      <c r="I471" s="46">
        <v>9</v>
      </c>
      <c r="J471" s="91" t="s">
        <v>71</v>
      </c>
      <c r="K471" s="92">
        <v>0</v>
      </c>
      <c r="L471" s="92">
        <v>0</v>
      </c>
      <c r="M471" s="277">
        <v>0</v>
      </c>
      <c r="N471" s="278"/>
      <c r="O471" s="32"/>
      <c r="P471" s="46">
        <v>9</v>
      </c>
      <c r="Q471" s="91" t="s">
        <v>60</v>
      </c>
      <c r="R471" s="92" t="s">
        <v>113</v>
      </c>
      <c r="S471" s="92" t="s">
        <v>118</v>
      </c>
      <c r="T471" s="277">
        <v>0</v>
      </c>
      <c r="U471" s="278"/>
      <c r="V471" s="32"/>
      <c r="W471" s="46">
        <v>9</v>
      </c>
      <c r="X471" s="91" t="s">
        <v>158</v>
      </c>
      <c r="Y471" s="92">
        <v>0</v>
      </c>
      <c r="Z471" s="92">
        <v>0</v>
      </c>
      <c r="AA471" s="277">
        <v>0</v>
      </c>
      <c r="AB471" s="278"/>
    </row>
    <row r="472" spans="2:28">
      <c r="B472" s="46">
        <v>9.25</v>
      </c>
      <c r="C472" s="91" t="s">
        <v>60</v>
      </c>
      <c r="D472" s="92" t="s">
        <v>113</v>
      </c>
      <c r="E472" s="92" t="s">
        <v>118</v>
      </c>
      <c r="F472" s="277">
        <v>0</v>
      </c>
      <c r="G472" s="278"/>
      <c r="H472" s="32"/>
      <c r="I472" s="46">
        <v>9.25</v>
      </c>
      <c r="J472" s="91" t="s">
        <v>60</v>
      </c>
      <c r="K472" s="92" t="s">
        <v>106</v>
      </c>
      <c r="L472" s="92" t="s">
        <v>103</v>
      </c>
      <c r="M472" s="277">
        <v>0</v>
      </c>
      <c r="N472" s="278"/>
      <c r="O472" s="32"/>
      <c r="P472" s="46">
        <v>9.25</v>
      </c>
      <c r="Q472" s="91" t="s">
        <v>60</v>
      </c>
      <c r="R472" s="92" t="s">
        <v>113</v>
      </c>
      <c r="S472" s="92" t="s">
        <v>118</v>
      </c>
      <c r="T472" s="277">
        <v>0</v>
      </c>
      <c r="U472" s="278"/>
      <c r="V472" s="32"/>
      <c r="W472" s="46">
        <v>9.25</v>
      </c>
      <c r="X472" s="91" t="s">
        <v>71</v>
      </c>
      <c r="Y472" s="92">
        <v>0</v>
      </c>
      <c r="Z472" s="92">
        <v>0</v>
      </c>
      <c r="AA472" s="277">
        <v>0</v>
      </c>
      <c r="AB472" s="278"/>
    </row>
    <row r="473" spans="2:28">
      <c r="B473" s="46">
        <v>9.5</v>
      </c>
      <c r="C473" s="91" t="s">
        <v>69</v>
      </c>
      <c r="D473" s="92">
        <v>0</v>
      </c>
      <c r="E473" s="92">
        <v>0</v>
      </c>
      <c r="F473" s="277">
        <v>0</v>
      </c>
      <c r="G473" s="278"/>
      <c r="H473" s="32"/>
      <c r="I473" s="46">
        <v>9.5</v>
      </c>
      <c r="J473" s="91" t="s">
        <v>60</v>
      </c>
      <c r="K473" s="92" t="s">
        <v>106</v>
      </c>
      <c r="L473" s="92" t="s">
        <v>103</v>
      </c>
      <c r="M473" s="277">
        <v>0</v>
      </c>
      <c r="N473" s="278"/>
      <c r="O473" s="32"/>
      <c r="P473" s="46">
        <v>9.5</v>
      </c>
      <c r="Q473" s="91" t="s">
        <v>159</v>
      </c>
      <c r="R473" s="92">
        <v>0</v>
      </c>
      <c r="S473" s="92">
        <v>0</v>
      </c>
      <c r="T473" s="277">
        <v>0</v>
      </c>
      <c r="U473" s="278"/>
      <c r="V473" s="32"/>
      <c r="W473" s="46">
        <v>9.5</v>
      </c>
      <c r="X473" s="91" t="s">
        <v>60</v>
      </c>
      <c r="Y473" s="92" t="s">
        <v>113</v>
      </c>
      <c r="Z473" s="92" t="s">
        <v>103</v>
      </c>
      <c r="AA473" s="277">
        <v>0</v>
      </c>
      <c r="AB473" s="278"/>
    </row>
    <row r="474" spans="2:28">
      <c r="B474" s="46">
        <v>9.75</v>
      </c>
      <c r="C474" s="91" t="s">
        <v>63</v>
      </c>
      <c r="D474" s="92">
        <v>0</v>
      </c>
      <c r="E474" s="92">
        <v>0</v>
      </c>
      <c r="F474" s="277">
        <v>0</v>
      </c>
      <c r="G474" s="278"/>
      <c r="H474" s="32"/>
      <c r="I474" s="46">
        <v>9.75</v>
      </c>
      <c r="J474" s="91" t="s">
        <v>60</v>
      </c>
      <c r="K474" s="92" t="s">
        <v>106</v>
      </c>
      <c r="L474" s="92" t="s">
        <v>103</v>
      </c>
      <c r="M474" s="277">
        <v>0</v>
      </c>
      <c r="N474" s="278"/>
      <c r="O474" s="32"/>
      <c r="P474" s="46">
        <v>9.75</v>
      </c>
      <c r="Q474" s="91" t="s">
        <v>60</v>
      </c>
      <c r="R474" s="92" t="s">
        <v>113</v>
      </c>
      <c r="S474" s="92" t="s">
        <v>118</v>
      </c>
      <c r="T474" s="277">
        <v>0</v>
      </c>
      <c r="U474" s="278"/>
      <c r="V474" s="32"/>
      <c r="W474" s="46">
        <v>9.75</v>
      </c>
      <c r="X474" s="91" t="s">
        <v>71</v>
      </c>
      <c r="Y474" s="92">
        <v>0</v>
      </c>
      <c r="Z474" s="92">
        <v>0</v>
      </c>
      <c r="AA474" s="277">
        <v>0</v>
      </c>
      <c r="AB474" s="278"/>
    </row>
    <row r="475" spans="2:28">
      <c r="B475" s="46">
        <v>10</v>
      </c>
      <c r="C475" s="91" t="s">
        <v>60</v>
      </c>
      <c r="D475" s="92" t="s">
        <v>107</v>
      </c>
      <c r="E475" s="92" t="s">
        <v>108</v>
      </c>
      <c r="F475" s="277">
        <v>0</v>
      </c>
      <c r="G475" s="278"/>
      <c r="H475" s="32"/>
      <c r="I475" s="46">
        <v>10</v>
      </c>
      <c r="J475" s="91" t="s">
        <v>60</v>
      </c>
      <c r="K475" s="92" t="s">
        <v>106</v>
      </c>
      <c r="L475" s="92" t="s">
        <v>103</v>
      </c>
      <c r="M475" s="277">
        <v>0</v>
      </c>
      <c r="N475" s="278"/>
      <c r="O475" s="32"/>
      <c r="P475" s="46">
        <v>10</v>
      </c>
      <c r="Q475" s="91" t="s">
        <v>60</v>
      </c>
      <c r="R475" s="92" t="s">
        <v>113</v>
      </c>
      <c r="S475" s="92" t="s">
        <v>118</v>
      </c>
      <c r="T475" s="277">
        <v>0</v>
      </c>
      <c r="U475" s="278"/>
      <c r="V475" s="32"/>
      <c r="W475" s="46">
        <v>10</v>
      </c>
      <c r="X475" s="91" t="s">
        <v>71</v>
      </c>
      <c r="Y475" s="92">
        <v>0</v>
      </c>
      <c r="Z475" s="92">
        <v>0</v>
      </c>
      <c r="AA475" s="277">
        <v>0</v>
      </c>
      <c r="AB475" s="278"/>
    </row>
    <row r="476" spans="2:28">
      <c r="B476" s="46">
        <v>10.25</v>
      </c>
      <c r="C476" s="91" t="s">
        <v>60</v>
      </c>
      <c r="D476" s="92" t="s">
        <v>113</v>
      </c>
      <c r="E476" s="92" t="s">
        <v>188</v>
      </c>
      <c r="F476" s="277">
        <v>0</v>
      </c>
      <c r="G476" s="278"/>
      <c r="H476" s="32"/>
      <c r="I476" s="46">
        <v>10.25</v>
      </c>
      <c r="J476" s="91" t="s">
        <v>60</v>
      </c>
      <c r="K476" s="92" t="s">
        <v>106</v>
      </c>
      <c r="L476" s="92" t="s">
        <v>103</v>
      </c>
      <c r="M476" s="277">
        <v>0</v>
      </c>
      <c r="N476" s="278"/>
      <c r="O476" s="32"/>
      <c r="P476" s="46">
        <v>10.25</v>
      </c>
      <c r="Q476" s="91" t="s">
        <v>60</v>
      </c>
      <c r="R476" s="92" t="s">
        <v>113</v>
      </c>
      <c r="S476" s="92" t="s">
        <v>118</v>
      </c>
      <c r="T476" s="277">
        <v>0</v>
      </c>
      <c r="U476" s="278"/>
      <c r="V476" s="32"/>
      <c r="W476" s="46">
        <v>10.25</v>
      </c>
      <c r="X476" s="91" t="s">
        <v>71</v>
      </c>
      <c r="Y476" s="92">
        <v>0</v>
      </c>
      <c r="Z476" s="92">
        <v>0</v>
      </c>
      <c r="AA476" s="277">
        <v>0</v>
      </c>
      <c r="AB476" s="278"/>
    </row>
    <row r="477" spans="2:28">
      <c r="B477" s="46">
        <v>10.5</v>
      </c>
      <c r="C477" s="91" t="s">
        <v>60</v>
      </c>
      <c r="D477" s="92" t="s">
        <v>106</v>
      </c>
      <c r="E477" s="92" t="s">
        <v>103</v>
      </c>
      <c r="F477" s="277">
        <v>0</v>
      </c>
      <c r="G477" s="278"/>
      <c r="H477" s="32"/>
      <c r="I477" s="46">
        <v>10.5</v>
      </c>
      <c r="J477" s="91" t="s">
        <v>60</v>
      </c>
      <c r="K477" s="92" t="s">
        <v>106</v>
      </c>
      <c r="L477" s="92" t="s">
        <v>103</v>
      </c>
      <c r="M477" s="277">
        <v>0</v>
      </c>
      <c r="N477" s="278"/>
      <c r="O477" s="32"/>
      <c r="P477" s="46">
        <v>10.5</v>
      </c>
      <c r="Q477" s="91" t="s">
        <v>60</v>
      </c>
      <c r="R477" s="92" t="s">
        <v>113</v>
      </c>
      <c r="S477" s="92" t="s">
        <v>118</v>
      </c>
      <c r="T477" s="277">
        <v>0</v>
      </c>
      <c r="U477" s="278"/>
      <c r="V477" s="32"/>
      <c r="W477" s="46">
        <v>10.5</v>
      </c>
      <c r="X477" s="91" t="s">
        <v>71</v>
      </c>
      <c r="Y477" s="92">
        <v>0</v>
      </c>
      <c r="Z477" s="92">
        <v>0</v>
      </c>
      <c r="AA477" s="277">
        <v>0</v>
      </c>
      <c r="AB477" s="278"/>
    </row>
    <row r="478" spans="2:28">
      <c r="B478" s="46">
        <v>10.75</v>
      </c>
      <c r="C478" s="91" t="s">
        <v>158</v>
      </c>
      <c r="D478" s="92">
        <v>0</v>
      </c>
      <c r="E478" s="92">
        <v>0</v>
      </c>
      <c r="F478" s="277">
        <v>0</v>
      </c>
      <c r="G478" s="278"/>
      <c r="H478" s="32"/>
      <c r="I478" s="46">
        <v>10.75</v>
      </c>
      <c r="J478" s="91" t="s">
        <v>60</v>
      </c>
      <c r="K478" s="92" t="s">
        <v>106</v>
      </c>
      <c r="L478" s="92" t="s">
        <v>103</v>
      </c>
      <c r="M478" s="277">
        <v>0</v>
      </c>
      <c r="N478" s="278"/>
      <c r="O478" s="32"/>
      <c r="P478" s="46">
        <v>10.75</v>
      </c>
      <c r="Q478" s="91" t="s">
        <v>60</v>
      </c>
      <c r="R478" s="92" t="s">
        <v>113</v>
      </c>
      <c r="S478" s="92" t="s">
        <v>118</v>
      </c>
      <c r="T478" s="277">
        <v>0</v>
      </c>
      <c r="U478" s="278"/>
      <c r="V478" s="32"/>
      <c r="W478" s="46">
        <v>10.75</v>
      </c>
      <c r="X478" s="91" t="s">
        <v>60</v>
      </c>
      <c r="Y478" s="92" t="s">
        <v>107</v>
      </c>
      <c r="Z478" s="92" t="s">
        <v>164</v>
      </c>
      <c r="AA478" s="277">
        <v>0</v>
      </c>
      <c r="AB478" s="278"/>
    </row>
    <row r="479" spans="2:28">
      <c r="B479" s="46">
        <v>11</v>
      </c>
      <c r="C479" s="91" t="s">
        <v>71</v>
      </c>
      <c r="D479" s="92">
        <v>0</v>
      </c>
      <c r="E479" s="92">
        <v>0</v>
      </c>
      <c r="F479" s="277">
        <v>0</v>
      </c>
      <c r="G479" s="278"/>
      <c r="H479" s="32"/>
      <c r="I479" s="46">
        <v>11</v>
      </c>
      <c r="J479" s="91" t="s">
        <v>66</v>
      </c>
      <c r="K479" s="92">
        <v>0</v>
      </c>
      <c r="L479" s="92">
        <v>0</v>
      </c>
      <c r="M479" s="277">
        <v>0</v>
      </c>
      <c r="N479" s="278"/>
      <c r="O479" s="32"/>
      <c r="P479" s="46">
        <v>11</v>
      </c>
      <c r="Q479" s="91" t="s">
        <v>159</v>
      </c>
      <c r="R479" s="92">
        <v>0</v>
      </c>
      <c r="S479" s="92">
        <v>0</v>
      </c>
      <c r="T479" s="277">
        <v>0</v>
      </c>
      <c r="U479" s="278"/>
      <c r="V479" s="32"/>
      <c r="W479" s="46">
        <v>11</v>
      </c>
      <c r="X479" s="91" t="s">
        <v>158</v>
      </c>
      <c r="Y479" s="92">
        <v>0</v>
      </c>
      <c r="Z479" s="92">
        <v>0</v>
      </c>
      <c r="AA479" s="277">
        <v>0</v>
      </c>
      <c r="AB479" s="278"/>
    </row>
    <row r="480" spans="2:28">
      <c r="B480" s="46">
        <v>11.25</v>
      </c>
      <c r="C480" s="91" t="s">
        <v>71</v>
      </c>
      <c r="D480" s="92">
        <v>0</v>
      </c>
      <c r="E480" s="92">
        <v>0</v>
      </c>
      <c r="F480" s="277">
        <v>0</v>
      </c>
      <c r="G480" s="278"/>
      <c r="H480" s="32"/>
      <c r="I480" s="46">
        <v>11.25</v>
      </c>
      <c r="J480" s="91" t="s">
        <v>66</v>
      </c>
      <c r="K480" s="92">
        <v>0</v>
      </c>
      <c r="L480" s="92">
        <v>0</v>
      </c>
      <c r="M480" s="277">
        <v>0</v>
      </c>
      <c r="N480" s="278"/>
      <c r="O480" s="32"/>
      <c r="P480" s="46">
        <v>11.25</v>
      </c>
      <c r="Q480" s="91" t="s">
        <v>71</v>
      </c>
      <c r="R480" s="92">
        <v>0</v>
      </c>
      <c r="S480" s="92">
        <v>0</v>
      </c>
      <c r="T480" s="277">
        <v>0</v>
      </c>
      <c r="U480" s="278"/>
      <c r="V480" s="32"/>
      <c r="W480" s="46">
        <v>11.25</v>
      </c>
      <c r="X480" s="91" t="s">
        <v>60</v>
      </c>
      <c r="Y480" s="92" t="s">
        <v>113</v>
      </c>
      <c r="Z480" s="92" t="s">
        <v>103</v>
      </c>
      <c r="AA480" s="277">
        <v>0</v>
      </c>
      <c r="AB480" s="278"/>
    </row>
    <row r="481" spans="2:28">
      <c r="B481" s="46">
        <v>11.5</v>
      </c>
      <c r="C481" s="91" t="s">
        <v>71</v>
      </c>
      <c r="D481" s="92">
        <v>0</v>
      </c>
      <c r="E481" s="92">
        <v>0</v>
      </c>
      <c r="F481" s="277">
        <v>0</v>
      </c>
      <c r="G481" s="278"/>
      <c r="H481" s="32"/>
      <c r="I481" s="46">
        <v>11.5</v>
      </c>
      <c r="J481" s="91" t="s">
        <v>60</v>
      </c>
      <c r="K481" s="92" t="s">
        <v>174</v>
      </c>
      <c r="L481" s="92" t="s">
        <v>171</v>
      </c>
      <c r="M481" s="277">
        <v>0</v>
      </c>
      <c r="N481" s="278"/>
      <c r="O481" s="32"/>
      <c r="P481" s="46">
        <v>11.5</v>
      </c>
      <c r="Q481" s="91" t="s">
        <v>60</v>
      </c>
      <c r="R481" s="92" t="s">
        <v>113</v>
      </c>
      <c r="S481" s="92" t="s">
        <v>118</v>
      </c>
      <c r="T481" s="277">
        <v>0</v>
      </c>
      <c r="U481" s="278"/>
      <c r="V481" s="32"/>
      <c r="W481" s="46">
        <v>11.5</v>
      </c>
      <c r="X481" s="91" t="s">
        <v>77</v>
      </c>
      <c r="Y481" s="92">
        <v>0</v>
      </c>
      <c r="Z481" s="92">
        <v>0</v>
      </c>
      <c r="AA481" s="277">
        <v>0</v>
      </c>
      <c r="AB481" s="278"/>
    </row>
    <row r="482" spans="2:28">
      <c r="B482" s="46">
        <v>11.75</v>
      </c>
      <c r="C482" s="91" t="s">
        <v>60</v>
      </c>
      <c r="D482" s="92" t="s">
        <v>106</v>
      </c>
      <c r="E482" s="92" t="s">
        <v>103</v>
      </c>
      <c r="F482" s="277">
        <v>0</v>
      </c>
      <c r="G482" s="278"/>
      <c r="H482" s="32"/>
      <c r="I482" s="46">
        <v>11.75</v>
      </c>
      <c r="J482" s="91" t="s">
        <v>60</v>
      </c>
      <c r="K482" s="92" t="s">
        <v>174</v>
      </c>
      <c r="L482" s="92" t="s">
        <v>171</v>
      </c>
      <c r="M482" s="277">
        <v>0</v>
      </c>
      <c r="N482" s="278"/>
      <c r="O482" s="32"/>
      <c r="P482" s="46">
        <v>11.75</v>
      </c>
      <c r="Q482" s="91" t="s">
        <v>60</v>
      </c>
      <c r="R482" s="92" t="s">
        <v>113</v>
      </c>
      <c r="S482" s="92" t="s">
        <v>118</v>
      </c>
      <c r="T482" s="277">
        <v>0</v>
      </c>
      <c r="U482" s="278"/>
      <c r="V482" s="32"/>
      <c r="W482" s="46">
        <v>11.75</v>
      </c>
      <c r="X482" s="91" t="s">
        <v>60</v>
      </c>
      <c r="Y482" s="92" t="s">
        <v>113</v>
      </c>
      <c r="Z482" s="92" t="s">
        <v>170</v>
      </c>
      <c r="AA482" s="277">
        <v>0</v>
      </c>
      <c r="AB482" s="278"/>
    </row>
    <row r="483" spans="2:28">
      <c r="B483" s="46">
        <v>12</v>
      </c>
      <c r="C483" s="91" t="s">
        <v>60</v>
      </c>
      <c r="D483" s="92" t="s">
        <v>113</v>
      </c>
      <c r="E483" s="92" t="s">
        <v>202</v>
      </c>
      <c r="F483" s="277">
        <v>0</v>
      </c>
      <c r="G483" s="278"/>
      <c r="H483" s="32"/>
      <c r="I483" s="46">
        <v>12</v>
      </c>
      <c r="J483" s="91" t="s">
        <v>74</v>
      </c>
      <c r="K483" s="92">
        <v>0</v>
      </c>
      <c r="L483" s="92">
        <v>0</v>
      </c>
      <c r="M483" s="277">
        <v>0</v>
      </c>
      <c r="N483" s="278"/>
      <c r="O483" s="32"/>
      <c r="P483" s="46">
        <v>12</v>
      </c>
      <c r="Q483" s="91" t="s">
        <v>60</v>
      </c>
      <c r="R483" s="92" t="s">
        <v>113</v>
      </c>
      <c r="S483" s="92" t="s">
        <v>118</v>
      </c>
      <c r="T483" s="277">
        <v>0</v>
      </c>
      <c r="U483" s="278"/>
      <c r="V483" s="32"/>
      <c r="W483" s="46">
        <v>12</v>
      </c>
      <c r="X483" s="91" t="s">
        <v>60</v>
      </c>
      <c r="Y483" s="92" t="s">
        <v>113</v>
      </c>
      <c r="Z483" s="92" t="s">
        <v>169</v>
      </c>
      <c r="AA483" s="277">
        <v>0</v>
      </c>
      <c r="AB483" s="278"/>
    </row>
    <row r="484" spans="2:28">
      <c r="B484" s="46">
        <v>12.25</v>
      </c>
      <c r="C484" s="91" t="s">
        <v>69</v>
      </c>
      <c r="D484" s="92">
        <v>0</v>
      </c>
      <c r="E484" s="92">
        <v>0</v>
      </c>
      <c r="F484" s="277">
        <v>0</v>
      </c>
      <c r="G484" s="278"/>
      <c r="H484" s="32"/>
      <c r="I484" s="46">
        <v>12.25</v>
      </c>
      <c r="J484" s="91" t="s">
        <v>74</v>
      </c>
      <c r="K484" s="92">
        <v>0</v>
      </c>
      <c r="L484" s="92">
        <v>0</v>
      </c>
      <c r="M484" s="277">
        <v>0</v>
      </c>
      <c r="N484" s="278"/>
      <c r="O484" s="32"/>
      <c r="P484" s="46">
        <v>12.25</v>
      </c>
      <c r="Q484" s="91" t="s">
        <v>60</v>
      </c>
      <c r="R484" s="92" t="s">
        <v>113</v>
      </c>
      <c r="S484" s="92" t="s">
        <v>254</v>
      </c>
      <c r="T484" s="277">
        <v>0</v>
      </c>
      <c r="U484" s="278"/>
      <c r="V484" s="32"/>
      <c r="W484" s="46">
        <v>12.25</v>
      </c>
      <c r="X484" s="91" t="s">
        <v>159</v>
      </c>
      <c r="Y484" s="92">
        <v>0</v>
      </c>
      <c r="Z484" s="92">
        <v>0</v>
      </c>
      <c r="AA484" s="277">
        <v>0</v>
      </c>
      <c r="AB484" s="278"/>
    </row>
    <row r="485" spans="2:28">
      <c r="B485" s="46">
        <v>12.5</v>
      </c>
      <c r="C485" s="91" t="s">
        <v>60</v>
      </c>
      <c r="D485" s="92" t="s">
        <v>104</v>
      </c>
      <c r="E485" s="92" t="s">
        <v>182</v>
      </c>
      <c r="F485" s="277">
        <v>0</v>
      </c>
      <c r="G485" s="278"/>
      <c r="H485" s="32"/>
      <c r="I485" s="46">
        <v>12.5</v>
      </c>
      <c r="J485" s="91" t="s">
        <v>74</v>
      </c>
      <c r="K485" s="92">
        <v>0</v>
      </c>
      <c r="L485" s="92">
        <v>0</v>
      </c>
      <c r="M485" s="277">
        <v>0</v>
      </c>
      <c r="N485" s="278"/>
      <c r="O485" s="32"/>
      <c r="P485" s="46">
        <v>12.5</v>
      </c>
      <c r="Q485" s="91" t="s">
        <v>60</v>
      </c>
      <c r="R485" s="92" t="s">
        <v>113</v>
      </c>
      <c r="S485" s="92" t="s">
        <v>254</v>
      </c>
      <c r="T485" s="277">
        <v>0</v>
      </c>
      <c r="U485" s="278"/>
      <c r="V485" s="32"/>
      <c r="W485" s="46">
        <v>12.5</v>
      </c>
      <c r="X485" s="91" t="s">
        <v>60</v>
      </c>
      <c r="Y485" s="92" t="s">
        <v>113</v>
      </c>
      <c r="Z485" s="92" t="s">
        <v>188</v>
      </c>
      <c r="AA485" s="277">
        <v>0</v>
      </c>
      <c r="AB485" s="278"/>
    </row>
    <row r="486" spans="2:28">
      <c r="B486" s="46">
        <v>12.75</v>
      </c>
      <c r="C486" s="91" t="s">
        <v>60</v>
      </c>
      <c r="D486" s="92" t="s">
        <v>104</v>
      </c>
      <c r="E486" s="92" t="s">
        <v>110</v>
      </c>
      <c r="F486" s="277">
        <v>0</v>
      </c>
      <c r="G486" s="278"/>
      <c r="H486" s="32"/>
      <c r="I486" s="46">
        <v>12.75</v>
      </c>
      <c r="J486" s="91" t="s">
        <v>60</v>
      </c>
      <c r="K486" s="92" t="s">
        <v>106</v>
      </c>
      <c r="L486" s="92" t="s">
        <v>103</v>
      </c>
      <c r="M486" s="277">
        <v>0</v>
      </c>
      <c r="N486" s="278"/>
      <c r="O486" s="32"/>
      <c r="P486" s="46">
        <v>12.75</v>
      </c>
      <c r="Q486" s="91" t="s">
        <v>60</v>
      </c>
      <c r="R486" s="92" t="s">
        <v>113</v>
      </c>
      <c r="S486" s="92" t="s">
        <v>254</v>
      </c>
      <c r="T486" s="277">
        <v>0</v>
      </c>
      <c r="U486" s="278"/>
      <c r="V486" s="32"/>
      <c r="W486" s="46">
        <v>12.75</v>
      </c>
      <c r="X486" s="91" t="s">
        <v>69</v>
      </c>
      <c r="Y486" s="92">
        <v>0</v>
      </c>
      <c r="Z486" s="92">
        <v>0</v>
      </c>
      <c r="AA486" s="277">
        <v>0</v>
      </c>
      <c r="AB486" s="278"/>
    </row>
    <row r="487" spans="2:28">
      <c r="B487" s="46">
        <v>13</v>
      </c>
      <c r="C487" s="91" t="s">
        <v>60</v>
      </c>
      <c r="D487" s="92" t="s">
        <v>104</v>
      </c>
      <c r="E487" s="92" t="s">
        <v>182</v>
      </c>
      <c r="F487" s="277">
        <v>0</v>
      </c>
      <c r="G487" s="278"/>
      <c r="H487" s="32"/>
      <c r="I487" s="46">
        <v>13</v>
      </c>
      <c r="J487" s="91" t="s">
        <v>74</v>
      </c>
      <c r="K487" s="92">
        <v>0</v>
      </c>
      <c r="L487" s="92">
        <v>0</v>
      </c>
      <c r="M487" s="277">
        <v>0</v>
      </c>
      <c r="N487" s="278"/>
      <c r="O487" s="32"/>
      <c r="P487" s="46">
        <v>13</v>
      </c>
      <c r="Q487" s="91" t="s">
        <v>60</v>
      </c>
      <c r="R487" s="92" t="s">
        <v>113</v>
      </c>
      <c r="S487" s="92" t="s">
        <v>254</v>
      </c>
      <c r="T487" s="277">
        <v>0</v>
      </c>
      <c r="U487" s="278"/>
      <c r="V487" s="32"/>
      <c r="W487" s="46">
        <v>13</v>
      </c>
      <c r="X487" s="91" t="s">
        <v>60</v>
      </c>
      <c r="Y487" s="92" t="s">
        <v>113</v>
      </c>
      <c r="Z487" s="92" t="s">
        <v>188</v>
      </c>
      <c r="AA487" s="277">
        <v>0</v>
      </c>
      <c r="AB487" s="278"/>
    </row>
    <row r="488" spans="2:28">
      <c r="B488" s="46">
        <v>13.25</v>
      </c>
      <c r="C488" s="91" t="s">
        <v>60</v>
      </c>
      <c r="D488" s="92" t="s">
        <v>106</v>
      </c>
      <c r="E488" s="92" t="s">
        <v>109</v>
      </c>
      <c r="F488" s="277">
        <v>0</v>
      </c>
      <c r="G488" s="278"/>
      <c r="H488" s="32"/>
      <c r="I488" s="46">
        <v>13.25</v>
      </c>
      <c r="J488" s="91" t="s">
        <v>74</v>
      </c>
      <c r="K488" s="92">
        <v>0</v>
      </c>
      <c r="L488" s="92">
        <v>0</v>
      </c>
      <c r="M488" s="277">
        <v>0</v>
      </c>
      <c r="N488" s="278"/>
      <c r="O488" s="32"/>
      <c r="P488" s="46">
        <v>13.25</v>
      </c>
      <c r="Q488" s="91" t="s">
        <v>71</v>
      </c>
      <c r="R488" s="92">
        <v>0</v>
      </c>
      <c r="S488" s="92">
        <v>0</v>
      </c>
      <c r="T488" s="277">
        <v>0</v>
      </c>
      <c r="U488" s="278"/>
      <c r="V488" s="32"/>
      <c r="W488" s="46">
        <v>13.25</v>
      </c>
      <c r="X488" s="91" t="s">
        <v>159</v>
      </c>
      <c r="Y488" s="92">
        <v>0</v>
      </c>
      <c r="Z488" s="92">
        <v>0</v>
      </c>
      <c r="AA488" s="277">
        <v>0</v>
      </c>
      <c r="AB488" s="278"/>
    </row>
    <row r="489" spans="2:28">
      <c r="B489" s="46">
        <v>13.5</v>
      </c>
      <c r="C489" s="91" t="s">
        <v>60</v>
      </c>
      <c r="D489" s="92" t="s">
        <v>104</v>
      </c>
      <c r="E489" s="92" t="s">
        <v>103</v>
      </c>
      <c r="F489" s="277">
        <v>0</v>
      </c>
      <c r="G489" s="278"/>
      <c r="H489" s="32"/>
      <c r="I489" s="46">
        <v>13.5</v>
      </c>
      <c r="J489" s="91" t="s">
        <v>74</v>
      </c>
      <c r="K489" s="92">
        <v>0</v>
      </c>
      <c r="L489" s="92">
        <v>0</v>
      </c>
      <c r="M489" s="277">
        <v>0</v>
      </c>
      <c r="N489" s="278"/>
      <c r="O489" s="32"/>
      <c r="P489" s="46">
        <v>13.5</v>
      </c>
      <c r="Q489" s="91" t="s">
        <v>158</v>
      </c>
      <c r="R489" s="92">
        <v>0</v>
      </c>
      <c r="S489" s="92">
        <v>0</v>
      </c>
      <c r="T489" s="277">
        <v>0</v>
      </c>
      <c r="U489" s="278"/>
      <c r="V489" s="32"/>
      <c r="W489" s="46">
        <v>13.5</v>
      </c>
      <c r="X489" s="91" t="s">
        <v>60</v>
      </c>
      <c r="Y489" s="92" t="s">
        <v>107</v>
      </c>
      <c r="Z489" s="92" t="s">
        <v>108</v>
      </c>
      <c r="AA489" s="277">
        <v>0</v>
      </c>
      <c r="AB489" s="278"/>
    </row>
    <row r="490" spans="2:28">
      <c r="B490" s="46">
        <v>13.75</v>
      </c>
      <c r="C490" s="91" t="s">
        <v>77</v>
      </c>
      <c r="D490" s="92">
        <v>0</v>
      </c>
      <c r="E490" s="92">
        <v>0</v>
      </c>
      <c r="F490" s="277">
        <v>0</v>
      </c>
      <c r="G490" s="278"/>
      <c r="H490" s="32"/>
      <c r="I490" s="46">
        <v>13.75</v>
      </c>
      <c r="J490" s="91" t="s">
        <v>60</v>
      </c>
      <c r="K490" s="92" t="s">
        <v>106</v>
      </c>
      <c r="L490" s="92" t="s">
        <v>167</v>
      </c>
      <c r="M490" s="277">
        <v>0</v>
      </c>
      <c r="N490" s="278"/>
      <c r="O490" s="32"/>
      <c r="P490" s="46">
        <v>13.75</v>
      </c>
      <c r="Q490" s="91" t="s">
        <v>60</v>
      </c>
      <c r="R490" s="92" t="s">
        <v>113</v>
      </c>
      <c r="S490" s="92" t="s">
        <v>103</v>
      </c>
      <c r="T490" s="277">
        <v>0</v>
      </c>
      <c r="U490" s="278"/>
      <c r="V490" s="32"/>
      <c r="W490" s="46">
        <v>13.75</v>
      </c>
      <c r="X490" s="91" t="s">
        <v>159</v>
      </c>
      <c r="Y490" s="92">
        <v>0</v>
      </c>
      <c r="Z490" s="92">
        <v>0</v>
      </c>
      <c r="AA490" s="277">
        <v>0</v>
      </c>
      <c r="AB490" s="278"/>
    </row>
    <row r="491" spans="2:28">
      <c r="B491" s="46">
        <v>14</v>
      </c>
      <c r="C491" s="91" t="s">
        <v>60</v>
      </c>
      <c r="D491" s="92" t="s">
        <v>106</v>
      </c>
      <c r="E491" s="92" t="s">
        <v>167</v>
      </c>
      <c r="F491" s="277">
        <v>0</v>
      </c>
      <c r="G491" s="278"/>
      <c r="H491" s="32"/>
      <c r="I491" s="46">
        <v>14</v>
      </c>
      <c r="J491" s="91" t="s">
        <v>60</v>
      </c>
      <c r="K491" s="92" t="s">
        <v>106</v>
      </c>
      <c r="L491" s="92" t="s">
        <v>167</v>
      </c>
      <c r="M491" s="277">
        <v>0</v>
      </c>
      <c r="N491" s="278"/>
      <c r="O491" s="32"/>
      <c r="P491" s="46">
        <v>14</v>
      </c>
      <c r="Q491" s="91" t="s">
        <v>60</v>
      </c>
      <c r="R491" s="92" t="s">
        <v>113</v>
      </c>
      <c r="S491" s="92" t="s">
        <v>254</v>
      </c>
      <c r="T491" s="277">
        <v>0</v>
      </c>
      <c r="U491" s="278"/>
      <c r="V491" s="32"/>
      <c r="W491" s="46">
        <v>14</v>
      </c>
      <c r="X491" s="91" t="s">
        <v>60</v>
      </c>
      <c r="Y491" s="92" t="s">
        <v>113</v>
      </c>
      <c r="Z491" s="92" t="s">
        <v>103</v>
      </c>
      <c r="AA491" s="277">
        <v>0</v>
      </c>
      <c r="AB491" s="278"/>
    </row>
    <row r="492" spans="2:28">
      <c r="B492" s="46">
        <v>14.25</v>
      </c>
      <c r="C492" s="91" t="s">
        <v>60</v>
      </c>
      <c r="D492" s="92" t="s">
        <v>104</v>
      </c>
      <c r="E492" s="92" t="s">
        <v>103</v>
      </c>
      <c r="F492" s="277">
        <v>0</v>
      </c>
      <c r="G492" s="278"/>
      <c r="H492" s="32"/>
      <c r="I492" s="46">
        <v>14.25</v>
      </c>
      <c r="J492" s="91" t="s">
        <v>69</v>
      </c>
      <c r="K492" s="92">
        <v>0</v>
      </c>
      <c r="L492" s="92">
        <v>0</v>
      </c>
      <c r="M492" s="277">
        <v>0</v>
      </c>
      <c r="N492" s="278"/>
      <c r="O492" s="32"/>
      <c r="P492" s="46">
        <v>14.25</v>
      </c>
      <c r="Q492" s="91" t="s">
        <v>60</v>
      </c>
      <c r="R492" s="92" t="s">
        <v>113</v>
      </c>
      <c r="S492" s="92" t="s">
        <v>118</v>
      </c>
      <c r="T492" s="277">
        <v>0</v>
      </c>
      <c r="U492" s="278"/>
      <c r="V492" s="32"/>
      <c r="W492" s="46">
        <v>14.25</v>
      </c>
      <c r="X492" s="91" t="s">
        <v>60</v>
      </c>
      <c r="Y492" s="92" t="s">
        <v>113</v>
      </c>
      <c r="Z492" s="92" t="s">
        <v>103</v>
      </c>
      <c r="AA492" s="277">
        <v>0</v>
      </c>
      <c r="AB492" s="278"/>
    </row>
    <row r="493" spans="2:28">
      <c r="B493" s="46">
        <v>14.5</v>
      </c>
      <c r="C493" s="91" t="s">
        <v>60</v>
      </c>
      <c r="D493" s="92" t="s">
        <v>113</v>
      </c>
      <c r="E493" s="92" t="s">
        <v>118</v>
      </c>
      <c r="F493" s="277">
        <v>0</v>
      </c>
      <c r="G493" s="278"/>
      <c r="H493" s="32"/>
      <c r="I493" s="46">
        <v>14.5</v>
      </c>
      <c r="J493" s="91" t="s">
        <v>63</v>
      </c>
      <c r="K493" s="92">
        <v>0</v>
      </c>
      <c r="L493" s="92">
        <v>0</v>
      </c>
      <c r="M493" s="277">
        <v>0</v>
      </c>
      <c r="N493" s="278"/>
      <c r="O493" s="32"/>
      <c r="P493" s="46">
        <v>14.5</v>
      </c>
      <c r="Q493" s="91" t="s">
        <v>60</v>
      </c>
      <c r="R493" s="92" t="s">
        <v>113</v>
      </c>
      <c r="S493" s="92" t="s">
        <v>118</v>
      </c>
      <c r="T493" s="277">
        <v>0</v>
      </c>
      <c r="U493" s="278"/>
      <c r="V493" s="32"/>
      <c r="W493" s="46">
        <v>14.5</v>
      </c>
      <c r="X493" s="91" t="s">
        <v>60</v>
      </c>
      <c r="Y493" s="92" t="s">
        <v>113</v>
      </c>
      <c r="Z493" s="92" t="s">
        <v>103</v>
      </c>
      <c r="AA493" s="277">
        <v>0</v>
      </c>
      <c r="AB493" s="278"/>
    </row>
    <row r="494" spans="2:28">
      <c r="B494" s="46">
        <v>14.75</v>
      </c>
      <c r="C494" s="91" t="s">
        <v>60</v>
      </c>
      <c r="D494" s="92" t="s">
        <v>113</v>
      </c>
      <c r="E494" s="92" t="s">
        <v>118</v>
      </c>
      <c r="F494" s="277">
        <v>0</v>
      </c>
      <c r="G494" s="278"/>
      <c r="H494" s="32"/>
      <c r="I494" s="46">
        <v>14.75</v>
      </c>
      <c r="J494" s="91" t="s">
        <v>159</v>
      </c>
      <c r="K494" s="92">
        <v>0</v>
      </c>
      <c r="L494" s="92">
        <v>0</v>
      </c>
      <c r="M494" s="277">
        <v>0</v>
      </c>
      <c r="N494" s="278"/>
      <c r="O494" s="32"/>
      <c r="P494" s="46">
        <v>14.75</v>
      </c>
      <c r="Q494" s="91" t="s">
        <v>60</v>
      </c>
      <c r="R494" s="92" t="s">
        <v>113</v>
      </c>
      <c r="S494" s="92" t="s">
        <v>118</v>
      </c>
      <c r="T494" s="277">
        <v>0</v>
      </c>
      <c r="U494" s="278"/>
      <c r="V494" s="32"/>
      <c r="W494" s="46">
        <v>14.75</v>
      </c>
      <c r="X494" s="91" t="s">
        <v>158</v>
      </c>
      <c r="Y494" s="92">
        <v>0</v>
      </c>
      <c r="Z494" s="92">
        <v>0</v>
      </c>
      <c r="AA494" s="277">
        <v>0</v>
      </c>
      <c r="AB494" s="278"/>
    </row>
    <row r="495" spans="2:28">
      <c r="B495" s="46">
        <v>15</v>
      </c>
      <c r="C495" s="91" t="s">
        <v>60</v>
      </c>
      <c r="D495" s="92" t="s">
        <v>113</v>
      </c>
      <c r="E495" s="92" t="s">
        <v>188</v>
      </c>
      <c r="F495" s="277">
        <v>0</v>
      </c>
      <c r="G495" s="278"/>
      <c r="H495" s="32"/>
      <c r="I495" s="46">
        <v>15</v>
      </c>
      <c r="J495" s="91" t="s">
        <v>60</v>
      </c>
      <c r="K495" s="92" t="s">
        <v>107</v>
      </c>
      <c r="L495" s="92" t="s">
        <v>108</v>
      </c>
      <c r="M495" s="277">
        <v>0</v>
      </c>
      <c r="N495" s="278"/>
      <c r="O495" s="32"/>
      <c r="P495" s="46">
        <v>15</v>
      </c>
      <c r="Q495" s="91" t="s">
        <v>60</v>
      </c>
      <c r="R495" s="92" t="s">
        <v>113</v>
      </c>
      <c r="S495" s="92" t="s">
        <v>118</v>
      </c>
      <c r="T495" s="277">
        <v>0</v>
      </c>
      <c r="U495" s="278"/>
      <c r="V495" s="32"/>
      <c r="W495" s="46">
        <v>15</v>
      </c>
      <c r="X495" s="91" t="s">
        <v>60</v>
      </c>
      <c r="Y495" s="92" t="s">
        <v>113</v>
      </c>
      <c r="Z495" s="92" t="s">
        <v>170</v>
      </c>
      <c r="AA495" s="277">
        <v>0</v>
      </c>
      <c r="AB495" s="278"/>
    </row>
    <row r="496" spans="2:28">
      <c r="B496" s="46">
        <v>15.25</v>
      </c>
      <c r="C496" s="91" t="s">
        <v>63</v>
      </c>
      <c r="D496" s="92">
        <v>0</v>
      </c>
      <c r="E496" s="92">
        <v>0</v>
      </c>
      <c r="F496" s="277">
        <v>0</v>
      </c>
      <c r="G496" s="278"/>
      <c r="H496" s="32"/>
      <c r="I496" s="46">
        <v>15.25</v>
      </c>
      <c r="J496" s="91" t="s">
        <v>60</v>
      </c>
      <c r="K496" s="92" t="s">
        <v>150</v>
      </c>
      <c r="L496" s="92" t="s">
        <v>103</v>
      </c>
      <c r="M496" s="277">
        <v>0</v>
      </c>
      <c r="N496" s="278"/>
      <c r="O496" s="32"/>
      <c r="P496" s="46">
        <v>15.25</v>
      </c>
      <c r="Q496" s="91" t="s">
        <v>60</v>
      </c>
      <c r="R496" s="92" t="s">
        <v>113</v>
      </c>
      <c r="S496" s="92" t="s">
        <v>118</v>
      </c>
      <c r="T496" s="277">
        <v>0</v>
      </c>
      <c r="U496" s="278"/>
      <c r="V496" s="32"/>
      <c r="W496" s="46">
        <v>15.25</v>
      </c>
      <c r="X496" s="91" t="s">
        <v>60</v>
      </c>
      <c r="Y496" s="92" t="s">
        <v>113</v>
      </c>
      <c r="Z496" s="92" t="s">
        <v>170</v>
      </c>
      <c r="AA496" s="277">
        <v>0</v>
      </c>
      <c r="AB496" s="278"/>
    </row>
    <row r="497" spans="2:28">
      <c r="B497" s="46">
        <v>15.5</v>
      </c>
      <c r="C497" s="91" t="s">
        <v>63</v>
      </c>
      <c r="D497" s="92">
        <v>0</v>
      </c>
      <c r="E497" s="92">
        <v>0</v>
      </c>
      <c r="F497" s="277">
        <v>0</v>
      </c>
      <c r="G497" s="278"/>
      <c r="H497" s="32"/>
      <c r="I497" s="46">
        <v>15.5</v>
      </c>
      <c r="J497" s="91" t="s">
        <v>69</v>
      </c>
      <c r="K497" s="92">
        <v>0</v>
      </c>
      <c r="L497" s="92">
        <v>0</v>
      </c>
      <c r="M497" s="277">
        <v>0</v>
      </c>
      <c r="N497" s="278"/>
      <c r="O497" s="32"/>
      <c r="P497" s="46">
        <v>15.5</v>
      </c>
      <c r="Q497" s="91" t="s">
        <v>60</v>
      </c>
      <c r="R497" s="92" t="s">
        <v>113</v>
      </c>
      <c r="S497" s="92" t="s">
        <v>118</v>
      </c>
      <c r="T497" s="277">
        <v>0</v>
      </c>
      <c r="U497" s="278"/>
      <c r="V497" s="32"/>
      <c r="W497" s="46">
        <v>15.5</v>
      </c>
      <c r="X497" s="91" t="s">
        <v>60</v>
      </c>
      <c r="Y497" s="92" t="s">
        <v>113</v>
      </c>
      <c r="Z497" s="92" t="s">
        <v>170</v>
      </c>
      <c r="AA497" s="277">
        <v>0</v>
      </c>
      <c r="AB497" s="278"/>
    </row>
    <row r="498" spans="2:28">
      <c r="B498" s="46">
        <v>15.75</v>
      </c>
      <c r="C498" s="91" t="s">
        <v>60</v>
      </c>
      <c r="D498" s="92" t="s">
        <v>106</v>
      </c>
      <c r="E498" s="92" t="s">
        <v>115</v>
      </c>
      <c r="F498" s="277">
        <v>0</v>
      </c>
      <c r="G498" s="278"/>
      <c r="H498" s="32"/>
      <c r="I498" s="46">
        <v>15.75</v>
      </c>
      <c r="J498" s="91" t="s">
        <v>71</v>
      </c>
      <c r="K498" s="92">
        <v>0</v>
      </c>
      <c r="L498" s="92">
        <v>0</v>
      </c>
      <c r="M498" s="277">
        <v>0</v>
      </c>
      <c r="N498" s="278"/>
      <c r="O498" s="32"/>
      <c r="P498" s="46">
        <v>15.75</v>
      </c>
      <c r="Q498" s="91" t="s">
        <v>60</v>
      </c>
      <c r="R498" s="92" t="s">
        <v>113</v>
      </c>
      <c r="S498" s="92" t="s">
        <v>118</v>
      </c>
      <c r="T498" s="277">
        <v>0</v>
      </c>
      <c r="U498" s="278"/>
      <c r="V498" s="32"/>
      <c r="W498" s="46">
        <v>15.75</v>
      </c>
      <c r="X498" s="91" t="s">
        <v>60</v>
      </c>
      <c r="Y498" s="92" t="s">
        <v>113</v>
      </c>
      <c r="Z498" s="92" t="s">
        <v>170</v>
      </c>
      <c r="AA498" s="277">
        <v>0</v>
      </c>
      <c r="AB498" s="278"/>
    </row>
    <row r="499" spans="2:28">
      <c r="B499" s="46">
        <v>16</v>
      </c>
      <c r="C499" s="91" t="s">
        <v>63</v>
      </c>
      <c r="D499" s="92">
        <v>0</v>
      </c>
      <c r="E499" s="92">
        <v>0</v>
      </c>
      <c r="F499" s="277">
        <v>0</v>
      </c>
      <c r="G499" s="278"/>
      <c r="H499" s="32"/>
      <c r="I499" s="46">
        <v>16</v>
      </c>
      <c r="J499" s="91" t="s">
        <v>60</v>
      </c>
      <c r="K499" s="92" t="s">
        <v>107</v>
      </c>
      <c r="L499" s="92" t="s">
        <v>103</v>
      </c>
      <c r="M499" s="277">
        <v>0</v>
      </c>
      <c r="N499" s="278"/>
      <c r="O499" s="32"/>
      <c r="P499" s="46">
        <v>16</v>
      </c>
      <c r="Q499" s="91" t="s">
        <v>60</v>
      </c>
      <c r="R499" s="92" t="s">
        <v>113</v>
      </c>
      <c r="S499" s="92" t="s">
        <v>118</v>
      </c>
      <c r="T499" s="277">
        <v>0</v>
      </c>
      <c r="U499" s="278"/>
      <c r="V499" s="32"/>
      <c r="W499" s="46">
        <v>16</v>
      </c>
      <c r="X499" s="91" t="s">
        <v>60</v>
      </c>
      <c r="Y499" s="92" t="s">
        <v>113</v>
      </c>
      <c r="Z499" s="92" t="s">
        <v>170</v>
      </c>
      <c r="AA499" s="277">
        <v>0</v>
      </c>
      <c r="AB499" s="278"/>
    </row>
    <row r="500" spans="2:28">
      <c r="B500" s="46">
        <v>16.25</v>
      </c>
      <c r="C500" s="91" t="s">
        <v>63</v>
      </c>
      <c r="D500" s="92">
        <v>0</v>
      </c>
      <c r="E500" s="92">
        <v>0</v>
      </c>
      <c r="F500" s="277">
        <v>0</v>
      </c>
      <c r="G500" s="278"/>
      <c r="H500" s="32"/>
      <c r="I500" s="46">
        <v>16.25</v>
      </c>
      <c r="J500" s="91" t="s">
        <v>71</v>
      </c>
      <c r="K500" s="92">
        <v>0</v>
      </c>
      <c r="L500" s="92">
        <v>0</v>
      </c>
      <c r="M500" s="277">
        <v>0</v>
      </c>
      <c r="N500" s="278"/>
      <c r="O500" s="32"/>
      <c r="P500" s="46">
        <v>16.25</v>
      </c>
      <c r="Q500" s="91" t="s">
        <v>60</v>
      </c>
      <c r="R500" s="92" t="s">
        <v>113</v>
      </c>
      <c r="S500" s="92" t="s">
        <v>118</v>
      </c>
      <c r="T500" s="277">
        <v>0</v>
      </c>
      <c r="U500" s="278"/>
      <c r="V500" s="32"/>
      <c r="W500" s="46">
        <v>16.25</v>
      </c>
      <c r="X500" s="91" t="s">
        <v>60</v>
      </c>
      <c r="Y500" s="92" t="s">
        <v>113</v>
      </c>
      <c r="Z500" s="92" t="s">
        <v>170</v>
      </c>
      <c r="AA500" s="277">
        <v>0</v>
      </c>
      <c r="AB500" s="278"/>
    </row>
    <row r="501" spans="2:28">
      <c r="B501" s="46">
        <v>16.5</v>
      </c>
      <c r="C501" s="91" t="s">
        <v>60</v>
      </c>
      <c r="D501" s="92" t="s">
        <v>113</v>
      </c>
      <c r="E501" s="92" t="s">
        <v>118</v>
      </c>
      <c r="F501" s="277">
        <v>0</v>
      </c>
      <c r="G501" s="278"/>
      <c r="H501" s="32"/>
      <c r="I501" s="46">
        <v>16.5</v>
      </c>
      <c r="J501" s="91" t="s">
        <v>71</v>
      </c>
      <c r="K501" s="92">
        <v>0</v>
      </c>
      <c r="L501" s="92">
        <v>0</v>
      </c>
      <c r="M501" s="277">
        <v>0</v>
      </c>
      <c r="N501" s="278"/>
      <c r="O501" s="32"/>
      <c r="P501" s="46">
        <v>16.5</v>
      </c>
      <c r="Q501" s="91" t="s">
        <v>60</v>
      </c>
      <c r="R501" s="92" t="s">
        <v>113</v>
      </c>
      <c r="S501" s="92" t="s">
        <v>118</v>
      </c>
      <c r="T501" s="277">
        <v>0</v>
      </c>
      <c r="U501" s="278"/>
      <c r="V501" s="32"/>
      <c r="W501" s="46">
        <v>16.5</v>
      </c>
      <c r="X501" s="91" t="s">
        <v>60</v>
      </c>
      <c r="Y501" s="92" t="s">
        <v>113</v>
      </c>
      <c r="Z501" s="92" t="s">
        <v>170</v>
      </c>
      <c r="AA501" s="277">
        <v>0</v>
      </c>
      <c r="AB501" s="278"/>
    </row>
    <row r="502" spans="2:28">
      <c r="B502" s="46">
        <v>16.75</v>
      </c>
      <c r="C502" s="91" t="s">
        <v>60</v>
      </c>
      <c r="D502" s="92" t="s">
        <v>106</v>
      </c>
      <c r="E502" s="92" t="s">
        <v>103</v>
      </c>
      <c r="F502" s="277">
        <v>0</v>
      </c>
      <c r="G502" s="278"/>
      <c r="H502" s="32"/>
      <c r="I502" s="46">
        <v>16.75</v>
      </c>
      <c r="J502" s="91" t="s">
        <v>60</v>
      </c>
      <c r="K502" s="92" t="s">
        <v>107</v>
      </c>
      <c r="L502" s="92" t="s">
        <v>108</v>
      </c>
      <c r="M502" s="277">
        <v>0</v>
      </c>
      <c r="N502" s="278"/>
      <c r="O502" s="32"/>
      <c r="P502" s="46">
        <v>16.75</v>
      </c>
      <c r="Q502" s="91" t="s">
        <v>60</v>
      </c>
      <c r="R502" s="92" t="s">
        <v>113</v>
      </c>
      <c r="S502" s="92" t="s">
        <v>118</v>
      </c>
      <c r="T502" s="277">
        <v>0</v>
      </c>
      <c r="U502" s="278"/>
      <c r="V502" s="32"/>
      <c r="W502" s="46">
        <v>16.75</v>
      </c>
      <c r="X502" s="91" t="s">
        <v>60</v>
      </c>
      <c r="Y502" s="92" t="s">
        <v>113</v>
      </c>
      <c r="Z502" s="92" t="s">
        <v>170</v>
      </c>
      <c r="AA502" s="277">
        <v>0</v>
      </c>
      <c r="AB502" s="278"/>
    </row>
    <row r="503" spans="2:28">
      <c r="B503" s="46">
        <v>17</v>
      </c>
      <c r="C503" s="91" t="s">
        <v>60</v>
      </c>
      <c r="D503" s="92" t="s">
        <v>104</v>
      </c>
      <c r="E503" s="92" t="s">
        <v>182</v>
      </c>
      <c r="F503" s="277">
        <v>0</v>
      </c>
      <c r="G503" s="278"/>
      <c r="H503" s="32"/>
      <c r="I503" s="46">
        <v>17</v>
      </c>
      <c r="J503" s="91" t="s">
        <v>71</v>
      </c>
      <c r="K503" s="92">
        <v>0</v>
      </c>
      <c r="L503" s="92">
        <v>0</v>
      </c>
      <c r="M503" s="277">
        <v>0</v>
      </c>
      <c r="N503" s="278"/>
      <c r="O503" s="32"/>
      <c r="P503" s="46">
        <v>17</v>
      </c>
      <c r="Q503" s="91" t="s">
        <v>60</v>
      </c>
      <c r="R503" s="92" t="s">
        <v>113</v>
      </c>
      <c r="S503" s="92" t="s">
        <v>118</v>
      </c>
      <c r="T503" s="277">
        <v>0</v>
      </c>
      <c r="U503" s="278"/>
      <c r="V503" s="32"/>
      <c r="W503" s="46">
        <v>17</v>
      </c>
      <c r="X503" s="91" t="s">
        <v>60</v>
      </c>
      <c r="Y503" s="92" t="s">
        <v>106</v>
      </c>
      <c r="Z503" s="92" t="s">
        <v>115</v>
      </c>
      <c r="AA503" s="277">
        <v>0</v>
      </c>
      <c r="AB503" s="278"/>
    </row>
    <row r="504" spans="2:28">
      <c r="B504" s="46">
        <v>17.25</v>
      </c>
      <c r="C504" s="91" t="s">
        <v>60</v>
      </c>
      <c r="D504" s="92" t="s">
        <v>106</v>
      </c>
      <c r="E504" s="92" t="s">
        <v>103</v>
      </c>
      <c r="F504" s="277">
        <v>0</v>
      </c>
      <c r="G504" s="278"/>
      <c r="H504" s="32"/>
      <c r="I504" s="46">
        <v>17.25</v>
      </c>
      <c r="J504" s="91" t="s">
        <v>60</v>
      </c>
      <c r="K504" s="92" t="s">
        <v>104</v>
      </c>
      <c r="L504" s="92" t="s">
        <v>119</v>
      </c>
      <c r="M504" s="277">
        <v>0</v>
      </c>
      <c r="N504" s="278"/>
      <c r="O504" s="32"/>
      <c r="P504" s="46">
        <v>17.25</v>
      </c>
      <c r="Q504" s="91" t="s">
        <v>60</v>
      </c>
      <c r="R504" s="92" t="s">
        <v>113</v>
      </c>
      <c r="S504" s="92" t="s">
        <v>118</v>
      </c>
      <c r="T504" s="277">
        <v>0</v>
      </c>
      <c r="U504" s="278"/>
      <c r="V504" s="32"/>
      <c r="W504" s="46">
        <v>17.25</v>
      </c>
      <c r="X504" s="91" t="s">
        <v>60</v>
      </c>
      <c r="Y504" s="92" t="s">
        <v>113</v>
      </c>
      <c r="Z504" s="92" t="s">
        <v>118</v>
      </c>
      <c r="AA504" s="277">
        <v>0</v>
      </c>
      <c r="AB504" s="278"/>
    </row>
    <row r="505" spans="2:28">
      <c r="B505" s="46">
        <v>17.5</v>
      </c>
      <c r="C505" s="91" t="s">
        <v>60</v>
      </c>
      <c r="D505" s="92" t="s">
        <v>106</v>
      </c>
      <c r="E505" s="92" t="s">
        <v>103</v>
      </c>
      <c r="F505" s="277">
        <v>0</v>
      </c>
      <c r="G505" s="278"/>
      <c r="H505" s="32"/>
      <c r="I505" s="46">
        <v>17.5</v>
      </c>
      <c r="J505" s="91" t="s">
        <v>60</v>
      </c>
      <c r="K505" s="92" t="s">
        <v>113</v>
      </c>
      <c r="L505" s="92" t="s">
        <v>118</v>
      </c>
      <c r="M505" s="277">
        <v>0</v>
      </c>
      <c r="N505" s="278"/>
      <c r="O505" s="32"/>
      <c r="P505" s="46">
        <v>17.5</v>
      </c>
      <c r="Q505" s="91" t="s">
        <v>60</v>
      </c>
      <c r="R505" s="92" t="s">
        <v>113</v>
      </c>
      <c r="S505" s="92" t="s">
        <v>118</v>
      </c>
      <c r="T505" s="277">
        <v>0</v>
      </c>
      <c r="U505" s="278"/>
      <c r="V505" s="32"/>
      <c r="W505" s="46">
        <v>17.5</v>
      </c>
      <c r="X505" s="91" t="s">
        <v>60</v>
      </c>
      <c r="Y505" s="92" t="s">
        <v>113</v>
      </c>
      <c r="Z505" s="92" t="s">
        <v>118</v>
      </c>
      <c r="AA505" s="277">
        <v>0</v>
      </c>
      <c r="AB505" s="278"/>
    </row>
    <row r="506" spans="2:28">
      <c r="B506" s="46">
        <v>17.75</v>
      </c>
      <c r="C506" s="91" t="s">
        <v>60</v>
      </c>
      <c r="D506" s="92" t="s">
        <v>106</v>
      </c>
      <c r="E506" s="92" t="s">
        <v>167</v>
      </c>
      <c r="F506" s="277">
        <v>0</v>
      </c>
      <c r="G506" s="278"/>
      <c r="H506" s="32"/>
      <c r="I506" s="46">
        <v>17.75</v>
      </c>
      <c r="J506" s="91" t="s">
        <v>63</v>
      </c>
      <c r="K506" s="92">
        <v>0</v>
      </c>
      <c r="L506" s="92">
        <v>0</v>
      </c>
      <c r="M506" s="277">
        <v>0</v>
      </c>
      <c r="N506" s="278"/>
      <c r="O506" s="32"/>
      <c r="P506" s="46">
        <v>17.75</v>
      </c>
      <c r="Q506" s="91" t="s">
        <v>60</v>
      </c>
      <c r="R506" s="92" t="s">
        <v>113</v>
      </c>
      <c r="S506" s="92" t="s">
        <v>118</v>
      </c>
      <c r="T506" s="277">
        <v>0</v>
      </c>
      <c r="U506" s="278"/>
      <c r="V506" s="32"/>
      <c r="W506" s="46">
        <v>17.75</v>
      </c>
      <c r="X506" s="91" t="s">
        <v>60</v>
      </c>
      <c r="Y506" s="92" t="s">
        <v>107</v>
      </c>
      <c r="Z506" s="92" t="s">
        <v>194</v>
      </c>
      <c r="AA506" s="277">
        <v>0</v>
      </c>
      <c r="AB506" s="278"/>
    </row>
    <row r="507" spans="2:28">
      <c r="B507" s="46">
        <v>18</v>
      </c>
      <c r="C507" s="91" t="s">
        <v>60</v>
      </c>
      <c r="D507" s="92" t="s">
        <v>106</v>
      </c>
      <c r="E507" s="92" t="s">
        <v>103</v>
      </c>
      <c r="F507" s="277">
        <v>0</v>
      </c>
      <c r="G507" s="278"/>
      <c r="H507" s="32"/>
      <c r="I507" s="46">
        <v>18</v>
      </c>
      <c r="J507" s="91" t="s">
        <v>60</v>
      </c>
      <c r="K507" s="92" t="s">
        <v>107</v>
      </c>
      <c r="L507" s="92" t="s">
        <v>194</v>
      </c>
      <c r="M507" s="277">
        <v>0</v>
      </c>
      <c r="N507" s="278"/>
      <c r="O507" s="32"/>
      <c r="P507" s="46">
        <v>18</v>
      </c>
      <c r="Q507" s="91" t="s">
        <v>60</v>
      </c>
      <c r="R507" s="92" t="s">
        <v>113</v>
      </c>
      <c r="S507" s="92" t="s">
        <v>118</v>
      </c>
      <c r="T507" s="277">
        <v>0</v>
      </c>
      <c r="U507" s="278"/>
      <c r="V507" s="32"/>
      <c r="W507" s="46">
        <v>18</v>
      </c>
      <c r="X507" s="91" t="s">
        <v>60</v>
      </c>
      <c r="Y507" s="92" t="s">
        <v>113</v>
      </c>
      <c r="Z507" s="92" t="s">
        <v>118</v>
      </c>
      <c r="AA507" s="277">
        <v>0</v>
      </c>
      <c r="AB507" s="278"/>
    </row>
    <row r="508" spans="2:28">
      <c r="B508" s="46">
        <v>18.25</v>
      </c>
      <c r="C508" s="91" t="s">
        <v>60</v>
      </c>
      <c r="D508" s="92" t="s">
        <v>104</v>
      </c>
      <c r="E508" s="92" t="s">
        <v>119</v>
      </c>
      <c r="F508" s="277">
        <v>0</v>
      </c>
      <c r="G508" s="278"/>
      <c r="H508" s="32"/>
      <c r="I508" s="46">
        <v>18.25</v>
      </c>
      <c r="J508" s="91" t="s">
        <v>63</v>
      </c>
      <c r="K508" s="92">
        <v>0</v>
      </c>
      <c r="L508" s="92">
        <v>0</v>
      </c>
      <c r="M508" s="277">
        <v>0</v>
      </c>
      <c r="N508" s="278"/>
      <c r="O508" s="32"/>
      <c r="P508" s="46">
        <v>18.25</v>
      </c>
      <c r="Q508" s="91" t="s">
        <v>71</v>
      </c>
      <c r="R508" s="92">
        <v>0</v>
      </c>
      <c r="S508" s="92">
        <v>0</v>
      </c>
      <c r="T508" s="277">
        <v>0</v>
      </c>
      <c r="U508" s="278"/>
      <c r="V508" s="32"/>
      <c r="W508" s="46">
        <v>18.25</v>
      </c>
      <c r="X508" s="91" t="s">
        <v>60</v>
      </c>
      <c r="Y508" s="92" t="s">
        <v>113</v>
      </c>
      <c r="Z508" s="92" t="s">
        <v>170</v>
      </c>
      <c r="AA508" s="277">
        <v>0</v>
      </c>
      <c r="AB508" s="278"/>
    </row>
    <row r="509" spans="2:28">
      <c r="B509" s="46">
        <v>18.5</v>
      </c>
      <c r="C509" s="91" t="s">
        <v>60</v>
      </c>
      <c r="D509" s="92" t="s">
        <v>113</v>
      </c>
      <c r="E509" s="92" t="s">
        <v>118</v>
      </c>
      <c r="F509" s="277">
        <v>0</v>
      </c>
      <c r="G509" s="278"/>
      <c r="H509" s="32"/>
      <c r="I509" s="46">
        <v>18.5</v>
      </c>
      <c r="J509" s="91" t="s">
        <v>60</v>
      </c>
      <c r="K509" s="92" t="s">
        <v>104</v>
      </c>
      <c r="L509" s="92" t="s">
        <v>236</v>
      </c>
      <c r="M509" s="277">
        <v>0</v>
      </c>
      <c r="N509" s="278"/>
      <c r="O509" s="32"/>
      <c r="P509" s="46">
        <v>18.5</v>
      </c>
      <c r="Q509" s="91" t="s">
        <v>71</v>
      </c>
      <c r="R509" s="92">
        <v>0</v>
      </c>
      <c r="S509" s="92">
        <v>0</v>
      </c>
      <c r="T509" s="277">
        <v>0</v>
      </c>
      <c r="U509" s="278"/>
      <c r="V509" s="32"/>
      <c r="W509" s="46">
        <v>18.5</v>
      </c>
      <c r="X509" s="91" t="s">
        <v>60</v>
      </c>
      <c r="Y509" s="92" t="s">
        <v>113</v>
      </c>
      <c r="Z509" s="92" t="s">
        <v>118</v>
      </c>
      <c r="AA509" s="277">
        <v>0</v>
      </c>
      <c r="AB509" s="278"/>
    </row>
    <row r="510" spans="2:28">
      <c r="B510" s="46">
        <v>18.75</v>
      </c>
      <c r="C510" s="91" t="s">
        <v>60</v>
      </c>
      <c r="D510" s="92" t="s">
        <v>107</v>
      </c>
      <c r="E510" s="92" t="s">
        <v>194</v>
      </c>
      <c r="F510" s="277">
        <v>0</v>
      </c>
      <c r="G510" s="278"/>
      <c r="H510" s="32"/>
      <c r="I510" s="46">
        <v>18.75</v>
      </c>
      <c r="J510" s="91" t="s">
        <v>60</v>
      </c>
      <c r="K510" s="92" t="s">
        <v>104</v>
      </c>
      <c r="L510" s="92" t="s">
        <v>236</v>
      </c>
      <c r="M510" s="277">
        <v>0</v>
      </c>
      <c r="N510" s="278"/>
      <c r="O510" s="32"/>
      <c r="P510" s="46">
        <v>18.75</v>
      </c>
      <c r="Q510" s="91" t="s">
        <v>158</v>
      </c>
      <c r="R510" s="92">
        <v>0</v>
      </c>
      <c r="S510" s="92">
        <v>0</v>
      </c>
      <c r="T510" s="277">
        <v>0</v>
      </c>
      <c r="U510" s="278"/>
      <c r="V510" s="32"/>
      <c r="W510" s="46">
        <v>18.75</v>
      </c>
      <c r="X510" s="91" t="s">
        <v>60</v>
      </c>
      <c r="Y510" s="92" t="s">
        <v>113</v>
      </c>
      <c r="Z510" s="92" t="s">
        <v>118</v>
      </c>
      <c r="AA510" s="277">
        <v>0</v>
      </c>
      <c r="AB510" s="278"/>
    </row>
    <row r="511" spans="2:28">
      <c r="B511" s="46">
        <v>19</v>
      </c>
      <c r="C511" s="91" t="s">
        <v>60</v>
      </c>
      <c r="D511" s="92" t="s">
        <v>113</v>
      </c>
      <c r="E511" s="92" t="s">
        <v>118</v>
      </c>
      <c r="F511" s="277">
        <v>0</v>
      </c>
      <c r="G511" s="278"/>
      <c r="H511" s="32"/>
      <c r="I511" s="46">
        <v>19</v>
      </c>
      <c r="J511" s="91" t="s">
        <v>60</v>
      </c>
      <c r="K511" s="92" t="s">
        <v>104</v>
      </c>
      <c r="L511" s="92" t="s">
        <v>119</v>
      </c>
      <c r="M511" s="277">
        <v>0</v>
      </c>
      <c r="N511" s="278"/>
      <c r="O511" s="32"/>
      <c r="P511" s="46">
        <v>19</v>
      </c>
      <c r="Q511" s="91" t="s">
        <v>158</v>
      </c>
      <c r="R511" s="92">
        <v>0</v>
      </c>
      <c r="S511" s="92">
        <v>0</v>
      </c>
      <c r="T511" s="277">
        <v>0</v>
      </c>
      <c r="U511" s="278"/>
      <c r="V511" s="32"/>
      <c r="W511" s="46">
        <v>19</v>
      </c>
      <c r="X511" s="91" t="s">
        <v>60</v>
      </c>
      <c r="Y511" s="92" t="s">
        <v>113</v>
      </c>
      <c r="Z511" s="92" t="s">
        <v>118</v>
      </c>
      <c r="AA511" s="277">
        <v>0</v>
      </c>
      <c r="AB511" s="278"/>
    </row>
    <row r="512" spans="2:28">
      <c r="B512" s="46">
        <v>19.25</v>
      </c>
      <c r="C512" s="91" t="s">
        <v>60</v>
      </c>
      <c r="D512" s="92" t="s">
        <v>104</v>
      </c>
      <c r="E512" s="92" t="s">
        <v>182</v>
      </c>
      <c r="F512" s="277">
        <v>0</v>
      </c>
      <c r="G512" s="278"/>
      <c r="H512" s="32"/>
      <c r="I512" s="46">
        <v>19.25</v>
      </c>
      <c r="J512" s="91" t="s">
        <v>60</v>
      </c>
      <c r="K512" s="92" t="s">
        <v>104</v>
      </c>
      <c r="L512" s="92" t="s">
        <v>119</v>
      </c>
      <c r="M512" s="277">
        <v>0</v>
      </c>
      <c r="N512" s="278"/>
      <c r="O512" s="32"/>
      <c r="P512" s="46">
        <v>19.25</v>
      </c>
      <c r="Q512" s="91" t="s">
        <v>159</v>
      </c>
      <c r="R512" s="92">
        <v>0</v>
      </c>
      <c r="S512" s="92">
        <v>0</v>
      </c>
      <c r="T512" s="277">
        <v>0</v>
      </c>
      <c r="U512" s="278"/>
      <c r="V512" s="32"/>
      <c r="W512" s="46">
        <v>19.25</v>
      </c>
      <c r="X512" s="91" t="s">
        <v>60</v>
      </c>
      <c r="Y512" s="92" t="s">
        <v>113</v>
      </c>
      <c r="Z512" s="92" t="s">
        <v>118</v>
      </c>
      <c r="AA512" s="277">
        <v>0</v>
      </c>
      <c r="AB512" s="278"/>
    </row>
    <row r="513" spans="2:28">
      <c r="B513" s="46">
        <v>19.5</v>
      </c>
      <c r="C513" s="91" t="s">
        <v>63</v>
      </c>
      <c r="D513" s="92">
        <v>0</v>
      </c>
      <c r="E513" s="92">
        <v>0</v>
      </c>
      <c r="F513" s="277">
        <v>0</v>
      </c>
      <c r="G513" s="278"/>
      <c r="H513" s="32"/>
      <c r="I513" s="46">
        <v>19.5</v>
      </c>
      <c r="J513" s="91" t="s">
        <v>60</v>
      </c>
      <c r="K513" s="92" t="s">
        <v>178</v>
      </c>
      <c r="L513" s="92" t="s">
        <v>115</v>
      </c>
      <c r="M513" s="277">
        <v>0</v>
      </c>
      <c r="N513" s="278"/>
      <c r="O513" s="32"/>
      <c r="P513" s="46">
        <v>19.5</v>
      </c>
      <c r="Q513" s="91" t="s">
        <v>60</v>
      </c>
      <c r="R513" s="92" t="s">
        <v>113</v>
      </c>
      <c r="S513" s="92" t="s">
        <v>118</v>
      </c>
      <c r="T513" s="277">
        <v>0</v>
      </c>
      <c r="U513" s="278"/>
      <c r="V513" s="32"/>
      <c r="W513" s="46">
        <v>19.5</v>
      </c>
      <c r="X513" s="91" t="s">
        <v>60</v>
      </c>
      <c r="Y513" s="92" t="s">
        <v>113</v>
      </c>
      <c r="Z513" s="92" t="s">
        <v>118</v>
      </c>
      <c r="AA513" s="277">
        <v>0</v>
      </c>
      <c r="AB513" s="278"/>
    </row>
    <row r="514" spans="2:28">
      <c r="B514" s="46">
        <v>19.75</v>
      </c>
      <c r="C514" s="91" t="s">
        <v>69</v>
      </c>
      <c r="D514" s="92">
        <v>0</v>
      </c>
      <c r="E514" s="92">
        <v>0</v>
      </c>
      <c r="F514" s="277">
        <v>0</v>
      </c>
      <c r="G514" s="278"/>
      <c r="H514" s="32"/>
      <c r="I514" s="46">
        <v>19.75</v>
      </c>
      <c r="J514" s="91" t="s">
        <v>60</v>
      </c>
      <c r="K514" s="92" t="s">
        <v>104</v>
      </c>
      <c r="L514" s="92" t="s">
        <v>180</v>
      </c>
      <c r="M514" s="277">
        <v>0</v>
      </c>
      <c r="N514" s="278"/>
      <c r="O514" s="32"/>
      <c r="P514" s="46">
        <v>19.75</v>
      </c>
      <c r="Q514" s="91" t="s">
        <v>60</v>
      </c>
      <c r="R514" s="92" t="s">
        <v>113</v>
      </c>
      <c r="S514" s="92" t="s">
        <v>118</v>
      </c>
      <c r="T514" s="277">
        <v>0</v>
      </c>
      <c r="U514" s="278"/>
      <c r="V514" s="32"/>
      <c r="W514" s="46">
        <v>19.75</v>
      </c>
      <c r="X514" s="91" t="s">
        <v>60</v>
      </c>
      <c r="Y514" s="92" t="s">
        <v>113</v>
      </c>
      <c r="Z514" s="92" t="s">
        <v>118</v>
      </c>
      <c r="AA514" s="277">
        <v>0</v>
      </c>
      <c r="AB514" s="278"/>
    </row>
    <row r="515" spans="2:28">
      <c r="B515" s="46">
        <v>20</v>
      </c>
      <c r="C515" s="91" t="s">
        <v>159</v>
      </c>
      <c r="D515" s="92">
        <v>0</v>
      </c>
      <c r="E515" s="92">
        <v>0</v>
      </c>
      <c r="F515" s="277">
        <v>0</v>
      </c>
      <c r="G515" s="278"/>
      <c r="H515" s="32"/>
      <c r="I515" s="46">
        <v>20</v>
      </c>
      <c r="J515" s="91" t="s">
        <v>60</v>
      </c>
      <c r="K515" s="92" t="s">
        <v>104</v>
      </c>
      <c r="L515" s="92" t="s">
        <v>180</v>
      </c>
      <c r="M515" s="277">
        <v>0</v>
      </c>
      <c r="N515" s="278"/>
      <c r="O515" s="32"/>
      <c r="P515" s="46">
        <v>20</v>
      </c>
      <c r="Q515" s="91" t="s">
        <v>60</v>
      </c>
      <c r="R515" s="92" t="s">
        <v>107</v>
      </c>
      <c r="S515" s="92" t="s">
        <v>194</v>
      </c>
      <c r="T515" s="277">
        <v>0</v>
      </c>
      <c r="U515" s="278"/>
      <c r="V515" s="32"/>
      <c r="W515" s="46">
        <v>20</v>
      </c>
      <c r="X515" s="91" t="s">
        <v>60</v>
      </c>
      <c r="Y515" s="92" t="s">
        <v>113</v>
      </c>
      <c r="Z515" s="92" t="s">
        <v>118</v>
      </c>
      <c r="AA515" s="277">
        <v>0</v>
      </c>
      <c r="AB515" s="278"/>
    </row>
    <row r="516" spans="2:28">
      <c r="B516" s="46">
        <v>20.25</v>
      </c>
      <c r="C516" s="91" t="s">
        <v>159</v>
      </c>
      <c r="D516" s="92">
        <v>0</v>
      </c>
      <c r="E516" s="92">
        <v>0</v>
      </c>
      <c r="F516" s="277">
        <v>0</v>
      </c>
      <c r="G516" s="278"/>
      <c r="H516" s="32"/>
      <c r="I516" s="46">
        <v>20.25</v>
      </c>
      <c r="J516" s="91" t="s">
        <v>60</v>
      </c>
      <c r="K516" s="92" t="s">
        <v>104</v>
      </c>
      <c r="L516" s="92" t="s">
        <v>180</v>
      </c>
      <c r="M516" s="277">
        <v>0</v>
      </c>
      <c r="N516" s="278"/>
      <c r="O516" s="32"/>
      <c r="P516" s="46">
        <v>20.25</v>
      </c>
      <c r="Q516" s="91" t="s">
        <v>60</v>
      </c>
      <c r="R516" s="92" t="s">
        <v>113</v>
      </c>
      <c r="S516" s="92" t="s">
        <v>118</v>
      </c>
      <c r="T516" s="277">
        <v>0</v>
      </c>
      <c r="U516" s="278"/>
      <c r="V516" s="32"/>
      <c r="W516" s="46">
        <v>20.25</v>
      </c>
      <c r="X516" s="91" t="s">
        <v>60</v>
      </c>
      <c r="Y516" s="92" t="s">
        <v>113</v>
      </c>
      <c r="Z516" s="92" t="s">
        <v>118</v>
      </c>
      <c r="AA516" s="277">
        <v>0</v>
      </c>
      <c r="AB516" s="278"/>
    </row>
    <row r="517" spans="2:28">
      <c r="B517" s="46">
        <v>20.5</v>
      </c>
      <c r="C517" s="91" t="s">
        <v>63</v>
      </c>
      <c r="D517" s="92">
        <v>0</v>
      </c>
      <c r="E517" s="92">
        <v>0</v>
      </c>
      <c r="F517" s="277">
        <v>0</v>
      </c>
      <c r="G517" s="278"/>
      <c r="H517" s="32"/>
      <c r="I517" s="46">
        <v>20.5</v>
      </c>
      <c r="J517" s="91" t="s">
        <v>60</v>
      </c>
      <c r="K517" s="92" t="s">
        <v>104</v>
      </c>
      <c r="L517" s="92" t="s">
        <v>180</v>
      </c>
      <c r="M517" s="277">
        <v>0</v>
      </c>
      <c r="N517" s="278"/>
      <c r="O517" s="32"/>
      <c r="P517" s="46">
        <v>20.5</v>
      </c>
      <c r="Q517" s="91" t="s">
        <v>60</v>
      </c>
      <c r="R517" s="92" t="s">
        <v>113</v>
      </c>
      <c r="S517" s="92" t="s">
        <v>118</v>
      </c>
      <c r="T517" s="277">
        <v>0</v>
      </c>
      <c r="U517" s="278"/>
      <c r="V517" s="32"/>
      <c r="W517" s="46">
        <v>20.5</v>
      </c>
      <c r="X517" s="91" t="s">
        <v>60</v>
      </c>
      <c r="Y517" s="92" t="s">
        <v>113</v>
      </c>
      <c r="Z517" s="92" t="s">
        <v>118</v>
      </c>
      <c r="AA517" s="277">
        <v>0</v>
      </c>
      <c r="AB517" s="278"/>
    </row>
    <row r="518" spans="2:28">
      <c r="B518" s="46">
        <v>20.75</v>
      </c>
      <c r="C518" s="91" t="s">
        <v>60</v>
      </c>
      <c r="D518" s="92" t="s">
        <v>106</v>
      </c>
      <c r="E518" s="92" t="s">
        <v>167</v>
      </c>
      <c r="F518" s="277">
        <v>0</v>
      </c>
      <c r="G518" s="278"/>
      <c r="H518" s="32"/>
      <c r="I518" s="46">
        <v>20.75</v>
      </c>
      <c r="J518" s="91" t="s">
        <v>60</v>
      </c>
      <c r="K518" s="92" t="s">
        <v>104</v>
      </c>
      <c r="L518" s="92" t="s">
        <v>180</v>
      </c>
      <c r="M518" s="277">
        <v>0</v>
      </c>
      <c r="N518" s="278"/>
      <c r="O518" s="32"/>
      <c r="P518" s="46">
        <v>20.75</v>
      </c>
      <c r="Q518" s="91" t="s">
        <v>60</v>
      </c>
      <c r="R518" s="92" t="s">
        <v>113</v>
      </c>
      <c r="S518" s="92" t="s">
        <v>118</v>
      </c>
      <c r="T518" s="277">
        <v>0</v>
      </c>
      <c r="U518" s="278"/>
      <c r="V518" s="32"/>
      <c r="W518" s="46">
        <v>20.75</v>
      </c>
      <c r="X518" s="91" t="s">
        <v>60</v>
      </c>
      <c r="Y518" s="92" t="s">
        <v>113</v>
      </c>
      <c r="Z518" s="92" t="s">
        <v>118</v>
      </c>
      <c r="AA518" s="277">
        <v>0</v>
      </c>
      <c r="AB518" s="278"/>
    </row>
    <row r="519" spans="2:28">
      <c r="B519" s="46">
        <v>21</v>
      </c>
      <c r="C519" s="91" t="s">
        <v>159</v>
      </c>
      <c r="D519" s="92">
        <v>0</v>
      </c>
      <c r="E519" s="92">
        <v>0</v>
      </c>
      <c r="F519" s="277">
        <v>0</v>
      </c>
      <c r="G519" s="278"/>
      <c r="H519" s="32"/>
      <c r="I519" s="46">
        <v>21</v>
      </c>
      <c r="J519" s="91" t="s">
        <v>60</v>
      </c>
      <c r="K519" s="92" t="s">
        <v>104</v>
      </c>
      <c r="L519" s="92" t="s">
        <v>180</v>
      </c>
      <c r="M519" s="277">
        <v>0</v>
      </c>
      <c r="N519" s="278"/>
      <c r="O519" s="32"/>
      <c r="P519" s="46">
        <v>21</v>
      </c>
      <c r="Q519" s="91" t="s">
        <v>159</v>
      </c>
      <c r="R519" s="92">
        <v>0</v>
      </c>
      <c r="S519" s="92">
        <v>0</v>
      </c>
      <c r="T519" s="277">
        <v>0</v>
      </c>
      <c r="U519" s="278"/>
      <c r="V519" s="32"/>
      <c r="W519" s="46">
        <v>21</v>
      </c>
      <c r="X519" s="91" t="s">
        <v>60</v>
      </c>
      <c r="Y519" s="92" t="s">
        <v>113</v>
      </c>
      <c r="Z519" s="92" t="s">
        <v>118</v>
      </c>
      <c r="AA519" s="277">
        <v>0</v>
      </c>
      <c r="AB519" s="278"/>
    </row>
    <row r="520" spans="2:28">
      <c r="B520" s="46">
        <v>21.25</v>
      </c>
      <c r="C520" s="91" t="s">
        <v>159</v>
      </c>
      <c r="D520" s="92">
        <v>0</v>
      </c>
      <c r="E520" s="92">
        <v>0</v>
      </c>
      <c r="F520" s="277">
        <v>0</v>
      </c>
      <c r="G520" s="278"/>
      <c r="H520" s="32"/>
      <c r="I520" s="46">
        <v>21.25</v>
      </c>
      <c r="J520" s="91" t="s">
        <v>60</v>
      </c>
      <c r="K520" s="92" t="s">
        <v>104</v>
      </c>
      <c r="L520" s="92" t="s">
        <v>180</v>
      </c>
      <c r="M520" s="277">
        <v>0</v>
      </c>
      <c r="N520" s="278"/>
      <c r="O520" s="32"/>
      <c r="P520" s="46">
        <v>21.25</v>
      </c>
      <c r="Q520" s="91" t="s">
        <v>60</v>
      </c>
      <c r="R520" s="92" t="s">
        <v>113</v>
      </c>
      <c r="S520" s="92" t="s">
        <v>118</v>
      </c>
      <c r="T520" s="277">
        <v>0</v>
      </c>
      <c r="U520" s="278"/>
      <c r="V520" s="32"/>
      <c r="W520" s="46">
        <v>21.25</v>
      </c>
      <c r="X520" s="91" t="s">
        <v>60</v>
      </c>
      <c r="Y520" s="92" t="s">
        <v>113</v>
      </c>
      <c r="Z520" s="92" t="s">
        <v>118</v>
      </c>
      <c r="AA520" s="277">
        <v>0</v>
      </c>
      <c r="AB520" s="278"/>
    </row>
    <row r="521" spans="2:28">
      <c r="B521" s="46">
        <v>21.5</v>
      </c>
      <c r="C521" s="91" t="s">
        <v>71</v>
      </c>
      <c r="D521" s="92">
        <v>0</v>
      </c>
      <c r="E521" s="92">
        <v>0</v>
      </c>
      <c r="F521" s="277">
        <v>0</v>
      </c>
      <c r="G521" s="278"/>
      <c r="H521" s="32"/>
      <c r="I521" s="46">
        <v>21.5</v>
      </c>
      <c r="J521" s="91" t="s">
        <v>159</v>
      </c>
      <c r="K521" s="92">
        <v>0</v>
      </c>
      <c r="L521" s="92">
        <v>0</v>
      </c>
      <c r="M521" s="277">
        <v>0</v>
      </c>
      <c r="N521" s="278"/>
      <c r="O521" s="32"/>
      <c r="P521" s="46">
        <v>21.5</v>
      </c>
      <c r="Q521" s="91" t="s">
        <v>60</v>
      </c>
      <c r="R521" s="92" t="s">
        <v>113</v>
      </c>
      <c r="S521" s="92" t="s">
        <v>118</v>
      </c>
      <c r="T521" s="277">
        <v>0</v>
      </c>
      <c r="U521" s="278"/>
      <c r="V521" s="32"/>
      <c r="W521" s="46">
        <v>21.5</v>
      </c>
      <c r="X521" s="91" t="s">
        <v>60</v>
      </c>
      <c r="Y521" s="92" t="s">
        <v>113</v>
      </c>
      <c r="Z521" s="92" t="s">
        <v>118</v>
      </c>
      <c r="AA521" s="277">
        <v>0</v>
      </c>
      <c r="AB521" s="278"/>
    </row>
    <row r="522" spans="2:28">
      <c r="B522" s="46">
        <v>21.75</v>
      </c>
      <c r="C522" s="91" t="s">
        <v>60</v>
      </c>
      <c r="D522" s="92" t="s">
        <v>113</v>
      </c>
      <c r="E522" s="92" t="s">
        <v>118</v>
      </c>
      <c r="F522" s="277">
        <v>0</v>
      </c>
      <c r="G522" s="278"/>
      <c r="H522" s="32"/>
      <c r="I522" s="46">
        <v>21.75</v>
      </c>
      <c r="J522" s="91" t="s">
        <v>159</v>
      </c>
      <c r="K522" s="92">
        <v>0</v>
      </c>
      <c r="L522" s="92">
        <v>0</v>
      </c>
      <c r="M522" s="277">
        <v>0</v>
      </c>
      <c r="N522" s="278"/>
      <c r="O522" s="32"/>
      <c r="P522" s="46">
        <v>21.75</v>
      </c>
      <c r="Q522" s="91" t="s">
        <v>60</v>
      </c>
      <c r="R522" s="92" t="s">
        <v>113</v>
      </c>
      <c r="S522" s="92" t="s">
        <v>202</v>
      </c>
      <c r="T522" s="277">
        <v>0</v>
      </c>
      <c r="U522" s="278"/>
      <c r="V522" s="32"/>
      <c r="W522" s="46">
        <v>21.75</v>
      </c>
      <c r="X522" s="91" t="s">
        <v>60</v>
      </c>
      <c r="Y522" s="92" t="s">
        <v>113</v>
      </c>
      <c r="Z522" s="92" t="s">
        <v>118</v>
      </c>
      <c r="AA522" s="277">
        <v>0</v>
      </c>
      <c r="AB522" s="278"/>
    </row>
    <row r="523" spans="2:28">
      <c r="B523" s="46">
        <v>22</v>
      </c>
      <c r="C523" s="91" t="s">
        <v>60</v>
      </c>
      <c r="D523" s="92" t="s">
        <v>106</v>
      </c>
      <c r="E523" s="92" t="s">
        <v>103</v>
      </c>
      <c r="F523" s="277">
        <v>0</v>
      </c>
      <c r="G523" s="278"/>
      <c r="H523" s="32"/>
      <c r="I523" s="46">
        <v>22</v>
      </c>
      <c r="J523" s="91" t="s">
        <v>60</v>
      </c>
      <c r="K523" s="92" t="s">
        <v>113</v>
      </c>
      <c r="L523" s="92" t="s">
        <v>118</v>
      </c>
      <c r="M523" s="277">
        <v>0</v>
      </c>
      <c r="N523" s="278"/>
      <c r="O523" s="32"/>
      <c r="P523" s="46">
        <v>22</v>
      </c>
      <c r="Q523" s="91" t="s">
        <v>60</v>
      </c>
      <c r="R523" s="92" t="s">
        <v>113</v>
      </c>
      <c r="S523" s="92" t="s">
        <v>202</v>
      </c>
      <c r="T523" s="277">
        <v>0</v>
      </c>
      <c r="U523" s="278"/>
      <c r="V523" s="32"/>
      <c r="W523" s="46">
        <v>22</v>
      </c>
      <c r="X523" s="91" t="s">
        <v>60</v>
      </c>
      <c r="Y523" s="92" t="s">
        <v>113</v>
      </c>
      <c r="Z523" s="92" t="s">
        <v>118</v>
      </c>
      <c r="AA523" s="277">
        <v>0</v>
      </c>
      <c r="AB523" s="278"/>
    </row>
    <row r="524" spans="2:28">
      <c r="B524" s="46">
        <v>22.25</v>
      </c>
      <c r="C524" s="91" t="s">
        <v>159</v>
      </c>
      <c r="D524" s="92">
        <v>0</v>
      </c>
      <c r="E524" s="92">
        <v>0</v>
      </c>
      <c r="F524" s="277">
        <v>0</v>
      </c>
      <c r="G524" s="278"/>
      <c r="H524" s="32"/>
      <c r="I524" s="46">
        <v>22.25</v>
      </c>
      <c r="J524" s="91" t="s">
        <v>60</v>
      </c>
      <c r="K524" s="92" t="s">
        <v>113</v>
      </c>
      <c r="L524" s="92" t="s">
        <v>103</v>
      </c>
      <c r="M524" s="277">
        <v>0</v>
      </c>
      <c r="N524" s="278"/>
      <c r="O524" s="32"/>
      <c r="P524" s="46">
        <v>22.25</v>
      </c>
      <c r="Q524" s="91" t="s">
        <v>60</v>
      </c>
      <c r="R524" s="92" t="s">
        <v>113</v>
      </c>
      <c r="S524" s="92" t="s">
        <v>188</v>
      </c>
      <c r="T524" s="277">
        <v>0</v>
      </c>
      <c r="U524" s="278"/>
      <c r="V524" s="32"/>
      <c r="W524" s="46">
        <v>22.25</v>
      </c>
      <c r="X524" s="91" t="s">
        <v>60</v>
      </c>
      <c r="Y524" s="92" t="s">
        <v>107</v>
      </c>
      <c r="Z524" s="92" t="s">
        <v>108</v>
      </c>
      <c r="AA524" s="277">
        <v>0</v>
      </c>
      <c r="AB524" s="278"/>
    </row>
    <row r="525" spans="2:28">
      <c r="B525" s="46">
        <v>22.5</v>
      </c>
      <c r="C525" s="91" t="s">
        <v>60</v>
      </c>
      <c r="D525" s="92" t="s">
        <v>150</v>
      </c>
      <c r="E525" s="92" t="s">
        <v>103</v>
      </c>
      <c r="F525" s="277">
        <v>0</v>
      </c>
      <c r="G525" s="278"/>
      <c r="H525" s="32"/>
      <c r="I525" s="46">
        <v>22.5</v>
      </c>
      <c r="J525" s="91" t="s">
        <v>60</v>
      </c>
      <c r="K525" s="92" t="s">
        <v>113</v>
      </c>
      <c r="L525" s="92" t="s">
        <v>118</v>
      </c>
      <c r="M525" s="277">
        <v>0</v>
      </c>
      <c r="N525" s="278"/>
      <c r="O525" s="32"/>
      <c r="P525" s="46">
        <v>22.5</v>
      </c>
      <c r="Q525" s="91" t="s">
        <v>60</v>
      </c>
      <c r="R525" s="92" t="s">
        <v>113</v>
      </c>
      <c r="S525" s="92" t="s">
        <v>188</v>
      </c>
      <c r="T525" s="277">
        <v>0</v>
      </c>
      <c r="U525" s="278"/>
      <c r="V525" s="32"/>
      <c r="W525" s="46">
        <v>22.5</v>
      </c>
      <c r="X525" s="91" t="s">
        <v>60</v>
      </c>
      <c r="Y525" s="92" t="s">
        <v>113</v>
      </c>
      <c r="Z525" s="92" t="s">
        <v>118</v>
      </c>
      <c r="AA525" s="277">
        <v>0</v>
      </c>
      <c r="AB525" s="278"/>
    </row>
    <row r="526" spans="2:28">
      <c r="B526" s="46">
        <v>22.75</v>
      </c>
      <c r="C526" s="91" t="s">
        <v>159</v>
      </c>
      <c r="D526" s="92">
        <v>0</v>
      </c>
      <c r="E526" s="92">
        <v>0</v>
      </c>
      <c r="F526" s="277">
        <v>0</v>
      </c>
      <c r="G526" s="278"/>
      <c r="H526" s="32"/>
      <c r="I526" s="46">
        <v>22.75</v>
      </c>
      <c r="J526" s="91" t="s">
        <v>60</v>
      </c>
      <c r="K526" s="92" t="s">
        <v>106</v>
      </c>
      <c r="L526" s="92" t="s">
        <v>167</v>
      </c>
      <c r="M526" s="277">
        <v>0</v>
      </c>
      <c r="N526" s="278"/>
      <c r="O526" s="32"/>
      <c r="P526" s="46">
        <v>22.75</v>
      </c>
      <c r="Q526" s="91" t="s">
        <v>60</v>
      </c>
      <c r="R526" s="92" t="s">
        <v>113</v>
      </c>
      <c r="S526" s="92" t="s">
        <v>188</v>
      </c>
      <c r="T526" s="277">
        <v>0</v>
      </c>
      <c r="U526" s="278"/>
      <c r="V526" s="32"/>
      <c r="W526" s="46">
        <v>22.75</v>
      </c>
      <c r="X526" s="91" t="s">
        <v>60</v>
      </c>
      <c r="Y526" s="92" t="s">
        <v>113</v>
      </c>
      <c r="Z526" s="92" t="s">
        <v>118</v>
      </c>
      <c r="AA526" s="277">
        <v>0</v>
      </c>
      <c r="AB526" s="278"/>
    </row>
    <row r="527" spans="2:28">
      <c r="B527" s="46">
        <v>23</v>
      </c>
      <c r="C527" s="91" t="s">
        <v>63</v>
      </c>
      <c r="D527" s="92">
        <v>0</v>
      </c>
      <c r="E527" s="92">
        <v>0</v>
      </c>
      <c r="F527" s="277">
        <v>0</v>
      </c>
      <c r="G527" s="278"/>
      <c r="H527" s="32"/>
      <c r="I527" s="46">
        <v>23</v>
      </c>
      <c r="J527" s="91" t="s">
        <v>63</v>
      </c>
      <c r="K527" s="92">
        <v>0</v>
      </c>
      <c r="L527" s="92">
        <v>0</v>
      </c>
      <c r="M527" s="277">
        <v>0</v>
      </c>
      <c r="N527" s="278"/>
      <c r="O527" s="32"/>
      <c r="P527" s="46">
        <v>23</v>
      </c>
      <c r="Q527" s="91" t="s">
        <v>60</v>
      </c>
      <c r="R527" s="92" t="s">
        <v>113</v>
      </c>
      <c r="S527" s="92" t="s">
        <v>188</v>
      </c>
      <c r="T527" s="277">
        <v>0</v>
      </c>
      <c r="U527" s="278"/>
      <c r="V527" s="32"/>
      <c r="W527" s="46">
        <v>23</v>
      </c>
      <c r="X527" s="91" t="s">
        <v>60</v>
      </c>
      <c r="Y527" s="92" t="s">
        <v>113</v>
      </c>
      <c r="Z527" s="92" t="s">
        <v>170</v>
      </c>
      <c r="AA527" s="277">
        <v>0</v>
      </c>
      <c r="AB527" s="278"/>
    </row>
    <row r="528" spans="2:28">
      <c r="B528" s="46">
        <v>23.25</v>
      </c>
      <c r="C528" s="91" t="s">
        <v>60</v>
      </c>
      <c r="D528" s="92" t="s">
        <v>113</v>
      </c>
      <c r="E528" s="92" t="s">
        <v>177</v>
      </c>
      <c r="F528" s="277">
        <v>0</v>
      </c>
      <c r="G528" s="278"/>
      <c r="H528" s="32"/>
      <c r="I528" s="46">
        <v>23.25</v>
      </c>
      <c r="J528" s="91" t="s">
        <v>63</v>
      </c>
      <c r="K528" s="92">
        <v>0</v>
      </c>
      <c r="L528" s="92">
        <v>0</v>
      </c>
      <c r="M528" s="277">
        <v>0</v>
      </c>
      <c r="N528" s="278"/>
      <c r="O528" s="32"/>
      <c r="P528" s="46">
        <v>23.25</v>
      </c>
      <c r="Q528" s="91" t="s">
        <v>60</v>
      </c>
      <c r="R528" s="92" t="s">
        <v>106</v>
      </c>
      <c r="S528" s="92" t="s">
        <v>115</v>
      </c>
      <c r="T528" s="277">
        <v>0</v>
      </c>
      <c r="U528" s="278"/>
      <c r="V528" s="32"/>
      <c r="W528" s="46">
        <v>23.25</v>
      </c>
      <c r="X528" s="91" t="s">
        <v>158</v>
      </c>
      <c r="Y528" s="92">
        <v>0</v>
      </c>
      <c r="Z528" s="92">
        <v>0</v>
      </c>
      <c r="AA528" s="277">
        <v>0</v>
      </c>
      <c r="AB528" s="278"/>
    </row>
    <row r="529" spans="2:28">
      <c r="B529" s="46">
        <v>23.5</v>
      </c>
      <c r="C529" s="91" t="s">
        <v>69</v>
      </c>
      <c r="D529" s="92">
        <v>0</v>
      </c>
      <c r="E529" s="92">
        <v>0</v>
      </c>
      <c r="F529" s="277">
        <v>0</v>
      </c>
      <c r="G529" s="278"/>
      <c r="H529" s="32"/>
      <c r="I529" s="46">
        <v>23.5</v>
      </c>
      <c r="J529" s="91" t="s">
        <v>60</v>
      </c>
      <c r="K529" s="92" t="s">
        <v>113</v>
      </c>
      <c r="L529" s="92" t="s">
        <v>118</v>
      </c>
      <c r="M529" s="277">
        <v>0</v>
      </c>
      <c r="N529" s="278"/>
      <c r="O529" s="32"/>
      <c r="P529" s="46">
        <v>23.5</v>
      </c>
      <c r="Q529" s="91" t="s">
        <v>60</v>
      </c>
      <c r="R529" s="92" t="s">
        <v>113</v>
      </c>
      <c r="S529" s="92" t="s">
        <v>188</v>
      </c>
      <c r="T529" s="277">
        <v>0</v>
      </c>
      <c r="U529" s="278"/>
      <c r="V529" s="32"/>
      <c r="W529" s="46">
        <v>23.5</v>
      </c>
      <c r="X529" s="91" t="s">
        <v>158</v>
      </c>
      <c r="Y529" s="92">
        <v>0</v>
      </c>
      <c r="Z529" s="92">
        <v>0</v>
      </c>
      <c r="AA529" s="277">
        <v>0</v>
      </c>
      <c r="AB529" s="278"/>
    </row>
    <row r="530" spans="2:28">
      <c r="B530" s="46">
        <v>23.75</v>
      </c>
      <c r="C530" s="91" t="s">
        <v>60</v>
      </c>
      <c r="D530" s="92" t="s">
        <v>113</v>
      </c>
      <c r="E530" s="92" t="s">
        <v>177</v>
      </c>
      <c r="F530" s="277">
        <v>0</v>
      </c>
      <c r="G530" s="278"/>
      <c r="H530" s="32"/>
      <c r="I530" s="46">
        <v>23.75</v>
      </c>
      <c r="J530" s="91" t="s">
        <v>159</v>
      </c>
      <c r="K530" s="92">
        <v>0</v>
      </c>
      <c r="L530" s="92">
        <v>0</v>
      </c>
      <c r="M530" s="277">
        <v>0</v>
      </c>
      <c r="N530" s="278"/>
      <c r="O530" s="32"/>
      <c r="P530" s="46">
        <v>23.75</v>
      </c>
      <c r="Q530" s="91" t="s">
        <v>60</v>
      </c>
      <c r="R530" s="92" t="s">
        <v>113</v>
      </c>
      <c r="S530" s="92" t="s">
        <v>188</v>
      </c>
      <c r="T530" s="277">
        <v>0</v>
      </c>
      <c r="U530" s="278"/>
      <c r="V530" s="32"/>
      <c r="W530" s="46">
        <v>23.75</v>
      </c>
      <c r="X530" s="91" t="s">
        <v>158</v>
      </c>
      <c r="Y530" s="92">
        <v>0</v>
      </c>
      <c r="Z530" s="92">
        <v>0</v>
      </c>
      <c r="AA530" s="277">
        <v>0</v>
      </c>
      <c r="AB530" s="278"/>
    </row>
    <row r="531" spans="2:28">
      <c r="B531" s="46">
        <v>24</v>
      </c>
      <c r="C531" s="91" t="s">
        <v>60</v>
      </c>
      <c r="D531" s="92" t="s">
        <v>113</v>
      </c>
      <c r="E531" s="92" t="s">
        <v>177</v>
      </c>
      <c r="F531" s="277">
        <v>0</v>
      </c>
      <c r="G531" s="278"/>
      <c r="H531" s="32"/>
      <c r="I531" s="46">
        <v>24</v>
      </c>
      <c r="J531" s="91" t="s">
        <v>71</v>
      </c>
      <c r="K531" s="92">
        <v>0</v>
      </c>
      <c r="L531" s="92">
        <v>0</v>
      </c>
      <c r="M531" s="277">
        <v>0</v>
      </c>
      <c r="N531" s="278"/>
      <c r="O531" s="32"/>
      <c r="P531" s="46">
        <v>24</v>
      </c>
      <c r="Q531" s="91" t="s">
        <v>159</v>
      </c>
      <c r="R531" s="92">
        <v>0</v>
      </c>
      <c r="S531" s="92">
        <v>0</v>
      </c>
      <c r="T531" s="277">
        <v>0</v>
      </c>
      <c r="U531" s="278"/>
      <c r="V531" s="32"/>
      <c r="W531" s="46">
        <v>24</v>
      </c>
      <c r="X531" s="91" t="s">
        <v>71</v>
      </c>
      <c r="Y531" s="92">
        <v>0</v>
      </c>
      <c r="Z531" s="92">
        <v>0</v>
      </c>
      <c r="AA531" s="277">
        <v>0</v>
      </c>
      <c r="AB531" s="278"/>
    </row>
    <row r="532" spans="2:28">
      <c r="B532" s="46">
        <v>24.25</v>
      </c>
      <c r="C532" s="91" t="s">
        <v>60</v>
      </c>
      <c r="D532" s="92" t="s">
        <v>104</v>
      </c>
      <c r="E532" s="92" t="s">
        <v>236</v>
      </c>
      <c r="F532" s="277">
        <v>0</v>
      </c>
      <c r="G532" s="278"/>
      <c r="H532" s="32"/>
      <c r="I532" s="46">
        <v>24.25</v>
      </c>
      <c r="J532" s="91" t="s">
        <v>71</v>
      </c>
      <c r="K532" s="92">
        <v>0</v>
      </c>
      <c r="L532" s="92">
        <v>0</v>
      </c>
      <c r="M532" s="277">
        <v>0</v>
      </c>
      <c r="N532" s="278"/>
      <c r="O532" s="32"/>
      <c r="P532" s="46">
        <v>24.25</v>
      </c>
      <c r="Q532" s="91" t="s">
        <v>60</v>
      </c>
      <c r="R532" s="92" t="s">
        <v>113</v>
      </c>
      <c r="S532" s="92" t="s">
        <v>188</v>
      </c>
      <c r="T532" s="277">
        <v>0</v>
      </c>
      <c r="U532" s="278"/>
      <c r="V532" s="32"/>
      <c r="W532" s="46">
        <v>24.25</v>
      </c>
      <c r="X532" s="91" t="s">
        <v>71</v>
      </c>
      <c r="Y532" s="92">
        <v>0</v>
      </c>
      <c r="Z532" s="92">
        <v>0</v>
      </c>
      <c r="AA532" s="277">
        <v>0</v>
      </c>
      <c r="AB532" s="278"/>
    </row>
    <row r="533" spans="2:28">
      <c r="B533" s="46">
        <v>24.5</v>
      </c>
      <c r="C533" s="91" t="s">
        <v>159</v>
      </c>
      <c r="D533" s="92">
        <v>0</v>
      </c>
      <c r="E533" s="92">
        <v>0</v>
      </c>
      <c r="F533" s="277">
        <v>0</v>
      </c>
      <c r="G533" s="278"/>
      <c r="H533" s="32"/>
      <c r="I533" s="46">
        <v>24.5</v>
      </c>
      <c r="J533" s="91" t="s">
        <v>71</v>
      </c>
      <c r="K533" s="92">
        <v>0</v>
      </c>
      <c r="L533" s="92">
        <v>0</v>
      </c>
      <c r="M533" s="277">
        <v>0</v>
      </c>
      <c r="N533" s="278"/>
      <c r="O533" s="32"/>
      <c r="P533" s="46">
        <v>24.5</v>
      </c>
      <c r="Q533" s="91" t="s">
        <v>60</v>
      </c>
      <c r="R533" s="92" t="s">
        <v>113</v>
      </c>
      <c r="S533" s="92" t="s">
        <v>188</v>
      </c>
      <c r="T533" s="277">
        <v>0</v>
      </c>
      <c r="U533" s="278"/>
      <c r="V533" s="32"/>
      <c r="W533" s="46">
        <v>24.5</v>
      </c>
      <c r="X533" s="91" t="s">
        <v>60</v>
      </c>
      <c r="Y533" s="92" t="s">
        <v>107</v>
      </c>
      <c r="Z533" s="92" t="s">
        <v>108</v>
      </c>
      <c r="AA533" s="277">
        <v>0</v>
      </c>
      <c r="AB533" s="278"/>
    </row>
    <row r="534" spans="2:28">
      <c r="B534" s="46">
        <v>24.75</v>
      </c>
      <c r="C534" s="91" t="s">
        <v>60</v>
      </c>
      <c r="D534" s="92" t="s">
        <v>113</v>
      </c>
      <c r="E534" s="92" t="s">
        <v>118</v>
      </c>
      <c r="F534" s="277">
        <v>0</v>
      </c>
      <c r="G534" s="278"/>
      <c r="H534" s="32"/>
      <c r="I534" s="46">
        <v>24.75</v>
      </c>
      <c r="J534" s="91" t="s">
        <v>71</v>
      </c>
      <c r="K534" s="92">
        <v>0</v>
      </c>
      <c r="L534" s="92">
        <v>0</v>
      </c>
      <c r="M534" s="277">
        <v>0</v>
      </c>
      <c r="N534" s="278"/>
      <c r="O534" s="32"/>
      <c r="P534" s="46">
        <v>24.75</v>
      </c>
      <c r="Q534" s="91" t="s">
        <v>60</v>
      </c>
      <c r="R534" s="92" t="s">
        <v>113</v>
      </c>
      <c r="S534" s="92" t="s">
        <v>188</v>
      </c>
      <c r="T534" s="277">
        <v>0</v>
      </c>
      <c r="U534" s="278"/>
      <c r="V534" s="32"/>
      <c r="W534" s="46">
        <v>24.75</v>
      </c>
      <c r="X534" s="91" t="s">
        <v>60</v>
      </c>
      <c r="Y534" s="92" t="s">
        <v>113</v>
      </c>
      <c r="Z534" s="92" t="s">
        <v>118</v>
      </c>
      <c r="AA534" s="277">
        <v>0</v>
      </c>
      <c r="AB534" s="278"/>
    </row>
    <row r="535" spans="2:28">
      <c r="B535" s="46">
        <v>25</v>
      </c>
      <c r="C535" s="91" t="s">
        <v>60</v>
      </c>
      <c r="D535" s="92" t="s">
        <v>113</v>
      </c>
      <c r="E535" s="92" t="s">
        <v>118</v>
      </c>
      <c r="F535" s="277">
        <v>0</v>
      </c>
      <c r="G535" s="278"/>
      <c r="H535" s="32"/>
      <c r="I535" s="46">
        <v>25</v>
      </c>
      <c r="J535" s="91" t="s">
        <v>60</v>
      </c>
      <c r="K535" s="92" t="s">
        <v>113</v>
      </c>
      <c r="L535" s="92" t="s">
        <v>118</v>
      </c>
      <c r="M535" s="277">
        <v>0</v>
      </c>
      <c r="N535" s="278"/>
      <c r="O535" s="32"/>
      <c r="P535" s="46">
        <v>25</v>
      </c>
      <c r="Q535" s="91" t="s">
        <v>60</v>
      </c>
      <c r="R535" s="92" t="s">
        <v>113</v>
      </c>
      <c r="S535" s="92" t="s">
        <v>188</v>
      </c>
      <c r="T535" s="277">
        <v>0</v>
      </c>
      <c r="U535" s="278"/>
      <c r="V535" s="32"/>
      <c r="W535" s="46">
        <v>25</v>
      </c>
      <c r="X535" s="91" t="s">
        <v>60</v>
      </c>
      <c r="Y535" s="92" t="s">
        <v>113</v>
      </c>
      <c r="Z535" s="92" t="s">
        <v>118</v>
      </c>
      <c r="AA535" s="277">
        <v>0</v>
      </c>
      <c r="AB535" s="278"/>
    </row>
    <row r="536" spans="2:28">
      <c r="B536" s="46">
        <v>25.25</v>
      </c>
      <c r="C536" s="91" t="s">
        <v>60</v>
      </c>
      <c r="D536" s="92" t="s">
        <v>113</v>
      </c>
      <c r="E536" s="92" t="s">
        <v>118</v>
      </c>
      <c r="F536" s="277">
        <v>0</v>
      </c>
      <c r="G536" s="278"/>
      <c r="H536" s="32"/>
      <c r="I536" s="46">
        <v>25.25</v>
      </c>
      <c r="J536" s="91" t="s">
        <v>60</v>
      </c>
      <c r="K536" s="92" t="s">
        <v>104</v>
      </c>
      <c r="L536" s="92" t="s">
        <v>111</v>
      </c>
      <c r="M536" s="277">
        <v>0</v>
      </c>
      <c r="N536" s="278"/>
      <c r="O536" s="32"/>
      <c r="P536" s="46">
        <v>25.25</v>
      </c>
      <c r="Q536" s="91" t="s">
        <v>60</v>
      </c>
      <c r="R536" s="92" t="s">
        <v>113</v>
      </c>
      <c r="S536" s="92" t="s">
        <v>118</v>
      </c>
      <c r="T536" s="277">
        <v>0</v>
      </c>
      <c r="U536" s="278"/>
      <c r="V536" s="32"/>
      <c r="W536" s="46">
        <v>25.25</v>
      </c>
      <c r="X536" s="91" t="s">
        <v>60</v>
      </c>
      <c r="Y536" s="92" t="s">
        <v>113</v>
      </c>
      <c r="Z536" s="92" t="s">
        <v>118</v>
      </c>
      <c r="AA536" s="277">
        <v>0</v>
      </c>
      <c r="AB536" s="278"/>
    </row>
    <row r="537" spans="2:28">
      <c r="B537" s="46">
        <v>25.5</v>
      </c>
      <c r="C537" s="91" t="s">
        <v>60</v>
      </c>
      <c r="D537" s="92" t="s">
        <v>113</v>
      </c>
      <c r="E537" s="92" t="s">
        <v>118</v>
      </c>
      <c r="F537" s="277">
        <v>0</v>
      </c>
      <c r="G537" s="278"/>
      <c r="H537" s="32"/>
      <c r="I537" s="46">
        <v>25.5</v>
      </c>
      <c r="J537" s="91" t="s">
        <v>69</v>
      </c>
      <c r="K537" s="92">
        <v>0</v>
      </c>
      <c r="L537" s="92">
        <v>0</v>
      </c>
      <c r="M537" s="277">
        <v>0</v>
      </c>
      <c r="N537" s="278"/>
      <c r="O537" s="32"/>
      <c r="P537" s="46">
        <v>25.5</v>
      </c>
      <c r="Q537" s="91" t="s">
        <v>60</v>
      </c>
      <c r="R537" s="92" t="s">
        <v>113</v>
      </c>
      <c r="S537" s="92" t="s">
        <v>118</v>
      </c>
      <c r="T537" s="277">
        <v>0</v>
      </c>
      <c r="U537" s="278"/>
      <c r="V537" s="32"/>
      <c r="W537" s="46">
        <v>25.5</v>
      </c>
      <c r="X537" s="91" t="s">
        <v>60</v>
      </c>
      <c r="Y537" s="92" t="s">
        <v>113</v>
      </c>
      <c r="Z537" s="92" t="s">
        <v>118</v>
      </c>
      <c r="AA537" s="277">
        <v>0</v>
      </c>
      <c r="AB537" s="278"/>
    </row>
    <row r="538" spans="2:28">
      <c r="B538" s="46">
        <v>25.75</v>
      </c>
      <c r="C538" s="91" t="s">
        <v>60</v>
      </c>
      <c r="D538" s="92" t="s">
        <v>113</v>
      </c>
      <c r="E538" s="92" t="s">
        <v>169</v>
      </c>
      <c r="F538" s="277">
        <v>0</v>
      </c>
      <c r="G538" s="278"/>
      <c r="H538" s="32"/>
      <c r="I538" s="46">
        <v>25.75</v>
      </c>
      <c r="J538" s="91" t="s">
        <v>60</v>
      </c>
      <c r="K538" s="92" t="s">
        <v>104</v>
      </c>
      <c r="L538" s="92" t="s">
        <v>207</v>
      </c>
      <c r="M538" s="277">
        <v>0</v>
      </c>
      <c r="N538" s="278"/>
      <c r="O538" s="32"/>
      <c r="P538" s="46">
        <v>25.75</v>
      </c>
      <c r="Q538" s="91" t="s">
        <v>60</v>
      </c>
      <c r="R538" s="92" t="s">
        <v>106</v>
      </c>
      <c r="S538" s="92" t="s">
        <v>115</v>
      </c>
      <c r="T538" s="277">
        <v>0</v>
      </c>
      <c r="U538" s="278"/>
      <c r="V538" s="32"/>
      <c r="W538" s="46">
        <v>25.75</v>
      </c>
      <c r="X538" s="91" t="s">
        <v>60</v>
      </c>
      <c r="Y538" s="92" t="s">
        <v>113</v>
      </c>
      <c r="Z538" s="92" t="s">
        <v>118</v>
      </c>
      <c r="AA538" s="277">
        <v>0</v>
      </c>
      <c r="AB538" s="278"/>
    </row>
    <row r="539" spans="2:28">
      <c r="B539" s="46">
        <v>26</v>
      </c>
      <c r="C539" s="91" t="s">
        <v>60</v>
      </c>
      <c r="D539" s="92" t="s">
        <v>113</v>
      </c>
      <c r="E539" s="92" t="s">
        <v>169</v>
      </c>
      <c r="F539" s="277">
        <v>0</v>
      </c>
      <c r="G539" s="278"/>
      <c r="H539" s="32"/>
      <c r="I539" s="46">
        <v>26</v>
      </c>
      <c r="J539" s="91" t="s">
        <v>60</v>
      </c>
      <c r="K539" s="92" t="s">
        <v>104</v>
      </c>
      <c r="L539" s="92" t="s">
        <v>207</v>
      </c>
      <c r="M539" s="277">
        <v>0</v>
      </c>
      <c r="N539" s="278"/>
      <c r="O539" s="32"/>
      <c r="P539" s="46">
        <v>26</v>
      </c>
      <c r="Q539" s="91" t="s">
        <v>60</v>
      </c>
      <c r="R539" s="92" t="s">
        <v>106</v>
      </c>
      <c r="S539" s="92" t="s">
        <v>115</v>
      </c>
      <c r="T539" s="277">
        <v>0</v>
      </c>
      <c r="U539" s="278"/>
      <c r="V539" s="32"/>
      <c r="W539" s="46">
        <v>26</v>
      </c>
      <c r="X539" s="91" t="s">
        <v>60</v>
      </c>
      <c r="Y539" s="92" t="s">
        <v>113</v>
      </c>
      <c r="Z539" s="92" t="s">
        <v>118</v>
      </c>
      <c r="AA539" s="277">
        <v>0</v>
      </c>
      <c r="AB539" s="278"/>
    </row>
    <row r="540" spans="2:28">
      <c r="B540" s="46">
        <v>26.25</v>
      </c>
      <c r="C540" s="91" t="s">
        <v>159</v>
      </c>
      <c r="D540" s="92">
        <v>0</v>
      </c>
      <c r="E540" s="92">
        <v>0</v>
      </c>
      <c r="F540" s="277">
        <v>0</v>
      </c>
      <c r="G540" s="278"/>
      <c r="H540" s="32"/>
      <c r="I540" s="46">
        <v>26.25</v>
      </c>
      <c r="J540" s="91" t="s">
        <v>60</v>
      </c>
      <c r="K540" s="92" t="s">
        <v>150</v>
      </c>
      <c r="L540" s="92" t="s">
        <v>118</v>
      </c>
      <c r="M540" s="277">
        <v>0</v>
      </c>
      <c r="N540" s="278"/>
      <c r="O540" s="32"/>
      <c r="P540" s="46">
        <v>26.25</v>
      </c>
      <c r="Q540" s="91" t="s">
        <v>60</v>
      </c>
      <c r="R540" s="92" t="s">
        <v>106</v>
      </c>
      <c r="S540" s="92" t="s">
        <v>115</v>
      </c>
      <c r="T540" s="277">
        <v>0</v>
      </c>
      <c r="U540" s="278"/>
      <c r="V540" s="32"/>
      <c r="W540" s="46">
        <v>26.25</v>
      </c>
      <c r="X540" s="91" t="s">
        <v>71</v>
      </c>
      <c r="Y540" s="92">
        <v>0</v>
      </c>
      <c r="Z540" s="92">
        <v>0</v>
      </c>
      <c r="AA540" s="277">
        <v>0</v>
      </c>
      <c r="AB540" s="278"/>
    </row>
    <row r="541" spans="2:28">
      <c r="B541" s="46">
        <v>26.5</v>
      </c>
      <c r="C541" s="91" t="s">
        <v>60</v>
      </c>
      <c r="D541" s="92" t="s">
        <v>104</v>
      </c>
      <c r="E541" s="92" t="s">
        <v>103</v>
      </c>
      <c r="F541" s="277">
        <v>0</v>
      </c>
      <c r="G541" s="278"/>
      <c r="H541" s="32"/>
      <c r="I541" s="46">
        <v>26.5</v>
      </c>
      <c r="J541" s="91" t="s">
        <v>60</v>
      </c>
      <c r="K541" s="92" t="s">
        <v>150</v>
      </c>
      <c r="L541" s="92" t="s">
        <v>118</v>
      </c>
      <c r="M541" s="277">
        <v>0</v>
      </c>
      <c r="N541" s="278"/>
      <c r="O541" s="32"/>
      <c r="P541" s="46">
        <v>26.5</v>
      </c>
      <c r="Q541" s="91" t="s">
        <v>60</v>
      </c>
      <c r="R541" s="92" t="s">
        <v>106</v>
      </c>
      <c r="S541" s="92" t="s">
        <v>115</v>
      </c>
      <c r="T541" s="277">
        <v>0</v>
      </c>
      <c r="U541" s="278"/>
      <c r="V541" s="32"/>
      <c r="W541" s="46">
        <v>26.5</v>
      </c>
      <c r="X541" s="91" t="s">
        <v>60</v>
      </c>
      <c r="Y541" s="92" t="s">
        <v>107</v>
      </c>
      <c r="Z541" s="92" t="s">
        <v>108</v>
      </c>
      <c r="AA541" s="277">
        <v>0</v>
      </c>
      <c r="AB541" s="278"/>
    </row>
    <row r="542" spans="2:28">
      <c r="B542" s="46">
        <v>26.75</v>
      </c>
      <c r="C542" s="91" t="s">
        <v>159</v>
      </c>
      <c r="D542" s="92">
        <v>0</v>
      </c>
      <c r="E542" s="92">
        <v>0</v>
      </c>
      <c r="F542" s="277">
        <v>0</v>
      </c>
      <c r="G542" s="278"/>
      <c r="H542" s="32"/>
      <c r="I542" s="46">
        <v>26.75</v>
      </c>
      <c r="J542" s="91" t="s">
        <v>60</v>
      </c>
      <c r="K542" s="92" t="s">
        <v>106</v>
      </c>
      <c r="L542" s="92" t="s">
        <v>109</v>
      </c>
      <c r="M542" s="277">
        <v>0</v>
      </c>
      <c r="N542" s="278"/>
      <c r="O542" s="32"/>
      <c r="P542" s="46">
        <v>26.75</v>
      </c>
      <c r="Q542" s="91" t="s">
        <v>60</v>
      </c>
      <c r="R542" s="92" t="s">
        <v>106</v>
      </c>
      <c r="S542" s="92" t="s">
        <v>115</v>
      </c>
      <c r="T542" s="277">
        <v>0</v>
      </c>
      <c r="U542" s="278"/>
      <c r="V542" s="32"/>
      <c r="W542" s="46">
        <v>26.75</v>
      </c>
      <c r="X542" s="91" t="s">
        <v>60</v>
      </c>
      <c r="Y542" s="92" t="s">
        <v>113</v>
      </c>
      <c r="Z542" s="92" t="s">
        <v>118</v>
      </c>
      <c r="AA542" s="277">
        <v>0</v>
      </c>
      <c r="AB542" s="278"/>
    </row>
    <row r="543" spans="2:28">
      <c r="B543" s="46">
        <v>27</v>
      </c>
      <c r="C543" s="91" t="s">
        <v>77</v>
      </c>
      <c r="D543" s="92">
        <v>0</v>
      </c>
      <c r="E543" s="92">
        <v>0</v>
      </c>
      <c r="F543" s="277">
        <v>0</v>
      </c>
      <c r="G543" s="278"/>
      <c r="H543" s="32"/>
      <c r="I543" s="46">
        <v>27</v>
      </c>
      <c r="J543" s="91" t="s">
        <v>60</v>
      </c>
      <c r="K543" s="92" t="s">
        <v>104</v>
      </c>
      <c r="L543" s="92" t="s">
        <v>116</v>
      </c>
      <c r="M543" s="277">
        <v>0</v>
      </c>
      <c r="N543" s="278"/>
      <c r="O543" s="32"/>
      <c r="P543" s="46">
        <v>27</v>
      </c>
      <c r="Q543" s="91" t="s">
        <v>60</v>
      </c>
      <c r="R543" s="92" t="s">
        <v>106</v>
      </c>
      <c r="S543" s="92" t="s">
        <v>115</v>
      </c>
      <c r="T543" s="277">
        <v>0</v>
      </c>
      <c r="U543" s="278"/>
      <c r="V543" s="32"/>
      <c r="W543" s="46">
        <v>27</v>
      </c>
      <c r="X543" s="91" t="s">
        <v>60</v>
      </c>
      <c r="Y543" s="92" t="s">
        <v>107</v>
      </c>
      <c r="Z543" s="92" t="s">
        <v>108</v>
      </c>
      <c r="AA543" s="277">
        <v>0</v>
      </c>
      <c r="AB543" s="278"/>
    </row>
    <row r="544" spans="2:28">
      <c r="B544" s="46">
        <v>27.25</v>
      </c>
      <c r="C544" s="91" t="s">
        <v>69</v>
      </c>
      <c r="D544" s="92">
        <v>0</v>
      </c>
      <c r="E544" s="92">
        <v>0</v>
      </c>
      <c r="F544" s="277">
        <v>0</v>
      </c>
      <c r="G544" s="278"/>
      <c r="H544" s="32"/>
      <c r="I544" s="46">
        <v>27.25</v>
      </c>
      <c r="J544" s="91" t="s">
        <v>60</v>
      </c>
      <c r="K544" s="92" t="s">
        <v>104</v>
      </c>
      <c r="L544" s="92" t="s">
        <v>180</v>
      </c>
      <c r="M544" s="277">
        <v>0</v>
      </c>
      <c r="N544" s="278"/>
      <c r="O544" s="32"/>
      <c r="P544" s="46">
        <v>27.25</v>
      </c>
      <c r="Q544" s="91" t="s">
        <v>60</v>
      </c>
      <c r="R544" s="92" t="s">
        <v>113</v>
      </c>
      <c r="S544" s="92" t="s">
        <v>118</v>
      </c>
      <c r="T544" s="277">
        <v>0</v>
      </c>
      <c r="U544" s="278"/>
      <c r="V544" s="32"/>
      <c r="W544" s="46">
        <v>27.25</v>
      </c>
      <c r="X544" s="91" t="s">
        <v>60</v>
      </c>
      <c r="Y544" s="92" t="s">
        <v>113</v>
      </c>
      <c r="Z544" s="92" t="s">
        <v>118</v>
      </c>
      <c r="AA544" s="277">
        <v>0</v>
      </c>
      <c r="AB544" s="278"/>
    </row>
    <row r="545" spans="2:28">
      <c r="B545" s="46">
        <v>27.5</v>
      </c>
      <c r="C545" s="91" t="s">
        <v>60</v>
      </c>
      <c r="D545" s="92" t="s">
        <v>150</v>
      </c>
      <c r="E545" s="92" t="s">
        <v>172</v>
      </c>
      <c r="F545" s="277">
        <v>0</v>
      </c>
      <c r="G545" s="278"/>
      <c r="H545" s="32"/>
      <c r="I545" s="46">
        <v>27.5</v>
      </c>
      <c r="J545" s="91" t="s">
        <v>71</v>
      </c>
      <c r="K545" s="92">
        <v>0</v>
      </c>
      <c r="L545" s="92">
        <v>0</v>
      </c>
      <c r="M545" s="277">
        <v>0</v>
      </c>
      <c r="N545" s="278"/>
      <c r="O545" s="32"/>
      <c r="P545" s="46">
        <v>27.5</v>
      </c>
      <c r="Q545" s="91" t="s">
        <v>60</v>
      </c>
      <c r="R545" s="92" t="s">
        <v>113</v>
      </c>
      <c r="S545" s="92" t="s">
        <v>118</v>
      </c>
      <c r="T545" s="277">
        <v>0</v>
      </c>
      <c r="U545" s="278"/>
      <c r="V545" s="32"/>
      <c r="W545" s="46">
        <v>27.5</v>
      </c>
      <c r="X545" s="91" t="s">
        <v>60</v>
      </c>
      <c r="Y545" s="92" t="s">
        <v>113</v>
      </c>
      <c r="Z545" s="92" t="s">
        <v>170</v>
      </c>
      <c r="AA545" s="277">
        <v>0</v>
      </c>
      <c r="AB545" s="278"/>
    </row>
    <row r="546" spans="2:28">
      <c r="B546" s="46">
        <v>27.75</v>
      </c>
      <c r="C546" s="91" t="s">
        <v>60</v>
      </c>
      <c r="D546" s="92" t="s">
        <v>106</v>
      </c>
      <c r="E546" s="92" t="s">
        <v>167</v>
      </c>
      <c r="F546" s="277">
        <v>0</v>
      </c>
      <c r="G546" s="278"/>
      <c r="H546" s="32"/>
      <c r="I546" s="46">
        <v>27.75</v>
      </c>
      <c r="J546" s="91" t="s">
        <v>71</v>
      </c>
      <c r="K546" s="92">
        <v>0</v>
      </c>
      <c r="L546" s="92">
        <v>0</v>
      </c>
      <c r="M546" s="277">
        <v>0</v>
      </c>
      <c r="N546" s="278"/>
      <c r="O546" s="32"/>
      <c r="P546" s="46">
        <v>27.75</v>
      </c>
      <c r="Q546" s="91" t="s">
        <v>60</v>
      </c>
      <c r="R546" s="92" t="s">
        <v>113</v>
      </c>
      <c r="S546" s="92" t="s">
        <v>118</v>
      </c>
      <c r="T546" s="277">
        <v>0</v>
      </c>
      <c r="U546" s="278"/>
      <c r="V546" s="32"/>
      <c r="W546" s="46">
        <v>27.75</v>
      </c>
      <c r="X546" s="91" t="s">
        <v>60</v>
      </c>
      <c r="Y546" s="92" t="s">
        <v>113</v>
      </c>
      <c r="Z546" s="92" t="s">
        <v>170</v>
      </c>
      <c r="AA546" s="277">
        <v>0</v>
      </c>
      <c r="AB546" s="278"/>
    </row>
    <row r="547" spans="2:28">
      <c r="B547" s="46">
        <v>28</v>
      </c>
      <c r="C547" s="91" t="s">
        <v>60</v>
      </c>
      <c r="D547" s="92" t="s">
        <v>178</v>
      </c>
      <c r="E547" s="92" t="s">
        <v>115</v>
      </c>
      <c r="F547" s="277">
        <v>0</v>
      </c>
      <c r="G547" s="278"/>
      <c r="H547" s="32"/>
      <c r="I547" s="46">
        <v>28</v>
      </c>
      <c r="J547" s="91" t="s">
        <v>71</v>
      </c>
      <c r="K547" s="92">
        <v>0</v>
      </c>
      <c r="L547" s="92">
        <v>0</v>
      </c>
      <c r="M547" s="277">
        <v>0</v>
      </c>
      <c r="N547" s="278"/>
      <c r="O547" s="32"/>
      <c r="P547" s="46">
        <v>28</v>
      </c>
      <c r="Q547" s="91" t="s">
        <v>60</v>
      </c>
      <c r="R547" s="92" t="s">
        <v>113</v>
      </c>
      <c r="S547" s="92" t="s">
        <v>118</v>
      </c>
      <c r="T547" s="277">
        <v>0</v>
      </c>
      <c r="U547" s="278"/>
      <c r="V547" s="32"/>
      <c r="W547" s="46">
        <v>28</v>
      </c>
      <c r="X547" s="91" t="s">
        <v>60</v>
      </c>
      <c r="Y547" s="92" t="s">
        <v>113</v>
      </c>
      <c r="Z547" s="92" t="s">
        <v>170</v>
      </c>
      <c r="AA547" s="277">
        <v>0</v>
      </c>
      <c r="AB547" s="278"/>
    </row>
    <row r="548" spans="2:28">
      <c r="B548" s="46">
        <v>28.25</v>
      </c>
      <c r="C548" s="91" t="s">
        <v>60</v>
      </c>
      <c r="D548" s="92" t="s">
        <v>178</v>
      </c>
      <c r="E548" s="92" t="s">
        <v>115</v>
      </c>
      <c r="F548" s="277">
        <v>0</v>
      </c>
      <c r="G548" s="278"/>
      <c r="H548" s="32"/>
      <c r="I548" s="46">
        <v>28.25</v>
      </c>
      <c r="J548" s="91" t="s">
        <v>77</v>
      </c>
      <c r="K548" s="92">
        <v>0</v>
      </c>
      <c r="L548" s="92">
        <v>0</v>
      </c>
      <c r="M548" s="277">
        <v>0</v>
      </c>
      <c r="N548" s="278"/>
      <c r="O548" s="32"/>
      <c r="P548" s="46">
        <v>28.25</v>
      </c>
      <c r="Q548" s="91" t="s">
        <v>60</v>
      </c>
      <c r="R548" s="92" t="s">
        <v>113</v>
      </c>
      <c r="S548" s="92" t="s">
        <v>118</v>
      </c>
      <c r="T548" s="277">
        <v>0</v>
      </c>
      <c r="U548" s="278"/>
      <c r="V548" s="32"/>
      <c r="W548" s="46">
        <v>28.25</v>
      </c>
      <c r="X548" s="91" t="s">
        <v>60</v>
      </c>
      <c r="Y548" s="92" t="s">
        <v>113</v>
      </c>
      <c r="Z548" s="92" t="s">
        <v>118</v>
      </c>
      <c r="AA548" s="277">
        <v>0</v>
      </c>
      <c r="AB548" s="278"/>
    </row>
    <row r="549" spans="2:28">
      <c r="B549" s="46">
        <v>28.5</v>
      </c>
      <c r="C549" s="91" t="s">
        <v>60</v>
      </c>
      <c r="D549" s="92" t="s">
        <v>113</v>
      </c>
      <c r="E549" s="92" t="s">
        <v>118</v>
      </c>
      <c r="F549" s="277">
        <v>0</v>
      </c>
      <c r="G549" s="278"/>
      <c r="H549" s="32"/>
      <c r="I549" s="46">
        <v>28.5</v>
      </c>
      <c r="J549" s="91" t="s">
        <v>66</v>
      </c>
      <c r="K549" s="92">
        <v>0</v>
      </c>
      <c r="L549" s="92">
        <v>0</v>
      </c>
      <c r="M549" s="277">
        <v>0</v>
      </c>
      <c r="N549" s="278"/>
      <c r="O549" s="32"/>
      <c r="P549" s="46">
        <v>28.5</v>
      </c>
      <c r="Q549" s="91" t="s">
        <v>60</v>
      </c>
      <c r="R549" s="92" t="s">
        <v>113</v>
      </c>
      <c r="S549" s="92" t="s">
        <v>118</v>
      </c>
      <c r="T549" s="277">
        <v>0</v>
      </c>
      <c r="U549" s="278"/>
      <c r="V549" s="32"/>
      <c r="W549" s="46">
        <v>28.5</v>
      </c>
      <c r="X549" s="91" t="s">
        <v>60</v>
      </c>
      <c r="Y549" s="92" t="s">
        <v>113</v>
      </c>
      <c r="Z549" s="92" t="s">
        <v>118</v>
      </c>
      <c r="AA549" s="277">
        <v>0</v>
      </c>
      <c r="AB549" s="278"/>
    </row>
    <row r="550" spans="2:28">
      <c r="B550" s="46">
        <v>28.75</v>
      </c>
      <c r="C550" s="91" t="s">
        <v>60</v>
      </c>
      <c r="D550" s="92" t="s">
        <v>107</v>
      </c>
      <c r="E550" s="92" t="s">
        <v>108</v>
      </c>
      <c r="F550" s="277">
        <v>0</v>
      </c>
      <c r="G550" s="278"/>
      <c r="H550" s="32"/>
      <c r="I550" s="46">
        <v>28.75</v>
      </c>
      <c r="J550" s="91" t="s">
        <v>71</v>
      </c>
      <c r="K550" s="92">
        <v>0</v>
      </c>
      <c r="L550" s="92">
        <v>0</v>
      </c>
      <c r="M550" s="277">
        <v>0</v>
      </c>
      <c r="N550" s="278"/>
      <c r="O550" s="32"/>
      <c r="P550" s="46">
        <v>28.75</v>
      </c>
      <c r="Q550" s="91" t="s">
        <v>60</v>
      </c>
      <c r="R550" s="92" t="s">
        <v>106</v>
      </c>
      <c r="S550" s="92" t="s">
        <v>115</v>
      </c>
      <c r="T550" s="277">
        <v>0</v>
      </c>
      <c r="U550" s="278"/>
      <c r="V550" s="32"/>
      <c r="W550" s="46">
        <v>28.75</v>
      </c>
      <c r="X550" s="91" t="s">
        <v>66</v>
      </c>
      <c r="Y550" s="92">
        <v>0</v>
      </c>
      <c r="Z550" s="92">
        <v>0</v>
      </c>
      <c r="AA550" s="277">
        <v>0</v>
      </c>
      <c r="AB550" s="278"/>
    </row>
    <row r="551" spans="2:28">
      <c r="B551" s="46">
        <v>29</v>
      </c>
      <c r="C551" s="91" t="s">
        <v>60</v>
      </c>
      <c r="D551" s="92" t="s">
        <v>150</v>
      </c>
      <c r="E551" s="92" t="s">
        <v>118</v>
      </c>
      <c r="F551" s="277">
        <v>0</v>
      </c>
      <c r="G551" s="278"/>
      <c r="H551" s="32"/>
      <c r="I551" s="46">
        <v>29</v>
      </c>
      <c r="J551" s="91" t="s">
        <v>71</v>
      </c>
      <c r="K551" s="92">
        <v>0</v>
      </c>
      <c r="L551" s="92">
        <v>0</v>
      </c>
      <c r="M551" s="277">
        <v>0</v>
      </c>
      <c r="N551" s="278"/>
      <c r="O551" s="32"/>
      <c r="P551" s="46">
        <v>29</v>
      </c>
      <c r="Q551" s="91" t="s">
        <v>60</v>
      </c>
      <c r="R551" s="92" t="s">
        <v>113</v>
      </c>
      <c r="S551" s="92" t="s">
        <v>118</v>
      </c>
      <c r="T551" s="277">
        <v>0</v>
      </c>
      <c r="U551" s="278"/>
      <c r="V551" s="32"/>
      <c r="W551" s="46">
        <v>29</v>
      </c>
      <c r="X551" s="91" t="s">
        <v>66</v>
      </c>
      <c r="Y551" s="92">
        <v>0</v>
      </c>
      <c r="Z551" s="92">
        <v>0</v>
      </c>
      <c r="AA551" s="277">
        <v>0</v>
      </c>
      <c r="AB551" s="278"/>
    </row>
    <row r="552" spans="2:28">
      <c r="B552" s="46">
        <v>29.25</v>
      </c>
      <c r="C552" s="91" t="s">
        <v>60</v>
      </c>
      <c r="D552" s="92" t="s">
        <v>104</v>
      </c>
      <c r="E552" s="92" t="s">
        <v>236</v>
      </c>
      <c r="F552" s="277">
        <v>0</v>
      </c>
      <c r="G552" s="278"/>
      <c r="H552" s="32"/>
      <c r="I552" s="46">
        <v>29.25</v>
      </c>
      <c r="J552" s="91" t="s">
        <v>71</v>
      </c>
      <c r="K552" s="92">
        <v>0</v>
      </c>
      <c r="L552" s="92">
        <v>0</v>
      </c>
      <c r="M552" s="277">
        <v>0</v>
      </c>
      <c r="N552" s="278"/>
      <c r="O552" s="32"/>
      <c r="P552" s="46">
        <v>29.25</v>
      </c>
      <c r="Q552" s="91" t="s">
        <v>60</v>
      </c>
      <c r="R552" s="92" t="s">
        <v>113</v>
      </c>
      <c r="S552" s="92" t="s">
        <v>118</v>
      </c>
      <c r="T552" s="277">
        <v>0</v>
      </c>
      <c r="U552" s="278"/>
      <c r="V552" s="32"/>
      <c r="W552" s="46">
        <v>29.25</v>
      </c>
      <c r="X552" s="91" t="s">
        <v>60</v>
      </c>
      <c r="Y552" s="92" t="s">
        <v>104</v>
      </c>
      <c r="Z552" s="92" t="s">
        <v>119</v>
      </c>
      <c r="AA552" s="277">
        <v>0</v>
      </c>
      <c r="AB552" s="278"/>
    </row>
    <row r="553" spans="2:28">
      <c r="B553" s="46">
        <v>29.5</v>
      </c>
      <c r="C553" s="91" t="s">
        <v>74</v>
      </c>
      <c r="D553" s="92">
        <v>0</v>
      </c>
      <c r="E553" s="92">
        <v>0</v>
      </c>
      <c r="F553" s="277">
        <v>0</v>
      </c>
      <c r="G553" s="278"/>
      <c r="H553" s="32"/>
      <c r="I553" s="46">
        <v>29.5</v>
      </c>
      <c r="J553" s="91" t="s">
        <v>60</v>
      </c>
      <c r="K553" s="92" t="s">
        <v>106</v>
      </c>
      <c r="L553" s="92" t="s">
        <v>103</v>
      </c>
      <c r="M553" s="277">
        <v>0</v>
      </c>
      <c r="N553" s="278"/>
      <c r="O553" s="32"/>
      <c r="P553" s="46">
        <v>29.5</v>
      </c>
      <c r="Q553" s="91" t="s">
        <v>60</v>
      </c>
      <c r="R553" s="92" t="s">
        <v>113</v>
      </c>
      <c r="S553" s="92" t="s">
        <v>118</v>
      </c>
      <c r="T553" s="277">
        <v>0</v>
      </c>
      <c r="U553" s="278"/>
      <c r="V553" s="32"/>
      <c r="W553" s="46">
        <v>29.5</v>
      </c>
      <c r="X553" s="91" t="s">
        <v>60</v>
      </c>
      <c r="Y553" s="92" t="s">
        <v>107</v>
      </c>
      <c r="Z553" s="92" t="s">
        <v>108</v>
      </c>
      <c r="AA553" s="277">
        <v>0</v>
      </c>
      <c r="AB553" s="278"/>
    </row>
    <row r="554" spans="2:28">
      <c r="B554" s="46">
        <v>29.75</v>
      </c>
      <c r="C554" s="91" t="s">
        <v>60</v>
      </c>
      <c r="D554" s="92" t="s">
        <v>150</v>
      </c>
      <c r="E554" s="92" t="s">
        <v>103</v>
      </c>
      <c r="F554" s="277">
        <v>0</v>
      </c>
      <c r="G554" s="278"/>
      <c r="H554" s="32"/>
      <c r="I554" s="46">
        <v>29.75</v>
      </c>
      <c r="J554" s="91" t="s">
        <v>71</v>
      </c>
      <c r="K554" s="92">
        <v>0</v>
      </c>
      <c r="L554" s="92">
        <v>0</v>
      </c>
      <c r="M554" s="277">
        <v>0</v>
      </c>
      <c r="N554" s="278"/>
      <c r="O554" s="32"/>
      <c r="P554" s="46">
        <v>29.75</v>
      </c>
      <c r="Q554" s="91" t="s">
        <v>60</v>
      </c>
      <c r="R554" s="92" t="s">
        <v>113</v>
      </c>
      <c r="S554" s="92" t="s">
        <v>118</v>
      </c>
      <c r="T554" s="277">
        <v>0</v>
      </c>
      <c r="U554" s="278"/>
      <c r="V554" s="32"/>
      <c r="W554" s="46">
        <v>29.75</v>
      </c>
      <c r="X554" s="91" t="s">
        <v>159</v>
      </c>
      <c r="Y554" s="92">
        <v>0</v>
      </c>
      <c r="Z554" s="92">
        <v>0</v>
      </c>
      <c r="AA554" s="277">
        <v>0</v>
      </c>
      <c r="AB554" s="278"/>
    </row>
    <row r="555" spans="2:28">
      <c r="B555" s="46">
        <v>30</v>
      </c>
      <c r="C555" s="91" t="s">
        <v>69</v>
      </c>
      <c r="D555" s="92">
        <v>0</v>
      </c>
      <c r="E555" s="92">
        <v>0</v>
      </c>
      <c r="F555" s="277">
        <v>0</v>
      </c>
      <c r="G555" s="278"/>
      <c r="H555" s="32"/>
      <c r="I555" s="46">
        <v>30</v>
      </c>
      <c r="J555" s="91" t="s">
        <v>71</v>
      </c>
      <c r="K555" s="92">
        <v>0</v>
      </c>
      <c r="L555" s="92">
        <v>0</v>
      </c>
      <c r="M555" s="277">
        <v>0</v>
      </c>
      <c r="N555" s="278"/>
      <c r="O555" s="32"/>
      <c r="P555" s="46">
        <v>30</v>
      </c>
      <c r="Q555" s="91" t="s">
        <v>60</v>
      </c>
      <c r="R555" s="92" t="s">
        <v>113</v>
      </c>
      <c r="S555" s="92" t="s">
        <v>118</v>
      </c>
      <c r="T555" s="277">
        <v>0</v>
      </c>
      <c r="U555" s="278"/>
      <c r="V555" s="32"/>
      <c r="W555" s="46">
        <v>30</v>
      </c>
      <c r="X555" s="91" t="s">
        <v>60</v>
      </c>
      <c r="Y555" s="92" t="s">
        <v>113</v>
      </c>
      <c r="Z555" s="92" t="s">
        <v>118</v>
      </c>
      <c r="AA555" s="277">
        <v>0</v>
      </c>
      <c r="AB555" s="278"/>
    </row>
    <row r="556" spans="2:28">
      <c r="B556" s="46">
        <v>30.25</v>
      </c>
      <c r="C556" s="91" t="s">
        <v>60</v>
      </c>
      <c r="D556" s="92" t="s">
        <v>106</v>
      </c>
      <c r="E556" s="92" t="s">
        <v>115</v>
      </c>
      <c r="F556" s="277">
        <v>0</v>
      </c>
      <c r="G556" s="278"/>
      <c r="H556" s="32"/>
      <c r="I556" s="46">
        <v>30.25</v>
      </c>
      <c r="J556" s="91" t="s">
        <v>71</v>
      </c>
      <c r="K556" s="92">
        <v>0</v>
      </c>
      <c r="L556" s="92">
        <v>0</v>
      </c>
      <c r="M556" s="277">
        <v>0</v>
      </c>
      <c r="N556" s="278"/>
      <c r="O556" s="32"/>
      <c r="P556" s="46">
        <v>30.25</v>
      </c>
      <c r="Q556" s="91" t="s">
        <v>159</v>
      </c>
      <c r="R556" s="92">
        <v>0</v>
      </c>
      <c r="S556" s="92">
        <v>0</v>
      </c>
      <c r="T556" s="277">
        <v>0</v>
      </c>
      <c r="U556" s="278"/>
      <c r="V556" s="32"/>
      <c r="W556" s="46">
        <v>30.25</v>
      </c>
      <c r="X556" s="91" t="s">
        <v>60</v>
      </c>
      <c r="Y556" s="92" t="s">
        <v>113</v>
      </c>
      <c r="Z556" s="92" t="s">
        <v>118</v>
      </c>
      <c r="AA556" s="277">
        <v>0</v>
      </c>
      <c r="AB556" s="278"/>
    </row>
    <row r="557" spans="2:28">
      <c r="B557" s="46">
        <v>30.5</v>
      </c>
      <c r="C557" s="91" t="s">
        <v>60</v>
      </c>
      <c r="D557" s="92" t="s">
        <v>106</v>
      </c>
      <c r="E557" s="92" t="s">
        <v>115</v>
      </c>
      <c r="F557" s="277">
        <v>0</v>
      </c>
      <c r="G557" s="278"/>
      <c r="H557" s="32"/>
      <c r="I557" s="46">
        <v>30.5</v>
      </c>
      <c r="J557" s="91" t="s">
        <v>71</v>
      </c>
      <c r="K557" s="92">
        <v>0</v>
      </c>
      <c r="L557" s="92">
        <v>0</v>
      </c>
      <c r="M557" s="277">
        <v>0</v>
      </c>
      <c r="N557" s="278"/>
      <c r="O557" s="32"/>
      <c r="P557" s="46">
        <v>30.5</v>
      </c>
      <c r="Q557" s="91" t="s">
        <v>71</v>
      </c>
      <c r="R557" s="92">
        <v>0</v>
      </c>
      <c r="S557" s="92">
        <v>0</v>
      </c>
      <c r="T557" s="277">
        <v>0</v>
      </c>
      <c r="U557" s="278"/>
      <c r="V557" s="32"/>
      <c r="W557" s="46">
        <v>30.5</v>
      </c>
      <c r="X557" s="91" t="s">
        <v>159</v>
      </c>
      <c r="Y557" s="92">
        <v>0</v>
      </c>
      <c r="Z557" s="92">
        <v>0</v>
      </c>
      <c r="AA557" s="277">
        <v>0</v>
      </c>
      <c r="AB557" s="278"/>
    </row>
    <row r="558" spans="2:28">
      <c r="B558" s="46">
        <v>30.75</v>
      </c>
      <c r="C558" s="91" t="s">
        <v>60</v>
      </c>
      <c r="D558" s="92" t="s">
        <v>106</v>
      </c>
      <c r="E558" s="92" t="s">
        <v>109</v>
      </c>
      <c r="F558" s="277">
        <v>0</v>
      </c>
      <c r="G558" s="278"/>
      <c r="H558" s="32"/>
      <c r="I558" s="46">
        <v>30.75</v>
      </c>
      <c r="J558" s="91" t="s">
        <v>60</v>
      </c>
      <c r="K558" s="92" t="s">
        <v>106</v>
      </c>
      <c r="L558" s="92" t="s">
        <v>180</v>
      </c>
      <c r="M558" s="277">
        <v>0</v>
      </c>
      <c r="N558" s="278"/>
      <c r="O558" s="32"/>
      <c r="P558" s="46">
        <v>30.75</v>
      </c>
      <c r="Q558" s="91" t="s">
        <v>60</v>
      </c>
      <c r="R558" s="92" t="s">
        <v>113</v>
      </c>
      <c r="S558" s="92" t="s">
        <v>118</v>
      </c>
      <c r="T558" s="277">
        <v>0</v>
      </c>
      <c r="U558" s="278"/>
      <c r="V558" s="32"/>
      <c r="W558" s="46">
        <v>30.75</v>
      </c>
      <c r="X558" s="91" t="s">
        <v>60</v>
      </c>
      <c r="Y558" s="92" t="s">
        <v>107</v>
      </c>
      <c r="Z558" s="92" t="s">
        <v>164</v>
      </c>
      <c r="AA558" s="277">
        <v>0</v>
      </c>
      <c r="AB558" s="278"/>
    </row>
    <row r="559" spans="2:28">
      <c r="B559" s="46">
        <v>31</v>
      </c>
      <c r="C559" s="91" t="s">
        <v>60</v>
      </c>
      <c r="D559" s="92" t="s">
        <v>106</v>
      </c>
      <c r="E559" s="92" t="s">
        <v>103</v>
      </c>
      <c r="F559" s="277">
        <v>0</v>
      </c>
      <c r="G559" s="278"/>
      <c r="H559" s="32"/>
      <c r="I559" s="46">
        <v>31</v>
      </c>
      <c r="J559" s="91" t="s">
        <v>60</v>
      </c>
      <c r="K559" s="92" t="s">
        <v>104</v>
      </c>
      <c r="L559" s="92" t="s">
        <v>103</v>
      </c>
      <c r="M559" s="277">
        <v>0</v>
      </c>
      <c r="N559" s="278"/>
      <c r="O559" s="32"/>
      <c r="P559" s="46">
        <v>31</v>
      </c>
      <c r="Q559" s="91" t="s">
        <v>60</v>
      </c>
      <c r="R559" s="92" t="s">
        <v>113</v>
      </c>
      <c r="S559" s="92" t="s">
        <v>118</v>
      </c>
      <c r="T559" s="277">
        <v>0</v>
      </c>
      <c r="U559" s="278"/>
      <c r="V559" s="32"/>
      <c r="W559" s="46">
        <v>31</v>
      </c>
      <c r="X559" s="91" t="s">
        <v>159</v>
      </c>
      <c r="Y559" s="92">
        <v>0</v>
      </c>
      <c r="Z559" s="92">
        <v>0</v>
      </c>
      <c r="AA559" s="277">
        <v>0</v>
      </c>
      <c r="AB559" s="278"/>
    </row>
    <row r="560" spans="2:28">
      <c r="B560" s="46">
        <v>31.25</v>
      </c>
      <c r="C560" s="91" t="s">
        <v>60</v>
      </c>
      <c r="D560" s="92" t="s">
        <v>106</v>
      </c>
      <c r="E560" s="92" t="s">
        <v>171</v>
      </c>
      <c r="F560" s="277">
        <v>0</v>
      </c>
      <c r="G560" s="278"/>
      <c r="H560" s="32"/>
      <c r="I560" s="46">
        <v>31.25</v>
      </c>
      <c r="J560" s="91" t="s">
        <v>69</v>
      </c>
      <c r="K560" s="92">
        <v>0</v>
      </c>
      <c r="L560" s="92">
        <v>0</v>
      </c>
      <c r="M560" s="277">
        <v>0</v>
      </c>
      <c r="N560" s="278"/>
      <c r="O560" s="32"/>
      <c r="P560" s="46">
        <v>31.25</v>
      </c>
      <c r="Q560" s="91" t="s">
        <v>60</v>
      </c>
      <c r="R560" s="92" t="s">
        <v>113</v>
      </c>
      <c r="S560" s="92" t="s">
        <v>118</v>
      </c>
      <c r="T560" s="277">
        <v>0</v>
      </c>
      <c r="U560" s="278"/>
      <c r="V560" s="32"/>
      <c r="W560" s="46">
        <v>31.25</v>
      </c>
      <c r="X560" s="91" t="s">
        <v>60</v>
      </c>
      <c r="Y560" s="92" t="s">
        <v>107</v>
      </c>
      <c r="Z560" s="92" t="s">
        <v>164</v>
      </c>
      <c r="AA560" s="277">
        <v>0</v>
      </c>
      <c r="AB560" s="278"/>
    </row>
    <row r="561" spans="2:28">
      <c r="B561" s="46">
        <v>31.5</v>
      </c>
      <c r="C561" s="91" t="s">
        <v>63</v>
      </c>
      <c r="D561" s="92">
        <v>0</v>
      </c>
      <c r="E561" s="92">
        <v>0</v>
      </c>
      <c r="F561" s="277">
        <v>0</v>
      </c>
      <c r="G561" s="278"/>
      <c r="H561" s="32"/>
      <c r="I561" s="46">
        <v>31.5</v>
      </c>
      <c r="J561" s="91" t="s">
        <v>158</v>
      </c>
      <c r="K561" s="92">
        <v>0</v>
      </c>
      <c r="L561" s="92">
        <v>0</v>
      </c>
      <c r="M561" s="277">
        <v>0</v>
      </c>
      <c r="N561" s="278"/>
      <c r="O561" s="32"/>
      <c r="P561" s="46">
        <v>31.5</v>
      </c>
      <c r="Q561" s="91" t="s">
        <v>60</v>
      </c>
      <c r="R561" s="92" t="s">
        <v>113</v>
      </c>
      <c r="S561" s="92" t="s">
        <v>118</v>
      </c>
      <c r="T561" s="277">
        <v>0</v>
      </c>
      <c r="U561" s="278"/>
      <c r="V561" s="32"/>
      <c r="W561" s="46">
        <v>31.5</v>
      </c>
      <c r="X561" s="91" t="s">
        <v>69</v>
      </c>
      <c r="Y561" s="92">
        <v>0</v>
      </c>
      <c r="Z561" s="92">
        <v>0</v>
      </c>
      <c r="AA561" s="277">
        <v>0</v>
      </c>
      <c r="AB561" s="278"/>
    </row>
    <row r="562" spans="2:28">
      <c r="B562" s="46">
        <v>31.75</v>
      </c>
      <c r="C562" s="91" t="s">
        <v>60</v>
      </c>
      <c r="D562" s="92" t="s">
        <v>150</v>
      </c>
      <c r="E562" s="92" t="s">
        <v>103</v>
      </c>
      <c r="F562" s="277">
        <v>0</v>
      </c>
      <c r="G562" s="278"/>
      <c r="H562" s="32"/>
      <c r="I562" s="46">
        <v>31.75</v>
      </c>
      <c r="J562" s="91" t="s">
        <v>71</v>
      </c>
      <c r="K562" s="92">
        <v>0</v>
      </c>
      <c r="L562" s="92">
        <v>0</v>
      </c>
      <c r="M562" s="277">
        <v>0</v>
      </c>
      <c r="N562" s="278"/>
      <c r="O562" s="32"/>
      <c r="P562" s="46">
        <v>31.75</v>
      </c>
      <c r="Q562" s="91" t="s">
        <v>60</v>
      </c>
      <c r="R562" s="92" t="s">
        <v>113</v>
      </c>
      <c r="S562" s="92" t="s">
        <v>118</v>
      </c>
      <c r="T562" s="277">
        <v>0</v>
      </c>
      <c r="U562" s="278"/>
      <c r="V562" s="32"/>
      <c r="W562" s="46">
        <v>31.75</v>
      </c>
      <c r="X562" s="91" t="s">
        <v>60</v>
      </c>
      <c r="Y562" s="92" t="s">
        <v>113</v>
      </c>
      <c r="Z562" s="92" t="s">
        <v>118</v>
      </c>
      <c r="AA562" s="277">
        <v>0</v>
      </c>
      <c r="AB562" s="278"/>
    </row>
    <row r="563" spans="2:28">
      <c r="B563" s="46">
        <v>32</v>
      </c>
      <c r="C563" s="91" t="s">
        <v>60</v>
      </c>
      <c r="D563" s="92" t="s">
        <v>107</v>
      </c>
      <c r="E563" s="92" t="s">
        <v>164</v>
      </c>
      <c r="F563" s="277">
        <v>0</v>
      </c>
      <c r="G563" s="278"/>
      <c r="H563" s="32"/>
      <c r="I563" s="46">
        <v>32</v>
      </c>
      <c r="J563" s="91" t="s">
        <v>74</v>
      </c>
      <c r="K563" s="92">
        <v>0</v>
      </c>
      <c r="L563" s="92">
        <v>0</v>
      </c>
      <c r="M563" s="277">
        <v>0</v>
      </c>
      <c r="N563" s="278"/>
      <c r="O563" s="32"/>
      <c r="P563" s="46">
        <v>32</v>
      </c>
      <c r="Q563" s="91" t="s">
        <v>60</v>
      </c>
      <c r="R563" s="92" t="s">
        <v>113</v>
      </c>
      <c r="S563" s="92" t="s">
        <v>118</v>
      </c>
      <c r="T563" s="277">
        <v>0</v>
      </c>
      <c r="U563" s="278"/>
      <c r="V563" s="32"/>
      <c r="W563" s="46">
        <v>32</v>
      </c>
      <c r="X563" s="91" t="s">
        <v>60</v>
      </c>
      <c r="Y563" s="92" t="s">
        <v>113</v>
      </c>
      <c r="Z563" s="92" t="s">
        <v>118</v>
      </c>
      <c r="AA563" s="277">
        <v>0</v>
      </c>
      <c r="AB563" s="278"/>
    </row>
    <row r="564" spans="2:28">
      <c r="B564" s="46">
        <v>32.25</v>
      </c>
      <c r="C564" s="91" t="s">
        <v>74</v>
      </c>
      <c r="D564" s="92">
        <v>0</v>
      </c>
      <c r="E564" s="92">
        <v>0</v>
      </c>
      <c r="F564" s="277">
        <v>0</v>
      </c>
      <c r="G564" s="278"/>
      <c r="H564" s="32"/>
      <c r="I564" s="46">
        <v>32.25</v>
      </c>
      <c r="J564" s="91" t="s">
        <v>74</v>
      </c>
      <c r="K564" s="92">
        <v>0</v>
      </c>
      <c r="L564" s="92">
        <v>0</v>
      </c>
      <c r="M564" s="277">
        <v>0</v>
      </c>
      <c r="N564" s="278"/>
      <c r="O564" s="32"/>
      <c r="P564" s="46">
        <v>32.25</v>
      </c>
      <c r="Q564" s="91" t="s">
        <v>60</v>
      </c>
      <c r="R564" s="92" t="s">
        <v>113</v>
      </c>
      <c r="S564" s="92" t="s">
        <v>118</v>
      </c>
      <c r="T564" s="277">
        <v>0</v>
      </c>
      <c r="U564" s="278"/>
      <c r="V564" s="32"/>
      <c r="W564" s="46">
        <v>32.25</v>
      </c>
      <c r="X564" s="91" t="s">
        <v>60</v>
      </c>
      <c r="Y564" s="92" t="s">
        <v>113</v>
      </c>
      <c r="Z564" s="92" t="s">
        <v>118</v>
      </c>
      <c r="AA564" s="277">
        <v>0</v>
      </c>
      <c r="AB564" s="278"/>
    </row>
    <row r="565" spans="2:28">
      <c r="B565" s="46">
        <v>32.5</v>
      </c>
      <c r="C565" s="91" t="s">
        <v>60</v>
      </c>
      <c r="D565" s="92" t="s">
        <v>150</v>
      </c>
      <c r="E565" s="92" t="s">
        <v>103</v>
      </c>
      <c r="F565" s="277">
        <v>0</v>
      </c>
      <c r="G565" s="278"/>
      <c r="H565" s="32"/>
      <c r="I565" s="46">
        <v>32.5</v>
      </c>
      <c r="J565" s="91" t="s">
        <v>74</v>
      </c>
      <c r="K565" s="92">
        <v>0</v>
      </c>
      <c r="L565" s="92">
        <v>0</v>
      </c>
      <c r="M565" s="277">
        <v>0</v>
      </c>
      <c r="N565" s="278"/>
      <c r="O565" s="32"/>
      <c r="P565" s="46">
        <v>32.5</v>
      </c>
      <c r="Q565" s="91" t="s">
        <v>69</v>
      </c>
      <c r="R565" s="92">
        <v>0</v>
      </c>
      <c r="S565" s="92">
        <v>0</v>
      </c>
      <c r="T565" s="277">
        <v>0</v>
      </c>
      <c r="U565" s="278"/>
      <c r="V565" s="32"/>
      <c r="W565" s="46">
        <v>32.5</v>
      </c>
      <c r="X565" s="91" t="s">
        <v>60</v>
      </c>
      <c r="Y565" s="92" t="s">
        <v>113</v>
      </c>
      <c r="Z565" s="92" t="s">
        <v>118</v>
      </c>
      <c r="AA565" s="277">
        <v>0</v>
      </c>
      <c r="AB565" s="278"/>
    </row>
    <row r="566" spans="2:28">
      <c r="B566" s="46">
        <v>32.75</v>
      </c>
      <c r="C566" s="91" t="s">
        <v>60</v>
      </c>
      <c r="D566" s="92" t="s">
        <v>150</v>
      </c>
      <c r="E566" s="92" t="s">
        <v>103</v>
      </c>
      <c r="F566" s="277">
        <v>0</v>
      </c>
      <c r="G566" s="278"/>
      <c r="H566" s="32"/>
      <c r="I566" s="46">
        <v>32.75</v>
      </c>
      <c r="J566" s="91" t="s">
        <v>74</v>
      </c>
      <c r="K566" s="92">
        <v>0</v>
      </c>
      <c r="L566" s="92">
        <v>0</v>
      </c>
      <c r="M566" s="277">
        <v>0</v>
      </c>
      <c r="N566" s="278"/>
      <c r="O566" s="32"/>
      <c r="P566" s="46">
        <v>32.75</v>
      </c>
      <c r="Q566" s="91" t="s">
        <v>158</v>
      </c>
      <c r="R566" s="92">
        <v>0</v>
      </c>
      <c r="S566" s="92">
        <v>0</v>
      </c>
      <c r="T566" s="277">
        <v>0</v>
      </c>
      <c r="U566" s="278"/>
      <c r="V566" s="32"/>
      <c r="W566" s="46">
        <v>32.75</v>
      </c>
      <c r="X566" s="91" t="s">
        <v>60</v>
      </c>
      <c r="Y566" s="92" t="s">
        <v>113</v>
      </c>
      <c r="Z566" s="92" t="s">
        <v>118</v>
      </c>
      <c r="AA566" s="277">
        <v>0</v>
      </c>
      <c r="AB566" s="278"/>
    </row>
    <row r="567" spans="2:28">
      <c r="B567" s="46">
        <v>33</v>
      </c>
      <c r="C567" s="91" t="s">
        <v>60</v>
      </c>
      <c r="D567" s="92" t="s">
        <v>150</v>
      </c>
      <c r="E567" s="92" t="s">
        <v>103</v>
      </c>
      <c r="F567" s="277">
        <v>0</v>
      </c>
      <c r="G567" s="278"/>
      <c r="H567" s="32"/>
      <c r="I567" s="46">
        <v>33</v>
      </c>
      <c r="J567" s="91" t="s">
        <v>60</v>
      </c>
      <c r="K567" s="92" t="s">
        <v>178</v>
      </c>
      <c r="L567" s="92" t="s">
        <v>115</v>
      </c>
      <c r="M567" s="277">
        <v>0</v>
      </c>
      <c r="N567" s="278"/>
      <c r="O567" s="32"/>
      <c r="P567" s="46">
        <v>33</v>
      </c>
      <c r="Q567" s="91" t="s">
        <v>60</v>
      </c>
      <c r="R567" s="92" t="s">
        <v>104</v>
      </c>
      <c r="S567" s="92" t="s">
        <v>207</v>
      </c>
      <c r="T567" s="277">
        <v>0</v>
      </c>
      <c r="U567" s="278"/>
      <c r="V567" s="32"/>
      <c r="W567" s="46">
        <v>33</v>
      </c>
      <c r="X567" s="91" t="s">
        <v>71</v>
      </c>
      <c r="Y567" s="92">
        <v>0</v>
      </c>
      <c r="Z567" s="92">
        <v>0</v>
      </c>
      <c r="AA567" s="277">
        <v>0</v>
      </c>
      <c r="AB567" s="278"/>
    </row>
    <row r="568" spans="2:28">
      <c r="B568" s="46">
        <v>33.25</v>
      </c>
      <c r="C568" s="91" t="s">
        <v>60</v>
      </c>
      <c r="D568" s="92" t="s">
        <v>107</v>
      </c>
      <c r="E568" s="92" t="s">
        <v>108</v>
      </c>
      <c r="F568" s="277">
        <v>0</v>
      </c>
      <c r="G568" s="278"/>
      <c r="H568" s="32"/>
      <c r="I568" s="46">
        <v>33.25</v>
      </c>
      <c r="J568" s="91" t="s">
        <v>60</v>
      </c>
      <c r="K568" s="92" t="s">
        <v>178</v>
      </c>
      <c r="L568" s="92" t="s">
        <v>115</v>
      </c>
      <c r="M568" s="277">
        <v>0</v>
      </c>
      <c r="N568" s="278"/>
      <c r="O568" s="32"/>
      <c r="P568" s="46">
        <v>33.25</v>
      </c>
      <c r="Q568" s="91" t="s">
        <v>60</v>
      </c>
      <c r="R568" s="92" t="s">
        <v>104</v>
      </c>
      <c r="S568" s="92" t="s">
        <v>182</v>
      </c>
      <c r="T568" s="277">
        <v>0</v>
      </c>
      <c r="U568" s="278"/>
      <c r="V568" s="32"/>
      <c r="W568" s="46">
        <v>33.25</v>
      </c>
      <c r="X568" s="91" t="s">
        <v>60</v>
      </c>
      <c r="Y568" s="92" t="s">
        <v>113</v>
      </c>
      <c r="Z568" s="92" t="s">
        <v>118</v>
      </c>
      <c r="AA568" s="277">
        <v>0</v>
      </c>
      <c r="AB568" s="278"/>
    </row>
    <row r="569" spans="2:28">
      <c r="B569" s="46">
        <v>33.5</v>
      </c>
      <c r="C569" s="91" t="s">
        <v>60</v>
      </c>
      <c r="D569" s="92" t="s">
        <v>174</v>
      </c>
      <c r="E569" s="92" t="s">
        <v>171</v>
      </c>
      <c r="F569" s="277">
        <v>0</v>
      </c>
      <c r="G569" s="278"/>
      <c r="H569" s="32"/>
      <c r="I569" s="46">
        <v>33.5</v>
      </c>
      <c r="J569" s="91" t="s">
        <v>66</v>
      </c>
      <c r="K569" s="92">
        <v>0</v>
      </c>
      <c r="L569" s="92">
        <v>0</v>
      </c>
      <c r="M569" s="277">
        <v>0</v>
      </c>
      <c r="N569" s="278"/>
      <c r="O569" s="32"/>
      <c r="P569" s="46">
        <v>33.5</v>
      </c>
      <c r="Q569" s="91" t="s">
        <v>60</v>
      </c>
      <c r="R569" s="92" t="s">
        <v>113</v>
      </c>
      <c r="S569" s="92" t="s">
        <v>118</v>
      </c>
      <c r="T569" s="277">
        <v>0</v>
      </c>
      <c r="U569" s="278"/>
      <c r="V569" s="32"/>
      <c r="W569" s="46">
        <v>33.5</v>
      </c>
      <c r="X569" s="91" t="s">
        <v>60</v>
      </c>
      <c r="Y569" s="92" t="s">
        <v>113</v>
      </c>
      <c r="Z569" s="92" t="s">
        <v>118</v>
      </c>
      <c r="AA569" s="277">
        <v>0</v>
      </c>
      <c r="AB569" s="278"/>
    </row>
    <row r="570" spans="2:28">
      <c r="B570" s="46">
        <v>33.75</v>
      </c>
      <c r="C570" s="91" t="s">
        <v>60</v>
      </c>
      <c r="D570" s="92" t="s">
        <v>106</v>
      </c>
      <c r="E570" s="92" t="s">
        <v>103</v>
      </c>
      <c r="F570" s="277">
        <v>0</v>
      </c>
      <c r="G570" s="278"/>
      <c r="H570" s="32"/>
      <c r="I570" s="46">
        <v>33.75</v>
      </c>
      <c r="J570" s="91" t="s">
        <v>60</v>
      </c>
      <c r="K570" s="92" t="s">
        <v>113</v>
      </c>
      <c r="L570" s="92" t="s">
        <v>118</v>
      </c>
      <c r="M570" s="277">
        <v>0</v>
      </c>
      <c r="N570" s="278"/>
      <c r="O570" s="32"/>
      <c r="P570" s="46">
        <v>33.75</v>
      </c>
      <c r="Q570" s="91" t="s">
        <v>60</v>
      </c>
      <c r="R570" s="92" t="s">
        <v>113</v>
      </c>
      <c r="S570" s="92" t="s">
        <v>118</v>
      </c>
      <c r="T570" s="277">
        <v>0</v>
      </c>
      <c r="U570" s="278"/>
      <c r="V570" s="32"/>
      <c r="W570" s="46">
        <v>33.75</v>
      </c>
      <c r="X570" s="91" t="s">
        <v>60</v>
      </c>
      <c r="Y570" s="92" t="s">
        <v>113</v>
      </c>
      <c r="Z570" s="92" t="s">
        <v>118</v>
      </c>
      <c r="AA570" s="277">
        <v>0</v>
      </c>
      <c r="AB570" s="278"/>
    </row>
    <row r="571" spans="2:28">
      <c r="B571" s="46">
        <v>34</v>
      </c>
      <c r="C571" s="91" t="s">
        <v>60</v>
      </c>
      <c r="D571" s="92" t="s">
        <v>106</v>
      </c>
      <c r="E571" s="92" t="s">
        <v>163</v>
      </c>
      <c r="F571" s="277">
        <v>0</v>
      </c>
      <c r="G571" s="278"/>
      <c r="H571" s="32"/>
      <c r="I571" s="46">
        <v>34</v>
      </c>
      <c r="J571" s="91" t="s">
        <v>60</v>
      </c>
      <c r="K571" s="92" t="s">
        <v>150</v>
      </c>
      <c r="L571" s="92" t="s">
        <v>177</v>
      </c>
      <c r="M571" s="277">
        <v>0</v>
      </c>
      <c r="N571" s="278"/>
      <c r="O571" s="32"/>
      <c r="P571" s="46">
        <v>34</v>
      </c>
      <c r="Q571" s="91" t="s">
        <v>60</v>
      </c>
      <c r="R571" s="92" t="s">
        <v>113</v>
      </c>
      <c r="S571" s="92" t="s">
        <v>118</v>
      </c>
      <c r="T571" s="277">
        <v>0</v>
      </c>
      <c r="U571" s="278"/>
      <c r="V571" s="32"/>
      <c r="W571" s="46">
        <v>34</v>
      </c>
      <c r="X571" s="91" t="s">
        <v>60</v>
      </c>
      <c r="Y571" s="92" t="s">
        <v>113</v>
      </c>
      <c r="Z571" s="92" t="s">
        <v>118</v>
      </c>
      <c r="AA571" s="277">
        <v>0</v>
      </c>
      <c r="AB571" s="278"/>
    </row>
    <row r="572" spans="2:28">
      <c r="B572" s="46">
        <v>34.25</v>
      </c>
      <c r="C572" s="91" t="s">
        <v>60</v>
      </c>
      <c r="D572" s="92" t="s">
        <v>174</v>
      </c>
      <c r="E572" s="92" t="s">
        <v>171</v>
      </c>
      <c r="F572" s="277">
        <v>0</v>
      </c>
      <c r="G572" s="278"/>
      <c r="H572" s="32"/>
      <c r="I572" s="46">
        <v>34.25</v>
      </c>
      <c r="J572" s="91" t="s">
        <v>159</v>
      </c>
      <c r="K572" s="92">
        <v>0</v>
      </c>
      <c r="L572" s="92">
        <v>0</v>
      </c>
      <c r="M572" s="277">
        <v>0</v>
      </c>
      <c r="N572" s="278"/>
      <c r="O572" s="32"/>
      <c r="P572" s="46">
        <v>34.25</v>
      </c>
      <c r="Q572" s="91" t="s">
        <v>71</v>
      </c>
      <c r="R572" s="92">
        <v>0</v>
      </c>
      <c r="S572" s="92">
        <v>0</v>
      </c>
      <c r="T572" s="277">
        <v>0</v>
      </c>
      <c r="U572" s="278"/>
      <c r="V572" s="32"/>
      <c r="W572" s="46">
        <v>34.25</v>
      </c>
      <c r="X572" s="91" t="s">
        <v>60</v>
      </c>
      <c r="Y572" s="92" t="s">
        <v>113</v>
      </c>
      <c r="Z572" s="92" t="s">
        <v>118</v>
      </c>
      <c r="AA572" s="277">
        <v>0</v>
      </c>
      <c r="AB572" s="278"/>
    </row>
    <row r="573" spans="2:28">
      <c r="B573" s="46">
        <v>34.5</v>
      </c>
      <c r="C573" s="91" t="s">
        <v>60</v>
      </c>
      <c r="D573" s="92" t="s">
        <v>174</v>
      </c>
      <c r="E573" s="92" t="s">
        <v>171</v>
      </c>
      <c r="F573" s="277">
        <v>0</v>
      </c>
      <c r="G573" s="278"/>
      <c r="H573" s="32"/>
      <c r="I573" s="46">
        <v>34.5</v>
      </c>
      <c r="J573" s="91" t="s">
        <v>63</v>
      </c>
      <c r="K573" s="92">
        <v>0</v>
      </c>
      <c r="L573" s="92">
        <v>0</v>
      </c>
      <c r="M573" s="277">
        <v>0</v>
      </c>
      <c r="N573" s="278"/>
      <c r="O573" s="32"/>
      <c r="P573" s="46">
        <v>34.5</v>
      </c>
      <c r="Q573" s="91" t="s">
        <v>71</v>
      </c>
      <c r="R573" s="92">
        <v>0</v>
      </c>
      <c r="S573" s="92">
        <v>0</v>
      </c>
      <c r="T573" s="277">
        <v>0</v>
      </c>
      <c r="U573" s="278"/>
      <c r="V573" s="32"/>
      <c r="W573" s="46">
        <v>34.5</v>
      </c>
      <c r="X573" s="91" t="s">
        <v>60</v>
      </c>
      <c r="Y573" s="92" t="s">
        <v>113</v>
      </c>
      <c r="Z573" s="92" t="s">
        <v>118</v>
      </c>
      <c r="AA573" s="277">
        <v>0</v>
      </c>
      <c r="AB573" s="278"/>
    </row>
    <row r="574" spans="2:28">
      <c r="B574" s="46">
        <v>34.75</v>
      </c>
      <c r="C574" s="91" t="s">
        <v>60</v>
      </c>
      <c r="D574" s="92" t="s">
        <v>107</v>
      </c>
      <c r="E574" s="92" t="s">
        <v>108</v>
      </c>
      <c r="F574" s="277">
        <v>0</v>
      </c>
      <c r="G574" s="278"/>
      <c r="H574" s="32"/>
      <c r="I574" s="46">
        <v>34.75</v>
      </c>
      <c r="J574" s="91" t="s">
        <v>60</v>
      </c>
      <c r="K574" s="92" t="s">
        <v>113</v>
      </c>
      <c r="L574" s="92" t="s">
        <v>118</v>
      </c>
      <c r="M574" s="277">
        <v>0</v>
      </c>
      <c r="N574" s="278"/>
      <c r="O574" s="32"/>
      <c r="P574" s="46">
        <v>34.75</v>
      </c>
      <c r="Q574" s="91" t="s">
        <v>60</v>
      </c>
      <c r="R574" s="92" t="s">
        <v>113</v>
      </c>
      <c r="S574" s="92" t="s">
        <v>118</v>
      </c>
      <c r="T574" s="277">
        <v>0</v>
      </c>
      <c r="U574" s="278"/>
      <c r="V574" s="32"/>
      <c r="W574" s="46">
        <v>34.75</v>
      </c>
      <c r="X574" s="91" t="s">
        <v>60</v>
      </c>
      <c r="Y574" s="92" t="s">
        <v>113</v>
      </c>
      <c r="Z574" s="92" t="s">
        <v>118</v>
      </c>
      <c r="AA574" s="277">
        <v>0</v>
      </c>
      <c r="AB574" s="278"/>
    </row>
    <row r="575" spans="2:28">
      <c r="B575" s="46">
        <v>35</v>
      </c>
      <c r="C575" s="91" t="s">
        <v>60</v>
      </c>
      <c r="D575" s="92" t="s">
        <v>174</v>
      </c>
      <c r="E575" s="92" t="s">
        <v>171</v>
      </c>
      <c r="F575" s="277">
        <v>0</v>
      </c>
      <c r="G575" s="278"/>
      <c r="H575" s="32"/>
      <c r="I575" s="46">
        <v>35</v>
      </c>
      <c r="J575" s="91" t="s">
        <v>60</v>
      </c>
      <c r="K575" s="92" t="s">
        <v>104</v>
      </c>
      <c r="L575" s="92" t="s">
        <v>116</v>
      </c>
      <c r="M575" s="277">
        <v>0</v>
      </c>
      <c r="N575" s="278"/>
      <c r="O575" s="32"/>
      <c r="P575" s="46">
        <v>35</v>
      </c>
      <c r="Q575" s="91" t="s">
        <v>60</v>
      </c>
      <c r="R575" s="92" t="s">
        <v>113</v>
      </c>
      <c r="S575" s="92" t="s">
        <v>118</v>
      </c>
      <c r="T575" s="277">
        <v>0</v>
      </c>
      <c r="U575" s="278"/>
      <c r="V575" s="32"/>
      <c r="W575" s="46">
        <v>35</v>
      </c>
      <c r="X575" s="91" t="s">
        <v>60</v>
      </c>
      <c r="Y575" s="92" t="s">
        <v>113</v>
      </c>
      <c r="Z575" s="92" t="s">
        <v>170</v>
      </c>
      <c r="AA575" s="277">
        <v>0</v>
      </c>
      <c r="AB575" s="278"/>
    </row>
    <row r="576" spans="2:28">
      <c r="B576" s="46">
        <v>35.25</v>
      </c>
      <c r="C576" s="91" t="s">
        <v>60</v>
      </c>
      <c r="D576" s="92" t="s">
        <v>174</v>
      </c>
      <c r="E576" s="92" t="s">
        <v>171</v>
      </c>
      <c r="F576" s="277">
        <v>0</v>
      </c>
      <c r="G576" s="278"/>
      <c r="H576" s="32"/>
      <c r="I576" s="46">
        <v>35.25</v>
      </c>
      <c r="J576" s="91" t="s">
        <v>60</v>
      </c>
      <c r="K576" s="92" t="s">
        <v>113</v>
      </c>
      <c r="L576" s="92" t="s">
        <v>202</v>
      </c>
      <c r="M576" s="277">
        <v>0</v>
      </c>
      <c r="N576" s="278"/>
      <c r="O576" s="32"/>
      <c r="P576" s="46">
        <v>35.25</v>
      </c>
      <c r="Q576" s="91" t="s">
        <v>71</v>
      </c>
      <c r="R576" s="92">
        <v>0</v>
      </c>
      <c r="S576" s="92">
        <v>0</v>
      </c>
      <c r="T576" s="277">
        <v>0</v>
      </c>
      <c r="U576" s="278"/>
      <c r="V576" s="32"/>
      <c r="W576" s="46">
        <v>35.25</v>
      </c>
      <c r="X576" s="91" t="s">
        <v>60</v>
      </c>
      <c r="Y576" s="92" t="s">
        <v>113</v>
      </c>
      <c r="Z576" s="92" t="s">
        <v>170</v>
      </c>
      <c r="AA576" s="277">
        <v>0</v>
      </c>
      <c r="AB576" s="278"/>
    </row>
    <row r="577" spans="2:28">
      <c r="B577" s="46">
        <v>35.5</v>
      </c>
      <c r="C577" s="91" t="s">
        <v>60</v>
      </c>
      <c r="D577" s="92" t="s">
        <v>174</v>
      </c>
      <c r="E577" s="92" t="s">
        <v>171</v>
      </c>
      <c r="F577" s="277">
        <v>0</v>
      </c>
      <c r="G577" s="278"/>
      <c r="H577" s="32"/>
      <c r="I577" s="46">
        <v>35.5</v>
      </c>
      <c r="J577" s="91" t="s">
        <v>60</v>
      </c>
      <c r="K577" s="92" t="s">
        <v>113</v>
      </c>
      <c r="L577" s="92" t="s">
        <v>118</v>
      </c>
      <c r="M577" s="277">
        <v>0</v>
      </c>
      <c r="N577" s="278"/>
      <c r="O577" s="32"/>
      <c r="P577" s="46">
        <v>35.5</v>
      </c>
      <c r="Q577" s="91" t="s">
        <v>60</v>
      </c>
      <c r="R577" s="92" t="s">
        <v>113</v>
      </c>
      <c r="S577" s="92" t="s">
        <v>118</v>
      </c>
      <c r="T577" s="277">
        <v>0</v>
      </c>
      <c r="U577" s="278"/>
      <c r="V577" s="32"/>
      <c r="W577" s="46">
        <v>35.5</v>
      </c>
      <c r="X577" s="91" t="s">
        <v>60</v>
      </c>
      <c r="Y577" s="92" t="s">
        <v>113</v>
      </c>
      <c r="Z577" s="92" t="s">
        <v>170</v>
      </c>
      <c r="AA577" s="277">
        <v>0</v>
      </c>
      <c r="AB577" s="278"/>
    </row>
    <row r="578" spans="2:28">
      <c r="B578" s="46">
        <v>35.75</v>
      </c>
      <c r="C578" s="91" t="s">
        <v>60</v>
      </c>
      <c r="D578" s="92" t="s">
        <v>174</v>
      </c>
      <c r="E578" s="92" t="s">
        <v>171</v>
      </c>
      <c r="F578" s="277">
        <v>0</v>
      </c>
      <c r="G578" s="278"/>
      <c r="H578" s="32"/>
      <c r="I578" s="46">
        <v>35.75</v>
      </c>
      <c r="J578" s="91" t="s">
        <v>60</v>
      </c>
      <c r="K578" s="92" t="s">
        <v>113</v>
      </c>
      <c r="L578" s="92" t="s">
        <v>118</v>
      </c>
      <c r="M578" s="277">
        <v>0</v>
      </c>
      <c r="N578" s="278"/>
      <c r="O578" s="32"/>
      <c r="P578" s="46">
        <v>35.75</v>
      </c>
      <c r="Q578" s="91" t="s">
        <v>159</v>
      </c>
      <c r="R578" s="92">
        <v>0</v>
      </c>
      <c r="S578" s="92">
        <v>0</v>
      </c>
      <c r="T578" s="277">
        <v>0</v>
      </c>
      <c r="U578" s="278"/>
      <c r="V578" s="32"/>
      <c r="W578" s="46">
        <v>35.75</v>
      </c>
      <c r="X578" s="91" t="s">
        <v>60</v>
      </c>
      <c r="Y578" s="92" t="s">
        <v>113</v>
      </c>
      <c r="Z578" s="92" t="s">
        <v>170</v>
      </c>
      <c r="AA578" s="277">
        <v>0</v>
      </c>
      <c r="AB578" s="278"/>
    </row>
    <row r="579" spans="2:28">
      <c r="B579" s="46">
        <v>36</v>
      </c>
      <c r="C579" s="91" t="s">
        <v>60</v>
      </c>
      <c r="D579" s="92" t="s">
        <v>104</v>
      </c>
      <c r="E579" s="92" t="s">
        <v>103</v>
      </c>
      <c r="F579" s="277">
        <v>0</v>
      </c>
      <c r="G579" s="278"/>
      <c r="H579" s="32"/>
      <c r="I579" s="46">
        <v>36</v>
      </c>
      <c r="J579" s="91" t="s">
        <v>69</v>
      </c>
      <c r="K579" s="92">
        <v>0</v>
      </c>
      <c r="L579" s="92">
        <v>0</v>
      </c>
      <c r="M579" s="277">
        <v>0</v>
      </c>
      <c r="N579" s="278"/>
      <c r="O579" s="32"/>
      <c r="P579" s="46">
        <v>36</v>
      </c>
      <c r="Q579" s="91" t="s">
        <v>159</v>
      </c>
      <c r="R579" s="92">
        <v>0</v>
      </c>
      <c r="S579" s="92">
        <v>0</v>
      </c>
      <c r="T579" s="277">
        <v>0</v>
      </c>
      <c r="U579" s="278"/>
      <c r="V579" s="32"/>
      <c r="W579" s="46">
        <v>36</v>
      </c>
      <c r="X579" s="91" t="s">
        <v>159</v>
      </c>
      <c r="Y579" s="92">
        <v>0</v>
      </c>
      <c r="Z579" s="92">
        <v>0</v>
      </c>
      <c r="AA579" s="277">
        <v>0</v>
      </c>
      <c r="AB579" s="278"/>
    </row>
    <row r="580" spans="2:28">
      <c r="B580" s="46">
        <v>36.25</v>
      </c>
      <c r="C580" s="91" t="s">
        <v>60</v>
      </c>
      <c r="D580" s="92" t="s">
        <v>104</v>
      </c>
      <c r="E580" s="92" t="s">
        <v>103</v>
      </c>
      <c r="F580" s="277">
        <v>0</v>
      </c>
      <c r="G580" s="278"/>
      <c r="H580" s="32"/>
      <c r="I580" s="46">
        <v>36.25</v>
      </c>
      <c r="J580" s="91" t="s">
        <v>69</v>
      </c>
      <c r="K580" s="92">
        <v>0</v>
      </c>
      <c r="L580" s="92">
        <v>0</v>
      </c>
      <c r="M580" s="277">
        <v>0</v>
      </c>
      <c r="N580" s="278"/>
      <c r="O580" s="32"/>
      <c r="P580" s="46">
        <v>36.25</v>
      </c>
      <c r="Q580" s="91" t="s">
        <v>60</v>
      </c>
      <c r="R580" s="92" t="s">
        <v>113</v>
      </c>
      <c r="S580" s="92" t="s">
        <v>118</v>
      </c>
      <c r="T580" s="277">
        <v>0</v>
      </c>
      <c r="U580" s="278"/>
      <c r="V580" s="32"/>
      <c r="W580" s="46">
        <v>36.25</v>
      </c>
      <c r="X580" s="91" t="s">
        <v>60</v>
      </c>
      <c r="Y580" s="92" t="s">
        <v>113</v>
      </c>
      <c r="Z580" s="92" t="s">
        <v>170</v>
      </c>
      <c r="AA580" s="277">
        <v>0</v>
      </c>
      <c r="AB580" s="278"/>
    </row>
    <row r="581" spans="2:28">
      <c r="B581" s="46">
        <v>36.5</v>
      </c>
      <c r="C581" s="91" t="s">
        <v>66</v>
      </c>
      <c r="D581" s="92">
        <v>0</v>
      </c>
      <c r="E581" s="92">
        <v>0</v>
      </c>
      <c r="F581" s="277">
        <v>0</v>
      </c>
      <c r="G581" s="278"/>
      <c r="H581" s="32"/>
      <c r="I581" s="46">
        <v>36.5</v>
      </c>
      <c r="J581" s="91" t="s">
        <v>69</v>
      </c>
      <c r="K581" s="92">
        <v>0</v>
      </c>
      <c r="L581" s="92">
        <v>0</v>
      </c>
      <c r="M581" s="277">
        <v>0</v>
      </c>
      <c r="N581" s="278"/>
      <c r="O581" s="32"/>
      <c r="P581" s="46">
        <v>36.5</v>
      </c>
      <c r="Q581" s="91" t="s">
        <v>71</v>
      </c>
      <c r="R581" s="92">
        <v>0</v>
      </c>
      <c r="S581" s="92">
        <v>0</v>
      </c>
      <c r="T581" s="277">
        <v>0</v>
      </c>
      <c r="U581" s="278"/>
      <c r="V581" s="32"/>
      <c r="W581" s="46">
        <v>36.5</v>
      </c>
      <c r="X581" s="91" t="s">
        <v>60</v>
      </c>
      <c r="Y581" s="92" t="s">
        <v>113</v>
      </c>
      <c r="Z581" s="92" t="s">
        <v>170</v>
      </c>
      <c r="AA581" s="277">
        <v>0</v>
      </c>
      <c r="AB581" s="278"/>
    </row>
    <row r="582" spans="2:28">
      <c r="B582" s="46">
        <v>36.75</v>
      </c>
      <c r="C582" s="91" t="s">
        <v>60</v>
      </c>
      <c r="D582" s="92" t="s">
        <v>174</v>
      </c>
      <c r="E582" s="92" t="s">
        <v>171</v>
      </c>
      <c r="F582" s="277">
        <v>0</v>
      </c>
      <c r="G582" s="278"/>
      <c r="H582" s="32"/>
      <c r="I582" s="46">
        <v>36.75</v>
      </c>
      <c r="J582" s="91" t="s">
        <v>60</v>
      </c>
      <c r="K582" s="92" t="s">
        <v>104</v>
      </c>
      <c r="L582" s="92" t="s">
        <v>103</v>
      </c>
      <c r="M582" s="277">
        <v>0</v>
      </c>
      <c r="N582" s="278"/>
      <c r="O582" s="32"/>
      <c r="P582" s="46">
        <v>36.75</v>
      </c>
      <c r="Q582" s="91" t="s">
        <v>71</v>
      </c>
      <c r="R582" s="92">
        <v>0</v>
      </c>
      <c r="S582" s="92">
        <v>0</v>
      </c>
      <c r="T582" s="277">
        <v>0</v>
      </c>
      <c r="U582" s="278"/>
      <c r="V582" s="32"/>
      <c r="W582" s="46">
        <v>36.75</v>
      </c>
      <c r="X582" s="91" t="s">
        <v>60</v>
      </c>
      <c r="Y582" s="92" t="s">
        <v>113</v>
      </c>
      <c r="Z582" s="92" t="s">
        <v>170</v>
      </c>
      <c r="AA582" s="277">
        <v>0</v>
      </c>
      <c r="AB582" s="278"/>
    </row>
    <row r="583" spans="2:28">
      <c r="B583" s="46">
        <v>37</v>
      </c>
      <c r="C583" s="91" t="s">
        <v>60</v>
      </c>
      <c r="D583" s="92" t="s">
        <v>174</v>
      </c>
      <c r="E583" s="92" t="s">
        <v>118</v>
      </c>
      <c r="F583" s="277">
        <v>0</v>
      </c>
      <c r="G583" s="278"/>
      <c r="H583" s="32"/>
      <c r="I583" s="46">
        <v>37</v>
      </c>
      <c r="J583" s="91" t="s">
        <v>60</v>
      </c>
      <c r="K583" s="92" t="s">
        <v>104</v>
      </c>
      <c r="L583" s="92" t="s">
        <v>103</v>
      </c>
      <c r="M583" s="277">
        <v>0</v>
      </c>
      <c r="N583" s="278"/>
      <c r="O583" s="32"/>
      <c r="P583" s="46">
        <v>37</v>
      </c>
      <c r="Q583" s="91" t="s">
        <v>159</v>
      </c>
      <c r="R583" s="92">
        <v>0</v>
      </c>
      <c r="S583" s="92">
        <v>0</v>
      </c>
      <c r="T583" s="277">
        <v>0</v>
      </c>
      <c r="U583" s="278"/>
      <c r="V583" s="32"/>
      <c r="W583" s="46">
        <v>37</v>
      </c>
      <c r="X583" s="91" t="s">
        <v>60</v>
      </c>
      <c r="Y583" s="92" t="s">
        <v>113</v>
      </c>
      <c r="Z583" s="92" t="s">
        <v>170</v>
      </c>
      <c r="AA583" s="277">
        <v>0</v>
      </c>
      <c r="AB583" s="278"/>
    </row>
    <row r="584" spans="2:28">
      <c r="B584" s="46">
        <v>37.25</v>
      </c>
      <c r="C584" s="91" t="s">
        <v>60</v>
      </c>
      <c r="D584" s="92" t="s">
        <v>174</v>
      </c>
      <c r="E584" s="92" t="s">
        <v>118</v>
      </c>
      <c r="F584" s="277">
        <v>0</v>
      </c>
      <c r="G584" s="278"/>
      <c r="H584" s="32"/>
      <c r="I584" s="46">
        <v>37.25</v>
      </c>
      <c r="J584" s="91" t="s">
        <v>158</v>
      </c>
      <c r="K584" s="92">
        <v>0</v>
      </c>
      <c r="L584" s="92">
        <v>0</v>
      </c>
      <c r="M584" s="277">
        <v>0</v>
      </c>
      <c r="N584" s="278"/>
      <c r="O584" s="32"/>
      <c r="P584" s="46">
        <v>37.25</v>
      </c>
      <c r="Q584" s="91" t="s">
        <v>71</v>
      </c>
      <c r="R584" s="92">
        <v>0</v>
      </c>
      <c r="S584" s="92">
        <v>0</v>
      </c>
      <c r="T584" s="277">
        <v>0</v>
      </c>
      <c r="U584" s="278"/>
      <c r="V584" s="32"/>
      <c r="W584" s="46">
        <v>37.25</v>
      </c>
      <c r="X584" s="91" t="s">
        <v>60</v>
      </c>
      <c r="Y584" s="92" t="s">
        <v>113</v>
      </c>
      <c r="Z584" s="92" t="s">
        <v>170</v>
      </c>
      <c r="AA584" s="277">
        <v>0</v>
      </c>
      <c r="AB584" s="278"/>
    </row>
    <row r="585" spans="2:28">
      <c r="B585" s="46">
        <v>37.5</v>
      </c>
      <c r="C585" s="91" t="s">
        <v>60</v>
      </c>
      <c r="D585" s="92" t="s">
        <v>174</v>
      </c>
      <c r="E585" s="92" t="s">
        <v>118</v>
      </c>
      <c r="F585" s="277">
        <v>0</v>
      </c>
      <c r="G585" s="278"/>
      <c r="H585" s="32"/>
      <c r="I585" s="46">
        <v>37.5</v>
      </c>
      <c r="J585" s="91" t="s">
        <v>60</v>
      </c>
      <c r="K585" s="92" t="s">
        <v>113</v>
      </c>
      <c r="L585" s="92" t="s">
        <v>118</v>
      </c>
      <c r="M585" s="277">
        <v>0</v>
      </c>
      <c r="N585" s="278"/>
      <c r="O585" s="32"/>
      <c r="P585" s="46">
        <v>37.5</v>
      </c>
      <c r="Q585" s="91" t="s">
        <v>71</v>
      </c>
      <c r="R585" s="92">
        <v>0</v>
      </c>
      <c r="S585" s="92">
        <v>0</v>
      </c>
      <c r="T585" s="277">
        <v>0</v>
      </c>
      <c r="U585" s="278"/>
      <c r="V585" s="32"/>
      <c r="W585" s="46">
        <v>37.5</v>
      </c>
      <c r="X585" s="91" t="s">
        <v>69</v>
      </c>
      <c r="Y585" s="92">
        <v>0</v>
      </c>
      <c r="Z585" s="92">
        <v>0</v>
      </c>
      <c r="AA585" s="277">
        <v>0</v>
      </c>
      <c r="AB585" s="278"/>
    </row>
    <row r="586" spans="2:28">
      <c r="B586" s="46">
        <v>37.75</v>
      </c>
      <c r="C586" s="91" t="s">
        <v>60</v>
      </c>
      <c r="D586" s="92" t="s">
        <v>174</v>
      </c>
      <c r="E586" s="92" t="s">
        <v>118</v>
      </c>
      <c r="F586" s="277">
        <v>0</v>
      </c>
      <c r="G586" s="278"/>
      <c r="H586" s="32"/>
      <c r="I586" s="46">
        <v>37.75</v>
      </c>
      <c r="J586" s="91" t="s">
        <v>60</v>
      </c>
      <c r="K586" s="92" t="s">
        <v>106</v>
      </c>
      <c r="L586" s="92" t="s">
        <v>103</v>
      </c>
      <c r="M586" s="277">
        <v>0</v>
      </c>
      <c r="N586" s="278"/>
      <c r="O586" s="32"/>
      <c r="P586" s="46">
        <v>37.75</v>
      </c>
      <c r="Q586" s="91" t="s">
        <v>71</v>
      </c>
      <c r="R586" s="92">
        <v>0</v>
      </c>
      <c r="S586" s="92">
        <v>0</v>
      </c>
      <c r="T586" s="277">
        <v>0</v>
      </c>
      <c r="U586" s="278"/>
      <c r="V586" s="32"/>
      <c r="W586" s="46">
        <v>37.75</v>
      </c>
      <c r="X586" s="91" t="s">
        <v>158</v>
      </c>
      <c r="Y586" s="92">
        <v>0</v>
      </c>
      <c r="Z586" s="92">
        <v>0</v>
      </c>
      <c r="AA586" s="277">
        <v>0</v>
      </c>
      <c r="AB586" s="278"/>
    </row>
    <row r="587" spans="2:28">
      <c r="B587" s="46">
        <v>38</v>
      </c>
      <c r="C587" s="91" t="s">
        <v>60</v>
      </c>
      <c r="D587" s="92" t="s">
        <v>174</v>
      </c>
      <c r="E587" s="92" t="s">
        <v>118</v>
      </c>
      <c r="F587" s="277">
        <v>0</v>
      </c>
      <c r="G587" s="278"/>
      <c r="H587" s="32"/>
      <c r="I587" s="46">
        <v>38</v>
      </c>
      <c r="J587" s="91" t="s">
        <v>60</v>
      </c>
      <c r="K587" s="92" t="s">
        <v>113</v>
      </c>
      <c r="L587" s="92" t="s">
        <v>118</v>
      </c>
      <c r="M587" s="277">
        <v>0</v>
      </c>
      <c r="N587" s="278"/>
      <c r="O587" s="32"/>
      <c r="P587" s="46">
        <v>38</v>
      </c>
      <c r="Q587" s="91" t="s">
        <v>74</v>
      </c>
      <c r="R587" s="92">
        <v>0</v>
      </c>
      <c r="S587" s="92">
        <v>0</v>
      </c>
      <c r="T587" s="277">
        <v>0</v>
      </c>
      <c r="U587" s="278"/>
      <c r="V587" s="32"/>
      <c r="W587" s="46">
        <v>38</v>
      </c>
      <c r="X587" s="91" t="s">
        <v>60</v>
      </c>
      <c r="Y587" s="92" t="s">
        <v>113</v>
      </c>
      <c r="Z587" s="92" t="s">
        <v>170</v>
      </c>
      <c r="AA587" s="277">
        <v>0</v>
      </c>
      <c r="AB587" s="278"/>
    </row>
    <row r="588" spans="2:28">
      <c r="B588" s="46">
        <v>38.25</v>
      </c>
      <c r="C588" s="91" t="s">
        <v>60</v>
      </c>
      <c r="D588" s="92" t="s">
        <v>174</v>
      </c>
      <c r="E588" s="92" t="s">
        <v>118</v>
      </c>
      <c r="F588" s="277">
        <v>0</v>
      </c>
      <c r="G588" s="278"/>
      <c r="H588" s="32"/>
      <c r="I588" s="46">
        <v>38.25</v>
      </c>
      <c r="J588" s="91" t="s">
        <v>60</v>
      </c>
      <c r="K588" s="92" t="s">
        <v>106</v>
      </c>
      <c r="L588" s="92" t="s">
        <v>103</v>
      </c>
      <c r="M588" s="277">
        <v>0</v>
      </c>
      <c r="N588" s="278"/>
      <c r="O588" s="32"/>
      <c r="P588" s="46">
        <v>38.25</v>
      </c>
      <c r="Q588" s="91" t="s">
        <v>60</v>
      </c>
      <c r="R588" s="92" t="s">
        <v>178</v>
      </c>
      <c r="S588" s="92" t="s">
        <v>115</v>
      </c>
      <c r="T588" s="277">
        <v>0</v>
      </c>
      <c r="U588" s="278"/>
      <c r="V588" s="32"/>
      <c r="W588" s="46">
        <v>38.25</v>
      </c>
      <c r="X588" s="91" t="s">
        <v>60</v>
      </c>
      <c r="Y588" s="92" t="s">
        <v>113</v>
      </c>
      <c r="Z588" s="92" t="s">
        <v>170</v>
      </c>
      <c r="AA588" s="277">
        <v>0</v>
      </c>
      <c r="AB588" s="278"/>
    </row>
    <row r="589" spans="2:28">
      <c r="B589" s="46">
        <v>38.5</v>
      </c>
      <c r="C589" s="91" t="s">
        <v>60</v>
      </c>
      <c r="D589" s="92" t="s">
        <v>174</v>
      </c>
      <c r="E589" s="92" t="s">
        <v>118</v>
      </c>
      <c r="F589" s="277">
        <v>0</v>
      </c>
      <c r="G589" s="278"/>
      <c r="H589" s="32"/>
      <c r="I589" s="46">
        <v>38.5</v>
      </c>
      <c r="J589" s="91" t="s">
        <v>159</v>
      </c>
      <c r="K589" s="92">
        <v>0</v>
      </c>
      <c r="L589" s="92">
        <v>0</v>
      </c>
      <c r="M589" s="277">
        <v>0</v>
      </c>
      <c r="N589" s="278"/>
      <c r="O589" s="32"/>
      <c r="P589" s="46">
        <v>38.5</v>
      </c>
      <c r="Q589" s="91" t="s">
        <v>60</v>
      </c>
      <c r="R589" s="92" t="s">
        <v>178</v>
      </c>
      <c r="S589" s="92" t="s">
        <v>115</v>
      </c>
      <c r="T589" s="277">
        <v>0</v>
      </c>
      <c r="U589" s="278"/>
      <c r="V589" s="32"/>
      <c r="W589" s="46">
        <v>38.5</v>
      </c>
      <c r="X589" s="91" t="s">
        <v>60</v>
      </c>
      <c r="Y589" s="92" t="s">
        <v>113</v>
      </c>
      <c r="Z589" s="92" t="s">
        <v>170</v>
      </c>
      <c r="AA589" s="277">
        <v>0</v>
      </c>
      <c r="AB589" s="278"/>
    </row>
    <row r="590" spans="2:28">
      <c r="B590" s="46">
        <v>38.75</v>
      </c>
      <c r="C590" s="91" t="s">
        <v>60</v>
      </c>
      <c r="D590" s="92" t="s">
        <v>174</v>
      </c>
      <c r="E590" s="92" t="s">
        <v>118</v>
      </c>
      <c r="F590" s="277">
        <v>0</v>
      </c>
      <c r="G590" s="278"/>
      <c r="H590" s="32"/>
      <c r="I590" s="46">
        <v>38.75</v>
      </c>
      <c r="J590" s="91" t="s">
        <v>60</v>
      </c>
      <c r="K590" s="92" t="s">
        <v>150</v>
      </c>
      <c r="L590" s="92" t="s">
        <v>188</v>
      </c>
      <c r="M590" s="277">
        <v>0</v>
      </c>
      <c r="N590" s="278"/>
      <c r="O590" s="32"/>
      <c r="P590" s="46">
        <v>38.75</v>
      </c>
      <c r="Q590" s="91" t="s">
        <v>60</v>
      </c>
      <c r="R590" s="92" t="s">
        <v>178</v>
      </c>
      <c r="S590" s="92" t="s">
        <v>115</v>
      </c>
      <c r="T590" s="277">
        <v>0</v>
      </c>
      <c r="U590" s="278"/>
      <c r="V590" s="32"/>
      <c r="W590" s="46">
        <v>38.75</v>
      </c>
      <c r="X590" s="91" t="s">
        <v>60</v>
      </c>
      <c r="Y590" s="92" t="s">
        <v>113</v>
      </c>
      <c r="Z590" s="92" t="s">
        <v>170</v>
      </c>
      <c r="AA590" s="277">
        <v>0</v>
      </c>
      <c r="AB590" s="278"/>
    </row>
    <row r="591" spans="2:28">
      <c r="B591" s="46">
        <v>39</v>
      </c>
      <c r="C591" s="91" t="s">
        <v>60</v>
      </c>
      <c r="D591" s="92" t="s">
        <v>106</v>
      </c>
      <c r="E591" s="92" t="s">
        <v>103</v>
      </c>
      <c r="F591" s="277">
        <v>0</v>
      </c>
      <c r="G591" s="278"/>
      <c r="H591" s="32"/>
      <c r="I591" s="46">
        <v>39</v>
      </c>
      <c r="J591" s="91" t="s">
        <v>60</v>
      </c>
      <c r="K591" s="92" t="s">
        <v>150</v>
      </c>
      <c r="L591" s="92" t="s">
        <v>188</v>
      </c>
      <c r="M591" s="277">
        <v>0</v>
      </c>
      <c r="N591" s="278"/>
      <c r="O591" s="32"/>
      <c r="P591" s="46">
        <v>39</v>
      </c>
      <c r="Q591" s="91" t="s">
        <v>63</v>
      </c>
      <c r="R591" s="92">
        <v>0</v>
      </c>
      <c r="S591" s="92">
        <v>0</v>
      </c>
      <c r="T591" s="277">
        <v>0</v>
      </c>
      <c r="U591" s="278"/>
      <c r="V591" s="32"/>
      <c r="W591" s="46">
        <v>39</v>
      </c>
      <c r="X591" s="91" t="s">
        <v>60</v>
      </c>
      <c r="Y591" s="92" t="s">
        <v>113</v>
      </c>
      <c r="Z591" s="92" t="s">
        <v>170</v>
      </c>
      <c r="AA591" s="277">
        <v>0</v>
      </c>
      <c r="AB591" s="278"/>
    </row>
    <row r="592" spans="2:28">
      <c r="B592" s="46">
        <v>39.25</v>
      </c>
      <c r="C592" s="91" t="s">
        <v>60</v>
      </c>
      <c r="D592" s="92" t="s">
        <v>150</v>
      </c>
      <c r="E592" s="92" t="s">
        <v>188</v>
      </c>
      <c r="F592" s="277">
        <v>0</v>
      </c>
      <c r="G592" s="278"/>
      <c r="H592" s="32"/>
      <c r="I592" s="46">
        <v>39.25</v>
      </c>
      <c r="J592" s="91" t="s">
        <v>60</v>
      </c>
      <c r="K592" s="92" t="s">
        <v>150</v>
      </c>
      <c r="L592" s="92" t="s">
        <v>188</v>
      </c>
      <c r="M592" s="277">
        <v>0</v>
      </c>
      <c r="N592" s="278"/>
      <c r="O592" s="32"/>
      <c r="P592" s="46">
        <v>39.25</v>
      </c>
      <c r="Q592" s="91" t="s">
        <v>69</v>
      </c>
      <c r="R592" s="92">
        <v>0</v>
      </c>
      <c r="S592" s="92">
        <v>0</v>
      </c>
      <c r="T592" s="277">
        <v>0</v>
      </c>
      <c r="U592" s="278"/>
      <c r="V592" s="32"/>
      <c r="W592" s="46">
        <v>39.25</v>
      </c>
      <c r="X592" s="91" t="s">
        <v>60</v>
      </c>
      <c r="Y592" s="92" t="s">
        <v>113</v>
      </c>
      <c r="Z592" s="92" t="s">
        <v>170</v>
      </c>
      <c r="AA592" s="277">
        <v>0</v>
      </c>
      <c r="AB592" s="278"/>
    </row>
    <row r="593" spans="2:28">
      <c r="B593" s="46">
        <v>39.5</v>
      </c>
      <c r="C593" s="91" t="s">
        <v>60</v>
      </c>
      <c r="D593" s="92" t="s">
        <v>150</v>
      </c>
      <c r="E593" s="92" t="s">
        <v>188</v>
      </c>
      <c r="F593" s="277">
        <v>0</v>
      </c>
      <c r="G593" s="278"/>
      <c r="H593" s="32"/>
      <c r="I593" s="46">
        <v>39.5</v>
      </c>
      <c r="J593" s="91" t="s">
        <v>60</v>
      </c>
      <c r="K593" s="92" t="s">
        <v>106</v>
      </c>
      <c r="L593" s="92" t="s">
        <v>109</v>
      </c>
      <c r="M593" s="277">
        <v>0</v>
      </c>
      <c r="N593" s="278"/>
      <c r="O593" s="32"/>
      <c r="P593" s="46">
        <v>39.5</v>
      </c>
      <c r="Q593" s="91" t="s">
        <v>69</v>
      </c>
      <c r="R593" s="92">
        <v>0</v>
      </c>
      <c r="S593" s="92">
        <v>0</v>
      </c>
      <c r="T593" s="277">
        <v>0</v>
      </c>
      <c r="U593" s="278"/>
      <c r="V593" s="32"/>
      <c r="W593" s="46">
        <v>39.5</v>
      </c>
      <c r="X593" s="91" t="s">
        <v>60</v>
      </c>
      <c r="Y593" s="92" t="s">
        <v>113</v>
      </c>
      <c r="Z593" s="92" t="s">
        <v>170</v>
      </c>
      <c r="AA593" s="277">
        <v>0</v>
      </c>
      <c r="AB593" s="278"/>
    </row>
    <row r="594" spans="2:28">
      <c r="B594" s="46">
        <v>39.75</v>
      </c>
      <c r="C594" s="91" t="s">
        <v>60</v>
      </c>
      <c r="D594" s="92" t="s">
        <v>106</v>
      </c>
      <c r="E594" s="92" t="s">
        <v>103</v>
      </c>
      <c r="F594" s="277">
        <v>0</v>
      </c>
      <c r="G594" s="278"/>
      <c r="H594" s="32"/>
      <c r="I594" s="46">
        <v>39.75</v>
      </c>
      <c r="J594" s="91" t="s">
        <v>60</v>
      </c>
      <c r="K594" s="92" t="s">
        <v>106</v>
      </c>
      <c r="L594" s="92" t="s">
        <v>163</v>
      </c>
      <c r="M594" s="277">
        <v>0</v>
      </c>
      <c r="N594" s="278"/>
      <c r="O594" s="32"/>
      <c r="P594" s="46">
        <v>39.75</v>
      </c>
      <c r="Q594" s="91" t="s">
        <v>60</v>
      </c>
      <c r="R594" s="92" t="s">
        <v>104</v>
      </c>
      <c r="S594" s="92" t="s">
        <v>119</v>
      </c>
      <c r="T594" s="277">
        <v>0</v>
      </c>
      <c r="U594" s="278"/>
      <c r="V594" s="32"/>
      <c r="W594" s="46">
        <v>39.75</v>
      </c>
      <c r="X594" s="91" t="s">
        <v>60</v>
      </c>
      <c r="Y594" s="92" t="s">
        <v>113</v>
      </c>
      <c r="Z594" s="92" t="s">
        <v>170</v>
      </c>
      <c r="AA594" s="277">
        <v>0</v>
      </c>
      <c r="AB594" s="278"/>
    </row>
    <row r="595" spans="2:28">
      <c r="B595" s="46">
        <v>40</v>
      </c>
      <c r="C595" s="91" t="s">
        <v>60</v>
      </c>
      <c r="D595" s="92" t="s">
        <v>174</v>
      </c>
      <c r="E595" s="92" t="s">
        <v>118</v>
      </c>
      <c r="F595" s="277">
        <v>0</v>
      </c>
      <c r="G595" s="278"/>
      <c r="H595" s="32"/>
      <c r="I595" s="46">
        <v>40</v>
      </c>
      <c r="J595" s="91" t="s">
        <v>60</v>
      </c>
      <c r="K595" s="92" t="s">
        <v>150</v>
      </c>
      <c r="L595" s="92" t="s">
        <v>117</v>
      </c>
      <c r="M595" s="277">
        <v>0</v>
      </c>
      <c r="N595" s="278"/>
      <c r="O595" s="32"/>
      <c r="P595" s="46">
        <v>40</v>
      </c>
      <c r="Q595" s="91" t="s">
        <v>60</v>
      </c>
      <c r="R595" s="92" t="s">
        <v>107</v>
      </c>
      <c r="S595" s="92" t="s">
        <v>108</v>
      </c>
      <c r="T595" s="277">
        <v>0</v>
      </c>
      <c r="U595" s="278"/>
      <c r="V595" s="32"/>
      <c r="W595" s="46">
        <v>40</v>
      </c>
      <c r="X595" s="91" t="s">
        <v>159</v>
      </c>
      <c r="Y595" s="92">
        <v>0</v>
      </c>
      <c r="Z595" s="92">
        <v>0</v>
      </c>
      <c r="AA595" s="277">
        <v>0</v>
      </c>
      <c r="AB595" s="278"/>
    </row>
    <row r="596" spans="2:28">
      <c r="B596" s="46">
        <v>40.25</v>
      </c>
      <c r="C596" s="91" t="s">
        <v>60</v>
      </c>
      <c r="D596" s="92" t="s">
        <v>174</v>
      </c>
      <c r="E596" s="92" t="s">
        <v>118</v>
      </c>
      <c r="F596" s="277">
        <v>0</v>
      </c>
      <c r="G596" s="278"/>
      <c r="H596" s="32"/>
      <c r="I596" s="46">
        <v>40.25</v>
      </c>
      <c r="J596" s="91" t="s">
        <v>63</v>
      </c>
      <c r="K596" s="92">
        <v>0</v>
      </c>
      <c r="L596" s="92">
        <v>0</v>
      </c>
      <c r="M596" s="277">
        <v>0</v>
      </c>
      <c r="N596" s="278"/>
      <c r="O596" s="32"/>
      <c r="P596" s="46">
        <v>40.25</v>
      </c>
      <c r="Q596" s="91" t="s">
        <v>71</v>
      </c>
      <c r="R596" s="92">
        <v>0</v>
      </c>
      <c r="S596" s="92">
        <v>0</v>
      </c>
      <c r="T596" s="277">
        <v>0</v>
      </c>
      <c r="U596" s="278"/>
      <c r="V596" s="32"/>
      <c r="W596" s="46">
        <v>40.25</v>
      </c>
      <c r="X596" s="91" t="s">
        <v>159</v>
      </c>
      <c r="Y596" s="92">
        <v>0</v>
      </c>
      <c r="Z596" s="92">
        <v>0</v>
      </c>
      <c r="AA596" s="277">
        <v>0</v>
      </c>
      <c r="AB596" s="278"/>
    </row>
    <row r="597" spans="2:28">
      <c r="B597" s="46">
        <v>40.5</v>
      </c>
      <c r="C597" s="91" t="s">
        <v>159</v>
      </c>
      <c r="D597" s="92">
        <v>0</v>
      </c>
      <c r="E597" s="92">
        <v>0</v>
      </c>
      <c r="F597" s="277">
        <v>0</v>
      </c>
      <c r="G597" s="278"/>
      <c r="H597" s="32"/>
      <c r="I597" s="46">
        <v>40.5</v>
      </c>
      <c r="J597" s="91" t="s">
        <v>71</v>
      </c>
      <c r="K597" s="92">
        <v>0</v>
      </c>
      <c r="L597" s="92">
        <v>0</v>
      </c>
      <c r="M597" s="277">
        <v>0</v>
      </c>
      <c r="N597" s="278"/>
      <c r="O597" s="32"/>
      <c r="P597" s="46">
        <v>40.5</v>
      </c>
      <c r="Q597" s="91" t="s">
        <v>74</v>
      </c>
      <c r="R597" s="92">
        <v>0</v>
      </c>
      <c r="S597" s="92">
        <v>0</v>
      </c>
      <c r="T597" s="277">
        <v>0</v>
      </c>
      <c r="U597" s="278"/>
      <c r="V597" s="32"/>
      <c r="W597" s="46">
        <v>40.5</v>
      </c>
      <c r="X597" s="91" t="s">
        <v>60</v>
      </c>
      <c r="Y597" s="92" t="s">
        <v>113</v>
      </c>
      <c r="Z597" s="92" t="s">
        <v>118</v>
      </c>
      <c r="AA597" s="277">
        <v>0</v>
      </c>
      <c r="AB597" s="278"/>
    </row>
    <row r="598" spans="2:28">
      <c r="B598" s="46">
        <v>40.75</v>
      </c>
      <c r="C598" s="91" t="s">
        <v>77</v>
      </c>
      <c r="D598" s="92">
        <v>0</v>
      </c>
      <c r="E598" s="92">
        <v>0</v>
      </c>
      <c r="F598" s="277">
        <v>0</v>
      </c>
      <c r="G598" s="278"/>
      <c r="H598" s="32"/>
      <c r="I598" s="46">
        <v>40.75</v>
      </c>
      <c r="J598" s="91" t="s">
        <v>71</v>
      </c>
      <c r="K598" s="92">
        <v>0</v>
      </c>
      <c r="L598" s="92">
        <v>0</v>
      </c>
      <c r="M598" s="277">
        <v>0</v>
      </c>
      <c r="N598" s="278"/>
      <c r="O598" s="32"/>
      <c r="P598" s="46">
        <v>40.75</v>
      </c>
      <c r="Q598" s="91" t="s">
        <v>74</v>
      </c>
      <c r="R598" s="92">
        <v>0</v>
      </c>
      <c r="S598" s="92">
        <v>0</v>
      </c>
      <c r="T598" s="277">
        <v>0</v>
      </c>
      <c r="U598" s="278"/>
      <c r="V598" s="32"/>
      <c r="W598" s="46">
        <v>40.75</v>
      </c>
      <c r="X598" s="91" t="s">
        <v>60</v>
      </c>
      <c r="Y598" s="92" t="s">
        <v>113</v>
      </c>
      <c r="Z598" s="92" t="s">
        <v>118</v>
      </c>
      <c r="AA598" s="277">
        <v>0</v>
      </c>
      <c r="AB598" s="278"/>
    </row>
    <row r="599" spans="2:28">
      <c r="B599" s="46">
        <v>41</v>
      </c>
      <c r="C599" s="91" t="s">
        <v>60</v>
      </c>
      <c r="D599" s="92" t="s">
        <v>107</v>
      </c>
      <c r="E599" s="92" t="s">
        <v>181</v>
      </c>
      <c r="F599" s="277">
        <v>0</v>
      </c>
      <c r="G599" s="278"/>
      <c r="H599" s="32"/>
      <c r="I599" s="46">
        <v>41</v>
      </c>
      <c r="J599" s="91" t="s">
        <v>71</v>
      </c>
      <c r="K599" s="92">
        <v>0</v>
      </c>
      <c r="L599" s="92">
        <v>0</v>
      </c>
      <c r="M599" s="277">
        <v>0</v>
      </c>
      <c r="N599" s="278"/>
      <c r="O599" s="32"/>
      <c r="P599" s="46">
        <v>41</v>
      </c>
      <c r="Q599" s="91" t="s">
        <v>74</v>
      </c>
      <c r="R599" s="92">
        <v>0</v>
      </c>
      <c r="S599" s="92">
        <v>0</v>
      </c>
      <c r="T599" s="277">
        <v>0</v>
      </c>
      <c r="U599" s="278"/>
      <c r="V599" s="32"/>
      <c r="W599" s="46">
        <v>41</v>
      </c>
      <c r="X599" s="91" t="s">
        <v>60</v>
      </c>
      <c r="Y599" s="92" t="s">
        <v>113</v>
      </c>
      <c r="Z599" s="92" t="s">
        <v>118</v>
      </c>
      <c r="AA599" s="277">
        <v>0</v>
      </c>
      <c r="AB599" s="278"/>
    </row>
    <row r="600" spans="2:28">
      <c r="B600" s="46">
        <v>41.25</v>
      </c>
      <c r="C600" s="91" t="s">
        <v>60</v>
      </c>
      <c r="D600" s="92" t="s">
        <v>106</v>
      </c>
      <c r="E600" s="92" t="s">
        <v>103</v>
      </c>
      <c r="F600" s="277">
        <v>0</v>
      </c>
      <c r="G600" s="278"/>
      <c r="H600" s="32"/>
      <c r="I600" s="46">
        <v>41.25</v>
      </c>
      <c r="J600" s="91" t="s">
        <v>71</v>
      </c>
      <c r="K600" s="92">
        <v>0</v>
      </c>
      <c r="L600" s="92">
        <v>0</v>
      </c>
      <c r="M600" s="277">
        <v>0</v>
      </c>
      <c r="N600" s="278"/>
      <c r="O600" s="32"/>
      <c r="P600" s="46">
        <v>41.25</v>
      </c>
      <c r="Q600" s="91" t="s">
        <v>60</v>
      </c>
      <c r="R600" s="92" t="s">
        <v>107</v>
      </c>
      <c r="S600" s="92" t="s">
        <v>108</v>
      </c>
      <c r="T600" s="277">
        <v>0</v>
      </c>
      <c r="U600" s="278"/>
      <c r="V600" s="32"/>
      <c r="W600" s="46">
        <v>41.25</v>
      </c>
      <c r="X600" s="91" t="s">
        <v>60</v>
      </c>
      <c r="Y600" s="92" t="s">
        <v>113</v>
      </c>
      <c r="Z600" s="92" t="s">
        <v>118</v>
      </c>
      <c r="AA600" s="277">
        <v>0</v>
      </c>
      <c r="AB600" s="278"/>
    </row>
    <row r="601" spans="2:28">
      <c r="B601" s="46">
        <v>41.5</v>
      </c>
      <c r="C601" s="91" t="s">
        <v>71</v>
      </c>
      <c r="D601" s="92">
        <v>0</v>
      </c>
      <c r="E601" s="92">
        <v>0</v>
      </c>
      <c r="F601" s="277">
        <v>0</v>
      </c>
      <c r="G601" s="278"/>
      <c r="H601" s="32"/>
      <c r="I601" s="46">
        <v>41.5</v>
      </c>
      <c r="J601" s="91" t="s">
        <v>71</v>
      </c>
      <c r="K601" s="92">
        <v>0</v>
      </c>
      <c r="L601" s="92">
        <v>0</v>
      </c>
      <c r="M601" s="277">
        <v>0</v>
      </c>
      <c r="N601" s="278"/>
      <c r="O601" s="32"/>
      <c r="P601" s="46">
        <v>41.5</v>
      </c>
      <c r="Q601" s="91" t="s">
        <v>74</v>
      </c>
      <c r="R601" s="92">
        <v>0</v>
      </c>
      <c r="S601" s="92">
        <v>0</v>
      </c>
      <c r="T601" s="277">
        <v>0</v>
      </c>
      <c r="U601" s="278"/>
      <c r="V601" s="32"/>
      <c r="W601" s="46">
        <v>41.5</v>
      </c>
      <c r="X601" s="91" t="s">
        <v>60</v>
      </c>
      <c r="Y601" s="92" t="s">
        <v>113</v>
      </c>
      <c r="Z601" s="92" t="s">
        <v>118</v>
      </c>
      <c r="AA601" s="277">
        <v>0</v>
      </c>
      <c r="AB601" s="278"/>
    </row>
    <row r="602" spans="2:28">
      <c r="B602" s="46">
        <v>41.75</v>
      </c>
      <c r="C602" s="91" t="s">
        <v>60</v>
      </c>
      <c r="D602" s="92" t="s">
        <v>106</v>
      </c>
      <c r="E602" s="92" t="s">
        <v>103</v>
      </c>
      <c r="F602" s="277">
        <v>0</v>
      </c>
      <c r="G602" s="278"/>
      <c r="H602" s="32"/>
      <c r="I602" s="46">
        <v>41.75</v>
      </c>
      <c r="J602" s="91" t="s">
        <v>71</v>
      </c>
      <c r="K602" s="92">
        <v>0</v>
      </c>
      <c r="L602" s="92">
        <v>0</v>
      </c>
      <c r="M602" s="277">
        <v>0</v>
      </c>
      <c r="N602" s="278"/>
      <c r="O602" s="32"/>
      <c r="P602" s="46">
        <v>41.75</v>
      </c>
      <c r="Q602" s="91" t="s">
        <v>74</v>
      </c>
      <c r="R602" s="92">
        <v>0</v>
      </c>
      <c r="S602" s="92">
        <v>0</v>
      </c>
      <c r="T602" s="277">
        <v>0</v>
      </c>
      <c r="U602" s="278"/>
      <c r="V602" s="32"/>
      <c r="W602" s="46">
        <v>41.75</v>
      </c>
      <c r="X602" s="91" t="s">
        <v>60</v>
      </c>
      <c r="Y602" s="92" t="s">
        <v>113</v>
      </c>
      <c r="Z602" s="92" t="s">
        <v>118</v>
      </c>
      <c r="AA602" s="277">
        <v>0</v>
      </c>
      <c r="AB602" s="278"/>
    </row>
    <row r="603" spans="2:28">
      <c r="B603" s="46">
        <v>42</v>
      </c>
      <c r="C603" s="91" t="s">
        <v>60</v>
      </c>
      <c r="D603" s="92" t="s">
        <v>104</v>
      </c>
      <c r="E603" s="92" t="s">
        <v>117</v>
      </c>
      <c r="F603" s="277">
        <v>0</v>
      </c>
      <c r="G603" s="278"/>
      <c r="H603" s="32"/>
      <c r="I603" s="46">
        <v>42</v>
      </c>
      <c r="J603" s="91" t="s">
        <v>71</v>
      </c>
      <c r="K603" s="92">
        <v>0</v>
      </c>
      <c r="L603" s="92">
        <v>0</v>
      </c>
      <c r="M603" s="277">
        <v>0</v>
      </c>
      <c r="N603" s="278"/>
      <c r="O603" s="32"/>
      <c r="P603" s="46">
        <v>42</v>
      </c>
      <c r="Q603" s="91" t="s">
        <v>60</v>
      </c>
      <c r="R603" s="92" t="s">
        <v>106</v>
      </c>
      <c r="S603" s="92" t="s">
        <v>169</v>
      </c>
      <c r="T603" s="277">
        <v>0</v>
      </c>
      <c r="U603" s="278"/>
      <c r="V603" s="32"/>
      <c r="W603" s="46">
        <v>42</v>
      </c>
      <c r="X603" s="91" t="s">
        <v>60</v>
      </c>
      <c r="Y603" s="92" t="s">
        <v>113</v>
      </c>
      <c r="Z603" s="92" t="s">
        <v>118</v>
      </c>
      <c r="AA603" s="277">
        <v>0</v>
      </c>
      <c r="AB603" s="278"/>
    </row>
    <row r="604" spans="2:28">
      <c r="B604" s="46">
        <v>42.25</v>
      </c>
      <c r="C604" s="91" t="s">
        <v>60</v>
      </c>
      <c r="D604" s="92" t="s">
        <v>104</v>
      </c>
      <c r="E604" s="92" t="s">
        <v>119</v>
      </c>
      <c r="F604" s="277">
        <v>0</v>
      </c>
      <c r="G604" s="278"/>
      <c r="H604" s="32"/>
      <c r="I604" s="46">
        <v>42.25</v>
      </c>
      <c r="J604" s="91" t="s">
        <v>71</v>
      </c>
      <c r="K604" s="92">
        <v>0</v>
      </c>
      <c r="L604" s="92">
        <v>0</v>
      </c>
      <c r="M604" s="277">
        <v>0</v>
      </c>
      <c r="N604" s="278"/>
      <c r="O604" s="32"/>
      <c r="P604" s="46">
        <v>42.25</v>
      </c>
      <c r="Q604" s="91" t="s">
        <v>158</v>
      </c>
      <c r="R604" s="92">
        <v>0</v>
      </c>
      <c r="S604" s="92">
        <v>0</v>
      </c>
      <c r="T604" s="277">
        <v>0</v>
      </c>
      <c r="U604" s="278"/>
      <c r="V604" s="32"/>
      <c r="W604" s="46">
        <v>42.25</v>
      </c>
      <c r="X604" s="91" t="s">
        <v>60</v>
      </c>
      <c r="Y604" s="92" t="s">
        <v>113</v>
      </c>
      <c r="Z604" s="92" t="s">
        <v>118</v>
      </c>
      <c r="AA604" s="277">
        <v>0</v>
      </c>
      <c r="AB604" s="278"/>
    </row>
    <row r="605" spans="2:28">
      <c r="B605" s="46">
        <v>42.5</v>
      </c>
      <c r="C605" s="91" t="s">
        <v>60</v>
      </c>
      <c r="D605" s="92" t="s">
        <v>104</v>
      </c>
      <c r="E605" s="92" t="s">
        <v>111</v>
      </c>
      <c r="F605" s="277">
        <v>0</v>
      </c>
      <c r="G605" s="278"/>
      <c r="H605" s="32"/>
      <c r="I605" s="46">
        <v>42.5</v>
      </c>
      <c r="J605" s="91" t="s">
        <v>71</v>
      </c>
      <c r="K605" s="92">
        <v>0</v>
      </c>
      <c r="L605" s="92">
        <v>0</v>
      </c>
      <c r="M605" s="277">
        <v>0</v>
      </c>
      <c r="N605" s="278"/>
      <c r="O605" s="32"/>
      <c r="P605" s="46">
        <v>42.5</v>
      </c>
      <c r="Q605" s="91" t="s">
        <v>71</v>
      </c>
      <c r="R605" s="92">
        <v>0</v>
      </c>
      <c r="S605" s="92">
        <v>0</v>
      </c>
      <c r="T605" s="277">
        <v>0</v>
      </c>
      <c r="U605" s="278"/>
      <c r="V605" s="32"/>
      <c r="W605" s="46">
        <v>42.5</v>
      </c>
      <c r="X605" s="91" t="s">
        <v>60</v>
      </c>
      <c r="Y605" s="92" t="s">
        <v>113</v>
      </c>
      <c r="Z605" s="92" t="s">
        <v>118</v>
      </c>
      <c r="AA605" s="277">
        <v>0</v>
      </c>
      <c r="AB605" s="278"/>
    </row>
    <row r="606" spans="2:28">
      <c r="B606" s="46">
        <v>42.75</v>
      </c>
      <c r="C606" s="91" t="s">
        <v>159</v>
      </c>
      <c r="D606" s="92">
        <v>0</v>
      </c>
      <c r="E606" s="92">
        <v>0</v>
      </c>
      <c r="F606" s="277">
        <v>0</v>
      </c>
      <c r="G606" s="278"/>
      <c r="H606" s="32"/>
      <c r="I606" s="46">
        <v>42.75</v>
      </c>
      <c r="J606" s="91" t="s">
        <v>71</v>
      </c>
      <c r="K606" s="92">
        <v>0</v>
      </c>
      <c r="L606" s="92">
        <v>0</v>
      </c>
      <c r="M606" s="277">
        <v>0</v>
      </c>
      <c r="N606" s="278"/>
      <c r="O606" s="32"/>
      <c r="P606" s="46">
        <v>42.75</v>
      </c>
      <c r="Q606" s="91" t="s">
        <v>60</v>
      </c>
      <c r="R606" s="92" t="s">
        <v>107</v>
      </c>
      <c r="S606" s="92" t="s">
        <v>108</v>
      </c>
      <c r="T606" s="277">
        <v>0</v>
      </c>
      <c r="U606" s="278"/>
      <c r="V606" s="32"/>
      <c r="W606" s="46">
        <v>42.75</v>
      </c>
      <c r="X606" s="91" t="s">
        <v>60</v>
      </c>
      <c r="Y606" s="92" t="s">
        <v>113</v>
      </c>
      <c r="Z606" s="92" t="s">
        <v>118</v>
      </c>
      <c r="AA606" s="277">
        <v>0</v>
      </c>
      <c r="AB606" s="278"/>
    </row>
    <row r="607" spans="2:28">
      <c r="B607" s="46">
        <v>43</v>
      </c>
      <c r="C607" s="91" t="s">
        <v>66</v>
      </c>
      <c r="D607" s="92">
        <v>0</v>
      </c>
      <c r="E607" s="92">
        <v>0</v>
      </c>
      <c r="F607" s="277">
        <v>0</v>
      </c>
      <c r="G607" s="278"/>
      <c r="H607" s="32"/>
      <c r="I607" s="46">
        <v>43</v>
      </c>
      <c r="J607" s="91" t="s">
        <v>71</v>
      </c>
      <c r="K607" s="92">
        <v>0</v>
      </c>
      <c r="L607" s="92">
        <v>0</v>
      </c>
      <c r="M607" s="277">
        <v>0</v>
      </c>
      <c r="N607" s="278"/>
      <c r="O607" s="32"/>
      <c r="P607" s="46">
        <v>43</v>
      </c>
      <c r="Q607" s="91" t="s">
        <v>71</v>
      </c>
      <c r="R607" s="92">
        <v>0</v>
      </c>
      <c r="S607" s="92">
        <v>0</v>
      </c>
      <c r="T607" s="277">
        <v>0</v>
      </c>
      <c r="U607" s="278"/>
      <c r="V607" s="32"/>
      <c r="W607" s="46">
        <v>43</v>
      </c>
      <c r="X607" s="91" t="s">
        <v>60</v>
      </c>
      <c r="Y607" s="92" t="s">
        <v>113</v>
      </c>
      <c r="Z607" s="92" t="s">
        <v>118</v>
      </c>
      <c r="AA607" s="277">
        <v>0</v>
      </c>
      <c r="AB607" s="278"/>
    </row>
    <row r="608" spans="2:28">
      <c r="B608" s="46">
        <v>43.25</v>
      </c>
      <c r="C608" s="91" t="s">
        <v>66</v>
      </c>
      <c r="D608" s="92">
        <v>0</v>
      </c>
      <c r="E608" s="92">
        <v>0</v>
      </c>
      <c r="F608" s="277">
        <v>0</v>
      </c>
      <c r="G608" s="278"/>
      <c r="H608" s="32"/>
      <c r="I608" s="46">
        <v>43.25</v>
      </c>
      <c r="J608" s="91" t="s">
        <v>60</v>
      </c>
      <c r="K608" s="92" t="s">
        <v>113</v>
      </c>
      <c r="L608" s="92" t="s">
        <v>118</v>
      </c>
      <c r="M608" s="277">
        <v>0</v>
      </c>
      <c r="N608" s="278"/>
      <c r="O608" s="32"/>
      <c r="P608" s="46">
        <v>43.25</v>
      </c>
      <c r="Q608" s="91" t="s">
        <v>71</v>
      </c>
      <c r="R608" s="92">
        <v>0</v>
      </c>
      <c r="S608" s="92">
        <v>0</v>
      </c>
      <c r="T608" s="277">
        <v>0</v>
      </c>
      <c r="U608" s="278"/>
      <c r="V608" s="32"/>
      <c r="W608" s="46">
        <v>43.25</v>
      </c>
      <c r="X608" s="91" t="s">
        <v>60</v>
      </c>
      <c r="Y608" s="92" t="s">
        <v>113</v>
      </c>
      <c r="Z608" s="92" t="s">
        <v>118</v>
      </c>
      <c r="AA608" s="277">
        <v>0</v>
      </c>
      <c r="AB608" s="278"/>
    </row>
    <row r="609" spans="2:28">
      <c r="B609" s="46">
        <v>43.5</v>
      </c>
      <c r="C609" s="91" t="s">
        <v>71</v>
      </c>
      <c r="D609" s="92">
        <v>0</v>
      </c>
      <c r="E609" s="92">
        <v>0</v>
      </c>
      <c r="F609" s="277">
        <v>0</v>
      </c>
      <c r="G609" s="278"/>
      <c r="H609" s="32"/>
      <c r="I609" s="46">
        <v>43.5</v>
      </c>
      <c r="J609" s="91" t="s">
        <v>60</v>
      </c>
      <c r="K609" s="92" t="s">
        <v>106</v>
      </c>
      <c r="L609" s="92" t="s">
        <v>109</v>
      </c>
      <c r="M609" s="277">
        <v>0</v>
      </c>
      <c r="N609" s="278"/>
      <c r="O609" s="32"/>
      <c r="P609" s="46">
        <v>43.5</v>
      </c>
      <c r="Q609" s="91" t="s">
        <v>60</v>
      </c>
      <c r="R609" s="92" t="s">
        <v>107</v>
      </c>
      <c r="S609" s="92" t="s">
        <v>108</v>
      </c>
      <c r="T609" s="277">
        <v>0</v>
      </c>
      <c r="U609" s="278"/>
      <c r="V609" s="32"/>
      <c r="W609" s="46">
        <v>43.5</v>
      </c>
      <c r="X609" s="91" t="s">
        <v>60</v>
      </c>
      <c r="Y609" s="92" t="s">
        <v>113</v>
      </c>
      <c r="Z609" s="92" t="s">
        <v>118</v>
      </c>
      <c r="AA609" s="277">
        <v>0</v>
      </c>
      <c r="AB609" s="278"/>
    </row>
    <row r="610" spans="2:28">
      <c r="B610" s="46">
        <v>43.75</v>
      </c>
      <c r="C610" s="91" t="s">
        <v>60</v>
      </c>
      <c r="D610" s="92" t="s">
        <v>106</v>
      </c>
      <c r="E610" s="92" t="s">
        <v>167</v>
      </c>
      <c r="F610" s="277">
        <v>0</v>
      </c>
      <c r="G610" s="278"/>
      <c r="H610" s="32"/>
      <c r="I610" s="46">
        <v>43.75</v>
      </c>
      <c r="J610" s="91" t="s">
        <v>60</v>
      </c>
      <c r="K610" s="92" t="s">
        <v>113</v>
      </c>
      <c r="L610" s="92" t="s">
        <v>118</v>
      </c>
      <c r="M610" s="277">
        <v>0</v>
      </c>
      <c r="N610" s="278"/>
      <c r="O610" s="32"/>
      <c r="P610" s="46">
        <v>43.75</v>
      </c>
      <c r="Q610" s="91" t="s">
        <v>60</v>
      </c>
      <c r="R610" s="92" t="s">
        <v>107</v>
      </c>
      <c r="S610" s="92" t="s">
        <v>108</v>
      </c>
      <c r="T610" s="277">
        <v>0</v>
      </c>
      <c r="U610" s="278"/>
      <c r="V610" s="32"/>
      <c r="W610" s="46">
        <v>43.75</v>
      </c>
      <c r="X610" s="91" t="s">
        <v>60</v>
      </c>
      <c r="Y610" s="92" t="s">
        <v>113</v>
      </c>
      <c r="Z610" s="92" t="s">
        <v>118</v>
      </c>
      <c r="AA610" s="277">
        <v>0</v>
      </c>
      <c r="AB610" s="278"/>
    </row>
    <row r="611" spans="2:28">
      <c r="B611" s="46">
        <v>44</v>
      </c>
      <c r="C611" s="91" t="s">
        <v>71</v>
      </c>
      <c r="D611" s="92">
        <v>0</v>
      </c>
      <c r="E611" s="92">
        <v>0</v>
      </c>
      <c r="F611" s="277">
        <v>0</v>
      </c>
      <c r="G611" s="278"/>
      <c r="H611" s="32"/>
      <c r="I611" s="46">
        <v>44</v>
      </c>
      <c r="J611" s="91" t="s">
        <v>60</v>
      </c>
      <c r="K611" s="92" t="s">
        <v>113</v>
      </c>
      <c r="L611" s="92" t="s">
        <v>118</v>
      </c>
      <c r="M611" s="277">
        <v>0</v>
      </c>
      <c r="N611" s="278"/>
      <c r="O611" s="32"/>
      <c r="P611" s="46">
        <v>44</v>
      </c>
      <c r="Q611" s="91" t="s">
        <v>60</v>
      </c>
      <c r="R611" s="92" t="s">
        <v>113</v>
      </c>
      <c r="S611" s="92" t="s">
        <v>118</v>
      </c>
      <c r="T611" s="277">
        <v>0</v>
      </c>
      <c r="U611" s="278"/>
      <c r="V611" s="32"/>
      <c r="W611" s="46">
        <v>44</v>
      </c>
      <c r="X611" s="91" t="s">
        <v>60</v>
      </c>
      <c r="Y611" s="92" t="s">
        <v>113</v>
      </c>
      <c r="Z611" s="92" t="s">
        <v>118</v>
      </c>
      <c r="AA611" s="277">
        <v>0</v>
      </c>
      <c r="AB611" s="278"/>
    </row>
    <row r="612" spans="2:28">
      <c r="B612" s="46">
        <v>44.25</v>
      </c>
      <c r="C612" s="91" t="s">
        <v>159</v>
      </c>
      <c r="D612" s="92">
        <v>0</v>
      </c>
      <c r="E612" s="92">
        <v>0</v>
      </c>
      <c r="F612" s="277">
        <v>0</v>
      </c>
      <c r="G612" s="278"/>
      <c r="H612" s="32"/>
      <c r="I612" s="46">
        <v>44.25</v>
      </c>
      <c r="J612" s="91" t="s">
        <v>71</v>
      </c>
      <c r="K612" s="92">
        <v>0</v>
      </c>
      <c r="L612" s="92">
        <v>0</v>
      </c>
      <c r="M612" s="277">
        <v>0</v>
      </c>
      <c r="N612" s="278"/>
      <c r="O612" s="32"/>
      <c r="P612" s="46">
        <v>44.25</v>
      </c>
      <c r="Q612" s="91" t="s">
        <v>60</v>
      </c>
      <c r="R612" s="92" t="s">
        <v>178</v>
      </c>
      <c r="S612" s="92" t="s">
        <v>115</v>
      </c>
      <c r="T612" s="277">
        <v>0</v>
      </c>
      <c r="U612" s="278"/>
      <c r="V612" s="32"/>
      <c r="W612" s="46">
        <v>44.25</v>
      </c>
      <c r="X612" s="91" t="s">
        <v>60</v>
      </c>
      <c r="Y612" s="92" t="s">
        <v>113</v>
      </c>
      <c r="Z612" s="92" t="s">
        <v>118</v>
      </c>
      <c r="AA612" s="277">
        <v>0</v>
      </c>
      <c r="AB612" s="278"/>
    </row>
    <row r="613" spans="2:28">
      <c r="B613" s="46">
        <v>44.5</v>
      </c>
      <c r="C613" s="91" t="s">
        <v>60</v>
      </c>
      <c r="D613" s="92" t="s">
        <v>106</v>
      </c>
      <c r="E613" s="92" t="s">
        <v>115</v>
      </c>
      <c r="F613" s="277">
        <v>0</v>
      </c>
      <c r="G613" s="278"/>
      <c r="H613" s="32"/>
      <c r="I613" s="46">
        <v>44.5</v>
      </c>
      <c r="J613" s="91" t="s">
        <v>60</v>
      </c>
      <c r="K613" s="92" t="s">
        <v>150</v>
      </c>
      <c r="L613" s="92" t="s">
        <v>103</v>
      </c>
      <c r="M613" s="277">
        <v>0</v>
      </c>
      <c r="N613" s="278"/>
      <c r="O613" s="32"/>
      <c r="P613" s="46">
        <v>44.5</v>
      </c>
      <c r="Q613" s="91" t="s">
        <v>60</v>
      </c>
      <c r="R613" s="92" t="s">
        <v>104</v>
      </c>
      <c r="S613" s="92" t="s">
        <v>236</v>
      </c>
      <c r="T613" s="277">
        <v>0</v>
      </c>
      <c r="U613" s="278"/>
      <c r="V613" s="32"/>
      <c r="W613" s="46">
        <v>44.5</v>
      </c>
      <c r="X613" s="91" t="s">
        <v>60</v>
      </c>
      <c r="Y613" s="92" t="s">
        <v>113</v>
      </c>
      <c r="Z613" s="92" t="s">
        <v>118</v>
      </c>
      <c r="AA613" s="277">
        <v>0</v>
      </c>
      <c r="AB613" s="278"/>
    </row>
    <row r="614" spans="2:28">
      <c r="B614" s="46">
        <v>44.75</v>
      </c>
      <c r="C614" s="91" t="s">
        <v>60</v>
      </c>
      <c r="D614" s="92" t="s">
        <v>106</v>
      </c>
      <c r="E614" s="92" t="s">
        <v>109</v>
      </c>
      <c r="F614" s="277">
        <v>0</v>
      </c>
      <c r="G614" s="278"/>
      <c r="H614" s="32"/>
      <c r="I614" s="46">
        <v>44.75</v>
      </c>
      <c r="J614" s="91" t="s">
        <v>60</v>
      </c>
      <c r="K614" s="92" t="s">
        <v>178</v>
      </c>
      <c r="L614" s="92" t="s">
        <v>115</v>
      </c>
      <c r="M614" s="277">
        <v>0</v>
      </c>
      <c r="N614" s="278"/>
      <c r="O614" s="32"/>
      <c r="P614" s="46">
        <v>44.75</v>
      </c>
      <c r="Q614" s="91" t="s">
        <v>60</v>
      </c>
      <c r="R614" s="92" t="s">
        <v>104</v>
      </c>
      <c r="S614" s="92" t="s">
        <v>236</v>
      </c>
      <c r="T614" s="277">
        <v>0</v>
      </c>
      <c r="U614" s="278"/>
      <c r="V614" s="32"/>
      <c r="W614" s="46">
        <v>44.75</v>
      </c>
      <c r="X614" s="91" t="s">
        <v>60</v>
      </c>
      <c r="Y614" s="92" t="s">
        <v>113</v>
      </c>
      <c r="Z614" s="92" t="s">
        <v>118</v>
      </c>
      <c r="AA614" s="277">
        <v>0</v>
      </c>
      <c r="AB614" s="278"/>
    </row>
    <row r="615" spans="2:28">
      <c r="B615" s="46">
        <v>45</v>
      </c>
      <c r="C615" s="91" t="s">
        <v>60</v>
      </c>
      <c r="D615" s="92" t="s">
        <v>106</v>
      </c>
      <c r="E615" s="92" t="s">
        <v>180</v>
      </c>
      <c r="F615" s="277">
        <v>0</v>
      </c>
      <c r="G615" s="278"/>
      <c r="H615" s="32"/>
      <c r="I615" s="46">
        <v>45</v>
      </c>
      <c r="J615" s="91" t="s">
        <v>60</v>
      </c>
      <c r="K615" s="92" t="s">
        <v>106</v>
      </c>
      <c r="L615" s="92" t="s">
        <v>103</v>
      </c>
      <c r="M615" s="277">
        <v>0</v>
      </c>
      <c r="N615" s="278"/>
      <c r="O615" s="32"/>
      <c r="P615" s="46">
        <v>45</v>
      </c>
      <c r="Q615" s="91" t="s">
        <v>60</v>
      </c>
      <c r="R615" s="92" t="s">
        <v>104</v>
      </c>
      <c r="S615" s="92" t="s">
        <v>236</v>
      </c>
      <c r="T615" s="277">
        <v>0</v>
      </c>
      <c r="U615" s="278"/>
      <c r="V615" s="32"/>
      <c r="W615" s="46">
        <v>45</v>
      </c>
      <c r="X615" s="91" t="s">
        <v>60</v>
      </c>
      <c r="Y615" s="92" t="s">
        <v>113</v>
      </c>
      <c r="Z615" s="92" t="s">
        <v>118</v>
      </c>
      <c r="AA615" s="277">
        <v>0</v>
      </c>
      <c r="AB615" s="278"/>
    </row>
    <row r="616" spans="2:28">
      <c r="B616" s="46">
        <v>45.25</v>
      </c>
      <c r="C616" s="91" t="s">
        <v>60</v>
      </c>
      <c r="D616" s="92" t="s">
        <v>106</v>
      </c>
      <c r="E616" s="92" t="s">
        <v>171</v>
      </c>
      <c r="F616" s="277">
        <v>0</v>
      </c>
      <c r="G616" s="278"/>
      <c r="H616" s="32"/>
      <c r="I616" s="46">
        <v>45.25</v>
      </c>
      <c r="J616" s="91" t="s">
        <v>60</v>
      </c>
      <c r="K616" s="92" t="s">
        <v>150</v>
      </c>
      <c r="L616" s="92" t="s">
        <v>195</v>
      </c>
      <c r="M616" s="277">
        <v>0</v>
      </c>
      <c r="N616" s="278"/>
      <c r="O616" s="32"/>
      <c r="P616" s="46">
        <v>45.25</v>
      </c>
      <c r="Q616" s="91" t="s">
        <v>60</v>
      </c>
      <c r="R616" s="92" t="s">
        <v>113</v>
      </c>
      <c r="S616" s="92" t="s">
        <v>118</v>
      </c>
      <c r="T616" s="277">
        <v>0</v>
      </c>
      <c r="U616" s="278"/>
      <c r="V616" s="32"/>
      <c r="W616" s="46">
        <v>45.25</v>
      </c>
      <c r="X616" s="91" t="s">
        <v>60</v>
      </c>
      <c r="Y616" s="92" t="s">
        <v>113</v>
      </c>
      <c r="Z616" s="92" t="s">
        <v>118</v>
      </c>
      <c r="AA616" s="277">
        <v>0</v>
      </c>
      <c r="AB616" s="278"/>
    </row>
    <row r="617" spans="2:28">
      <c r="B617" s="46">
        <v>45.5</v>
      </c>
      <c r="C617" s="91" t="s">
        <v>60</v>
      </c>
      <c r="D617" s="92" t="s">
        <v>106</v>
      </c>
      <c r="E617" s="92" t="s">
        <v>171</v>
      </c>
      <c r="F617" s="277">
        <v>0</v>
      </c>
      <c r="G617" s="278"/>
      <c r="H617" s="32"/>
      <c r="I617" s="46">
        <v>45.5</v>
      </c>
      <c r="J617" s="91" t="s">
        <v>60</v>
      </c>
      <c r="K617" s="92" t="s">
        <v>113</v>
      </c>
      <c r="L617" s="92" t="s">
        <v>118</v>
      </c>
      <c r="M617" s="277">
        <v>0</v>
      </c>
      <c r="N617" s="278"/>
      <c r="O617" s="32"/>
      <c r="P617" s="46">
        <v>45.5</v>
      </c>
      <c r="Q617" s="91" t="s">
        <v>60</v>
      </c>
      <c r="R617" s="92" t="s">
        <v>113</v>
      </c>
      <c r="S617" s="92" t="s">
        <v>118</v>
      </c>
      <c r="T617" s="277">
        <v>0</v>
      </c>
      <c r="U617" s="278"/>
      <c r="V617" s="32"/>
      <c r="W617" s="46">
        <v>45.5</v>
      </c>
      <c r="X617" s="91" t="s">
        <v>60</v>
      </c>
      <c r="Y617" s="92" t="s">
        <v>113</v>
      </c>
      <c r="Z617" s="92" t="s">
        <v>118</v>
      </c>
      <c r="AA617" s="277">
        <v>0</v>
      </c>
      <c r="AB617" s="278"/>
    </row>
    <row r="618" spans="2:28">
      <c r="B618" s="46">
        <v>45.75</v>
      </c>
      <c r="C618" s="91" t="s">
        <v>60</v>
      </c>
      <c r="D618" s="92" t="s">
        <v>150</v>
      </c>
      <c r="E618" s="92" t="s">
        <v>188</v>
      </c>
      <c r="F618" s="277">
        <v>0</v>
      </c>
      <c r="G618" s="278"/>
      <c r="H618" s="32"/>
      <c r="I618" s="46">
        <v>45.75</v>
      </c>
      <c r="J618" s="91" t="s">
        <v>60</v>
      </c>
      <c r="K618" s="92" t="s">
        <v>107</v>
      </c>
      <c r="L618" s="92" t="s">
        <v>108</v>
      </c>
      <c r="M618" s="277">
        <v>0</v>
      </c>
      <c r="N618" s="278"/>
      <c r="O618" s="32"/>
      <c r="P618" s="46">
        <v>45.75</v>
      </c>
      <c r="Q618" s="91" t="s">
        <v>60</v>
      </c>
      <c r="R618" s="92" t="s">
        <v>107</v>
      </c>
      <c r="S618" s="92" t="s">
        <v>108</v>
      </c>
      <c r="T618" s="277">
        <v>0</v>
      </c>
      <c r="U618" s="278"/>
      <c r="V618" s="32"/>
      <c r="W618" s="46">
        <v>45.75</v>
      </c>
      <c r="X618" s="91" t="s">
        <v>60</v>
      </c>
      <c r="Y618" s="92" t="s">
        <v>113</v>
      </c>
      <c r="Z618" s="92" t="s">
        <v>118</v>
      </c>
      <c r="AA618" s="277">
        <v>0</v>
      </c>
      <c r="AB618" s="278"/>
    </row>
    <row r="619" spans="2:28">
      <c r="B619" s="46">
        <v>46</v>
      </c>
      <c r="C619" s="91" t="s">
        <v>74</v>
      </c>
      <c r="D619" s="92">
        <v>0</v>
      </c>
      <c r="E619" s="92">
        <v>0</v>
      </c>
      <c r="F619" s="277">
        <v>0</v>
      </c>
      <c r="G619" s="278"/>
      <c r="H619" s="32"/>
      <c r="I619" s="46">
        <v>46</v>
      </c>
      <c r="J619" s="91" t="s">
        <v>71</v>
      </c>
      <c r="K619" s="92">
        <v>0</v>
      </c>
      <c r="L619" s="92">
        <v>0</v>
      </c>
      <c r="M619" s="277">
        <v>0</v>
      </c>
      <c r="N619" s="278"/>
      <c r="O619" s="32"/>
      <c r="P619" s="46">
        <v>46</v>
      </c>
      <c r="Q619" s="91" t="s">
        <v>60</v>
      </c>
      <c r="R619" s="92" t="s">
        <v>113</v>
      </c>
      <c r="S619" s="92" t="s">
        <v>118</v>
      </c>
      <c r="T619" s="277">
        <v>0</v>
      </c>
      <c r="U619" s="278"/>
      <c r="V619" s="32"/>
      <c r="W619" s="46">
        <v>46</v>
      </c>
      <c r="X619" s="91" t="s">
        <v>60</v>
      </c>
      <c r="Y619" s="92" t="s">
        <v>113</v>
      </c>
      <c r="Z619" s="92" t="s">
        <v>118</v>
      </c>
      <c r="AA619" s="277">
        <v>0</v>
      </c>
      <c r="AB619" s="278"/>
    </row>
    <row r="620" spans="2:28">
      <c r="B620" s="46">
        <v>46.25</v>
      </c>
      <c r="C620" s="91" t="s">
        <v>74</v>
      </c>
      <c r="D620" s="92">
        <v>0</v>
      </c>
      <c r="E620" s="92">
        <v>0</v>
      </c>
      <c r="F620" s="277">
        <v>0</v>
      </c>
      <c r="G620" s="278"/>
      <c r="H620" s="32"/>
      <c r="I620" s="46">
        <v>46.25</v>
      </c>
      <c r="J620" s="91" t="s">
        <v>60</v>
      </c>
      <c r="K620" s="92" t="s">
        <v>113</v>
      </c>
      <c r="L620" s="92" t="s">
        <v>169</v>
      </c>
      <c r="M620" s="277">
        <v>0</v>
      </c>
      <c r="N620" s="278"/>
      <c r="O620" s="32"/>
      <c r="P620" s="46">
        <v>46.25</v>
      </c>
      <c r="Q620" s="91" t="s">
        <v>158</v>
      </c>
      <c r="R620" s="92">
        <v>0</v>
      </c>
      <c r="S620" s="92">
        <v>0</v>
      </c>
      <c r="T620" s="277">
        <v>0</v>
      </c>
      <c r="U620" s="278"/>
      <c r="V620" s="32"/>
      <c r="W620" s="46">
        <v>46.25</v>
      </c>
      <c r="X620" s="91" t="s">
        <v>60</v>
      </c>
      <c r="Y620" s="92" t="s">
        <v>113</v>
      </c>
      <c r="Z620" s="92" t="s">
        <v>118</v>
      </c>
      <c r="AA620" s="277">
        <v>0</v>
      </c>
      <c r="AB620" s="278"/>
    </row>
    <row r="621" spans="2:28">
      <c r="B621" s="46">
        <v>46.5</v>
      </c>
      <c r="C621" s="91" t="s">
        <v>74</v>
      </c>
      <c r="D621" s="92">
        <v>0</v>
      </c>
      <c r="E621" s="92">
        <v>0</v>
      </c>
      <c r="F621" s="277">
        <v>0</v>
      </c>
      <c r="G621" s="278"/>
      <c r="H621" s="32"/>
      <c r="I621" s="46">
        <v>46.5</v>
      </c>
      <c r="J621" s="91" t="s">
        <v>60</v>
      </c>
      <c r="K621" s="92" t="s">
        <v>113</v>
      </c>
      <c r="L621" s="92" t="s">
        <v>118</v>
      </c>
      <c r="M621" s="277">
        <v>0</v>
      </c>
      <c r="N621" s="278"/>
      <c r="O621" s="32"/>
      <c r="P621" s="46">
        <v>46.5</v>
      </c>
      <c r="Q621" s="91" t="s">
        <v>60</v>
      </c>
      <c r="R621" s="92" t="s">
        <v>104</v>
      </c>
      <c r="S621" s="92" t="s">
        <v>111</v>
      </c>
      <c r="T621" s="277">
        <v>0</v>
      </c>
      <c r="U621" s="278"/>
      <c r="V621" s="32"/>
      <c r="W621" s="46">
        <v>46.5</v>
      </c>
      <c r="X621" s="91" t="s">
        <v>60</v>
      </c>
      <c r="Y621" s="92" t="s">
        <v>113</v>
      </c>
      <c r="Z621" s="92" t="s">
        <v>118</v>
      </c>
      <c r="AA621" s="277">
        <v>0</v>
      </c>
      <c r="AB621" s="278"/>
    </row>
    <row r="622" spans="2:28">
      <c r="B622" s="46">
        <v>46.75</v>
      </c>
      <c r="C622" s="91" t="s">
        <v>74</v>
      </c>
      <c r="D622" s="92">
        <v>0</v>
      </c>
      <c r="E622" s="92">
        <v>0</v>
      </c>
      <c r="F622" s="277">
        <v>0</v>
      </c>
      <c r="G622" s="278"/>
      <c r="H622" s="32"/>
      <c r="I622" s="46">
        <v>46.75</v>
      </c>
      <c r="J622" s="91" t="s">
        <v>69</v>
      </c>
      <c r="K622" s="92">
        <v>0</v>
      </c>
      <c r="L622" s="92">
        <v>0</v>
      </c>
      <c r="M622" s="277">
        <v>0</v>
      </c>
      <c r="N622" s="278"/>
      <c r="O622" s="32"/>
      <c r="P622" s="46">
        <v>46.75</v>
      </c>
      <c r="Q622" s="91" t="s">
        <v>60</v>
      </c>
      <c r="R622" s="92" t="s">
        <v>104</v>
      </c>
      <c r="S622" s="92" t="s">
        <v>111</v>
      </c>
      <c r="T622" s="277">
        <v>0</v>
      </c>
      <c r="U622" s="278"/>
      <c r="V622" s="32"/>
      <c r="W622" s="46">
        <v>46.75</v>
      </c>
      <c r="X622" s="91" t="s">
        <v>60</v>
      </c>
      <c r="Y622" s="92" t="s">
        <v>104</v>
      </c>
      <c r="Z622" s="92" t="s">
        <v>193</v>
      </c>
      <c r="AA622" s="277">
        <v>0</v>
      </c>
      <c r="AB622" s="278"/>
    </row>
    <row r="623" spans="2:28">
      <c r="B623" s="46">
        <v>47</v>
      </c>
      <c r="C623" s="91" t="s">
        <v>63</v>
      </c>
      <c r="D623" s="92">
        <v>0</v>
      </c>
      <c r="E623" s="92">
        <v>0</v>
      </c>
      <c r="F623" s="277">
        <v>0</v>
      </c>
      <c r="G623" s="278"/>
      <c r="H623" s="32"/>
      <c r="I623" s="46">
        <v>47</v>
      </c>
      <c r="J623" s="91" t="s">
        <v>69</v>
      </c>
      <c r="K623" s="92">
        <v>0</v>
      </c>
      <c r="L623" s="92">
        <v>0</v>
      </c>
      <c r="M623" s="277">
        <v>0</v>
      </c>
      <c r="N623" s="278"/>
      <c r="O623" s="32"/>
      <c r="P623" s="46">
        <v>47</v>
      </c>
      <c r="Q623" s="91" t="s">
        <v>60</v>
      </c>
      <c r="R623" s="92" t="s">
        <v>104</v>
      </c>
      <c r="S623" s="92" t="s">
        <v>111</v>
      </c>
      <c r="T623" s="277">
        <v>0</v>
      </c>
      <c r="U623" s="278"/>
      <c r="V623" s="32"/>
      <c r="W623" s="46">
        <v>47</v>
      </c>
      <c r="X623" s="91" t="s">
        <v>60</v>
      </c>
      <c r="Y623" s="92" t="s">
        <v>113</v>
      </c>
      <c r="Z623" s="92" t="s">
        <v>118</v>
      </c>
      <c r="AA623" s="277">
        <v>0</v>
      </c>
      <c r="AB623" s="278"/>
    </row>
    <row r="624" spans="2:28">
      <c r="B624" s="46">
        <v>47.25</v>
      </c>
      <c r="C624" s="91" t="s">
        <v>74</v>
      </c>
      <c r="D624" s="92">
        <v>0</v>
      </c>
      <c r="E624" s="92">
        <v>0</v>
      </c>
      <c r="F624" s="277">
        <v>0</v>
      </c>
      <c r="G624" s="278"/>
      <c r="H624" s="32"/>
      <c r="I624" s="46">
        <v>47.25</v>
      </c>
      <c r="J624" s="91" t="s">
        <v>60</v>
      </c>
      <c r="K624" s="92" t="s">
        <v>150</v>
      </c>
      <c r="L624" s="92" t="s">
        <v>215</v>
      </c>
      <c r="M624" s="277">
        <v>0</v>
      </c>
      <c r="N624" s="278"/>
      <c r="O624" s="32"/>
      <c r="P624" s="46">
        <v>47.25</v>
      </c>
      <c r="Q624" s="91" t="s">
        <v>60</v>
      </c>
      <c r="R624" s="92" t="s">
        <v>104</v>
      </c>
      <c r="S624" s="92" t="s">
        <v>111</v>
      </c>
      <c r="T624" s="277">
        <v>0</v>
      </c>
      <c r="U624" s="278"/>
      <c r="V624" s="32"/>
      <c r="W624" s="46">
        <v>47.25</v>
      </c>
      <c r="X624" s="91" t="s">
        <v>60</v>
      </c>
      <c r="Y624" s="92" t="s">
        <v>113</v>
      </c>
      <c r="Z624" s="92" t="s">
        <v>118</v>
      </c>
      <c r="AA624" s="277">
        <v>0</v>
      </c>
      <c r="AB624" s="278"/>
    </row>
    <row r="625" spans="2:28">
      <c r="B625" s="46">
        <v>47.5</v>
      </c>
      <c r="C625" s="91" t="s">
        <v>74</v>
      </c>
      <c r="D625" s="92">
        <v>0</v>
      </c>
      <c r="E625" s="92">
        <v>0</v>
      </c>
      <c r="F625" s="277">
        <v>0</v>
      </c>
      <c r="G625" s="278"/>
      <c r="H625" s="32"/>
      <c r="I625" s="46">
        <v>47.5</v>
      </c>
      <c r="J625" s="91" t="s">
        <v>60</v>
      </c>
      <c r="K625" s="92" t="s">
        <v>104</v>
      </c>
      <c r="L625" s="92" t="s">
        <v>117</v>
      </c>
      <c r="M625" s="277">
        <v>0</v>
      </c>
      <c r="N625" s="278"/>
      <c r="O625" s="32"/>
      <c r="P625" s="46">
        <v>47.5</v>
      </c>
      <c r="Q625" s="91" t="s">
        <v>60</v>
      </c>
      <c r="R625" s="92" t="s">
        <v>113</v>
      </c>
      <c r="S625" s="92" t="s">
        <v>118</v>
      </c>
      <c r="T625" s="277">
        <v>0</v>
      </c>
      <c r="U625" s="278"/>
      <c r="V625" s="32"/>
      <c r="W625" s="46">
        <v>47.5</v>
      </c>
      <c r="X625" s="91" t="s">
        <v>60</v>
      </c>
      <c r="Y625" s="92" t="s">
        <v>113</v>
      </c>
      <c r="Z625" s="92" t="s">
        <v>118</v>
      </c>
      <c r="AA625" s="277">
        <v>0</v>
      </c>
      <c r="AB625" s="278"/>
    </row>
    <row r="626" spans="2:28">
      <c r="B626" s="46">
        <v>47.75</v>
      </c>
      <c r="C626" s="91" t="s">
        <v>63</v>
      </c>
      <c r="D626" s="92">
        <v>0</v>
      </c>
      <c r="E626" s="92">
        <v>0</v>
      </c>
      <c r="F626" s="277">
        <v>0</v>
      </c>
      <c r="G626" s="278"/>
      <c r="H626" s="32"/>
      <c r="I626" s="46">
        <v>47.75</v>
      </c>
      <c r="J626" s="91" t="s">
        <v>77</v>
      </c>
      <c r="K626" s="92">
        <v>0</v>
      </c>
      <c r="L626" s="92">
        <v>0</v>
      </c>
      <c r="M626" s="277">
        <v>0</v>
      </c>
      <c r="N626" s="278"/>
      <c r="O626" s="32"/>
      <c r="P626" s="46">
        <v>47.75</v>
      </c>
      <c r="Q626" s="91" t="s">
        <v>60</v>
      </c>
      <c r="R626" s="92" t="s">
        <v>113</v>
      </c>
      <c r="S626" s="92" t="s">
        <v>118</v>
      </c>
      <c r="T626" s="277">
        <v>0</v>
      </c>
      <c r="U626" s="278"/>
      <c r="V626" s="32"/>
      <c r="W626" s="46">
        <v>47.75</v>
      </c>
      <c r="X626" s="91" t="s">
        <v>60</v>
      </c>
      <c r="Y626" s="92" t="s">
        <v>113</v>
      </c>
      <c r="Z626" s="92" t="s">
        <v>118</v>
      </c>
      <c r="AA626" s="277">
        <v>0</v>
      </c>
      <c r="AB626" s="278"/>
    </row>
    <row r="627" spans="2:28">
      <c r="B627" s="46">
        <v>48</v>
      </c>
      <c r="C627" s="91" t="s">
        <v>60</v>
      </c>
      <c r="D627" s="92" t="s">
        <v>104</v>
      </c>
      <c r="E627" s="92" t="s">
        <v>103</v>
      </c>
      <c r="F627" s="277">
        <v>0</v>
      </c>
      <c r="G627" s="278"/>
      <c r="H627" s="32"/>
      <c r="I627" s="46">
        <v>48</v>
      </c>
      <c r="J627" s="91" t="s">
        <v>60</v>
      </c>
      <c r="K627" s="92" t="s">
        <v>104</v>
      </c>
      <c r="L627" s="92" t="s">
        <v>103</v>
      </c>
      <c r="M627" s="277">
        <v>0</v>
      </c>
      <c r="N627" s="278"/>
      <c r="O627" s="32"/>
      <c r="P627" s="46">
        <v>48</v>
      </c>
      <c r="Q627" s="91" t="s">
        <v>60</v>
      </c>
      <c r="R627" s="92" t="s">
        <v>113</v>
      </c>
      <c r="S627" s="92" t="s">
        <v>118</v>
      </c>
      <c r="T627" s="277">
        <v>0</v>
      </c>
      <c r="U627" s="278"/>
      <c r="V627" s="32"/>
      <c r="W627" s="46">
        <v>48</v>
      </c>
      <c r="X627" s="91" t="s">
        <v>60</v>
      </c>
      <c r="Y627" s="92" t="s">
        <v>113</v>
      </c>
      <c r="Z627" s="92" t="s">
        <v>118</v>
      </c>
      <c r="AA627" s="277">
        <v>0</v>
      </c>
      <c r="AB627" s="278"/>
    </row>
    <row r="628" spans="2:28">
      <c r="B628" s="46">
        <v>48.25</v>
      </c>
      <c r="C628" s="91" t="s">
        <v>60</v>
      </c>
      <c r="D628" s="92" t="s">
        <v>104</v>
      </c>
      <c r="E628" s="92" t="s">
        <v>103</v>
      </c>
      <c r="F628" s="277">
        <v>0</v>
      </c>
      <c r="G628" s="278"/>
      <c r="H628" s="32"/>
      <c r="I628" s="46">
        <v>48.25</v>
      </c>
      <c r="J628" s="91" t="s">
        <v>60</v>
      </c>
      <c r="K628" s="92" t="s">
        <v>150</v>
      </c>
      <c r="L628" s="92" t="s">
        <v>103</v>
      </c>
      <c r="M628" s="277">
        <v>0</v>
      </c>
      <c r="N628" s="278"/>
      <c r="O628" s="32"/>
      <c r="P628" s="46">
        <v>48.25</v>
      </c>
      <c r="Q628" s="91" t="s">
        <v>60</v>
      </c>
      <c r="R628" s="92" t="s">
        <v>106</v>
      </c>
      <c r="S628" s="92" t="s">
        <v>115</v>
      </c>
      <c r="T628" s="277">
        <v>0</v>
      </c>
      <c r="U628" s="278"/>
      <c r="V628" s="32"/>
      <c r="W628" s="46">
        <v>48.25</v>
      </c>
      <c r="X628" s="91" t="s">
        <v>60</v>
      </c>
      <c r="Y628" s="92" t="s">
        <v>113</v>
      </c>
      <c r="Z628" s="92" t="s">
        <v>118</v>
      </c>
      <c r="AA628" s="277">
        <v>0</v>
      </c>
      <c r="AB628" s="278"/>
    </row>
    <row r="629" spans="2:28">
      <c r="B629" s="46">
        <v>48.5</v>
      </c>
      <c r="C629" s="91" t="s">
        <v>60</v>
      </c>
      <c r="D629" s="92" t="s">
        <v>104</v>
      </c>
      <c r="E629" s="92" t="s">
        <v>103</v>
      </c>
      <c r="F629" s="277">
        <v>0</v>
      </c>
      <c r="G629" s="278"/>
      <c r="H629" s="32"/>
      <c r="I629" s="46">
        <v>48.5</v>
      </c>
      <c r="J629" s="91" t="s">
        <v>60</v>
      </c>
      <c r="K629" s="92" t="s">
        <v>106</v>
      </c>
      <c r="L629" s="92" t="s">
        <v>103</v>
      </c>
      <c r="M629" s="277">
        <v>0</v>
      </c>
      <c r="N629" s="278"/>
      <c r="O629" s="32"/>
      <c r="P629" s="46">
        <v>48.5</v>
      </c>
      <c r="Q629" s="91" t="s">
        <v>60</v>
      </c>
      <c r="R629" s="92" t="s">
        <v>113</v>
      </c>
      <c r="S629" s="92" t="s">
        <v>118</v>
      </c>
      <c r="T629" s="277">
        <v>0</v>
      </c>
      <c r="U629" s="278"/>
      <c r="V629" s="32"/>
      <c r="W629" s="46">
        <v>48.5</v>
      </c>
      <c r="X629" s="91" t="s">
        <v>60</v>
      </c>
      <c r="Y629" s="92" t="s">
        <v>113</v>
      </c>
      <c r="Z629" s="92" t="s">
        <v>118</v>
      </c>
      <c r="AA629" s="277">
        <v>0</v>
      </c>
      <c r="AB629" s="278"/>
    </row>
    <row r="630" spans="2:28">
      <c r="B630" s="46">
        <v>48.75</v>
      </c>
      <c r="C630" s="91" t="s">
        <v>60</v>
      </c>
      <c r="D630" s="92" t="s">
        <v>104</v>
      </c>
      <c r="E630" s="92" t="s">
        <v>103</v>
      </c>
      <c r="F630" s="277">
        <v>0</v>
      </c>
      <c r="G630" s="278"/>
      <c r="H630" s="32"/>
      <c r="I630" s="46">
        <v>48.75</v>
      </c>
      <c r="J630" s="91" t="s">
        <v>60</v>
      </c>
      <c r="K630" s="92" t="s">
        <v>106</v>
      </c>
      <c r="L630" s="92" t="s">
        <v>103</v>
      </c>
      <c r="M630" s="277">
        <v>0</v>
      </c>
      <c r="N630" s="278"/>
      <c r="O630" s="32"/>
      <c r="P630" s="46">
        <v>48.75</v>
      </c>
      <c r="Q630" s="91" t="s">
        <v>60</v>
      </c>
      <c r="R630" s="92" t="s">
        <v>113</v>
      </c>
      <c r="S630" s="92" t="s">
        <v>118</v>
      </c>
      <c r="T630" s="277">
        <v>0</v>
      </c>
      <c r="U630" s="278"/>
      <c r="V630" s="32"/>
      <c r="W630" s="46">
        <v>48.75</v>
      </c>
      <c r="X630" s="91" t="s">
        <v>60</v>
      </c>
      <c r="Y630" s="92" t="s">
        <v>113</v>
      </c>
      <c r="Z630" s="92" t="s">
        <v>118</v>
      </c>
      <c r="AA630" s="277">
        <v>0</v>
      </c>
      <c r="AB630" s="278"/>
    </row>
    <row r="631" spans="2:28">
      <c r="B631" s="46">
        <v>49</v>
      </c>
      <c r="C631" s="91" t="s">
        <v>60</v>
      </c>
      <c r="D631" s="92" t="s">
        <v>106</v>
      </c>
      <c r="E631" s="92" t="s">
        <v>171</v>
      </c>
      <c r="F631" s="277">
        <v>0</v>
      </c>
      <c r="G631" s="278"/>
      <c r="H631" s="32"/>
      <c r="I631" s="46">
        <v>49</v>
      </c>
      <c r="J631" s="91" t="s">
        <v>60</v>
      </c>
      <c r="K631" s="92" t="s">
        <v>113</v>
      </c>
      <c r="L631" s="92" t="s">
        <v>118</v>
      </c>
      <c r="M631" s="277">
        <v>0</v>
      </c>
      <c r="N631" s="278"/>
      <c r="O631" s="32"/>
      <c r="P631" s="46">
        <v>49</v>
      </c>
      <c r="Q631" s="91" t="s">
        <v>60</v>
      </c>
      <c r="R631" s="92" t="s">
        <v>106</v>
      </c>
      <c r="S631" s="92" t="s">
        <v>109</v>
      </c>
      <c r="T631" s="277">
        <v>0</v>
      </c>
      <c r="U631" s="278"/>
      <c r="V631" s="32"/>
      <c r="W631" s="46">
        <v>49</v>
      </c>
      <c r="X631" s="91" t="s">
        <v>60</v>
      </c>
      <c r="Y631" s="92" t="s">
        <v>113</v>
      </c>
      <c r="Z631" s="92" t="s">
        <v>118</v>
      </c>
      <c r="AA631" s="277">
        <v>0</v>
      </c>
      <c r="AB631" s="278"/>
    </row>
    <row r="632" spans="2:28">
      <c r="B632" s="46">
        <v>49.25</v>
      </c>
      <c r="C632" s="91" t="s">
        <v>60</v>
      </c>
      <c r="D632" s="92" t="s">
        <v>106</v>
      </c>
      <c r="E632" s="92" t="s">
        <v>171</v>
      </c>
      <c r="F632" s="277">
        <v>0</v>
      </c>
      <c r="G632" s="278"/>
      <c r="H632" s="32"/>
      <c r="I632" s="46">
        <v>49.25</v>
      </c>
      <c r="J632" s="91" t="s">
        <v>60</v>
      </c>
      <c r="K632" s="92" t="s">
        <v>113</v>
      </c>
      <c r="L632" s="92" t="s">
        <v>188</v>
      </c>
      <c r="M632" s="277">
        <v>0</v>
      </c>
      <c r="N632" s="278"/>
      <c r="O632" s="32"/>
      <c r="P632" s="46">
        <v>49.25</v>
      </c>
      <c r="Q632" s="91" t="s">
        <v>71</v>
      </c>
      <c r="R632" s="92">
        <v>0</v>
      </c>
      <c r="S632" s="92">
        <v>0</v>
      </c>
      <c r="T632" s="277">
        <v>0</v>
      </c>
      <c r="U632" s="278"/>
      <c r="V632" s="32"/>
      <c r="W632" s="46">
        <v>49.25</v>
      </c>
      <c r="X632" s="91" t="s">
        <v>60</v>
      </c>
      <c r="Y632" s="92" t="s">
        <v>113</v>
      </c>
      <c r="Z632" s="92" t="s">
        <v>118</v>
      </c>
      <c r="AA632" s="277">
        <v>0</v>
      </c>
      <c r="AB632" s="278"/>
    </row>
    <row r="633" spans="2:28">
      <c r="B633" s="46">
        <v>49.5</v>
      </c>
      <c r="C633" s="91" t="s">
        <v>60</v>
      </c>
      <c r="D633" s="92" t="s">
        <v>104</v>
      </c>
      <c r="E633" s="92" t="s">
        <v>103</v>
      </c>
      <c r="F633" s="277">
        <v>0</v>
      </c>
      <c r="G633" s="278"/>
      <c r="H633" s="32"/>
      <c r="I633" s="46">
        <v>49.5</v>
      </c>
      <c r="J633" s="91" t="s">
        <v>60</v>
      </c>
      <c r="K633" s="92" t="s">
        <v>113</v>
      </c>
      <c r="L633" s="92" t="s">
        <v>118</v>
      </c>
      <c r="M633" s="277">
        <v>0</v>
      </c>
      <c r="N633" s="278"/>
      <c r="O633" s="32"/>
      <c r="P633" s="46">
        <v>49.5</v>
      </c>
      <c r="Q633" s="91" t="s">
        <v>158</v>
      </c>
      <c r="R633" s="92">
        <v>0</v>
      </c>
      <c r="S633" s="92">
        <v>0</v>
      </c>
      <c r="T633" s="277">
        <v>0</v>
      </c>
      <c r="U633" s="278"/>
      <c r="V633" s="32"/>
      <c r="W633" s="46">
        <v>49.5</v>
      </c>
      <c r="X633" s="91" t="s">
        <v>60</v>
      </c>
      <c r="Y633" s="92" t="s">
        <v>113</v>
      </c>
      <c r="Z633" s="92" t="s">
        <v>118</v>
      </c>
      <c r="AA633" s="277">
        <v>0</v>
      </c>
      <c r="AB633" s="278"/>
    </row>
    <row r="634" spans="2:28">
      <c r="B634" s="46">
        <v>49.75</v>
      </c>
      <c r="C634" s="91" t="s">
        <v>71</v>
      </c>
      <c r="D634" s="92">
        <v>0</v>
      </c>
      <c r="E634" s="92">
        <v>0</v>
      </c>
      <c r="F634" s="277">
        <v>0</v>
      </c>
      <c r="G634" s="278"/>
      <c r="H634" s="32"/>
      <c r="I634" s="46">
        <v>49.75</v>
      </c>
      <c r="J634" s="91" t="s">
        <v>60</v>
      </c>
      <c r="K634" s="92" t="s">
        <v>113</v>
      </c>
      <c r="L634" s="92" t="s">
        <v>118</v>
      </c>
      <c r="M634" s="277">
        <v>0</v>
      </c>
      <c r="N634" s="278"/>
      <c r="O634" s="32"/>
      <c r="P634" s="46">
        <v>49.75</v>
      </c>
      <c r="Q634" s="91" t="s">
        <v>158</v>
      </c>
      <c r="R634" s="92">
        <v>0</v>
      </c>
      <c r="S634" s="92">
        <v>0</v>
      </c>
      <c r="T634" s="277">
        <v>0</v>
      </c>
      <c r="U634" s="278"/>
      <c r="V634" s="32"/>
      <c r="W634" s="46">
        <v>49.75</v>
      </c>
      <c r="X634" s="91" t="s">
        <v>60</v>
      </c>
      <c r="Y634" s="92" t="s">
        <v>113</v>
      </c>
      <c r="Z634" s="92" t="s">
        <v>118</v>
      </c>
      <c r="AA634" s="277">
        <v>0</v>
      </c>
      <c r="AB634" s="278"/>
    </row>
    <row r="635" spans="2:28" ht="16" thickBot="1">
      <c r="B635" s="47">
        <v>50</v>
      </c>
      <c r="C635" s="93" t="s">
        <v>60</v>
      </c>
      <c r="D635" s="94" t="s">
        <v>104</v>
      </c>
      <c r="E635" s="94" t="s">
        <v>119</v>
      </c>
      <c r="F635" s="275">
        <v>0</v>
      </c>
      <c r="G635" s="276"/>
      <c r="H635" s="32"/>
      <c r="I635" s="47">
        <v>50</v>
      </c>
      <c r="J635" s="93" t="s">
        <v>60</v>
      </c>
      <c r="K635" s="94" t="s">
        <v>113</v>
      </c>
      <c r="L635" s="94" t="s">
        <v>103</v>
      </c>
      <c r="M635" s="275">
        <v>0</v>
      </c>
      <c r="N635" s="276"/>
      <c r="O635" s="32"/>
      <c r="P635" s="47">
        <v>50</v>
      </c>
      <c r="Q635" s="93" t="s">
        <v>159</v>
      </c>
      <c r="R635" s="94">
        <v>0</v>
      </c>
      <c r="S635" s="94">
        <v>0</v>
      </c>
      <c r="T635" s="275">
        <v>0</v>
      </c>
      <c r="U635" s="276"/>
      <c r="V635" s="32"/>
      <c r="W635" s="47">
        <v>50</v>
      </c>
      <c r="X635" s="93" t="s">
        <v>60</v>
      </c>
      <c r="Y635" s="94" t="s">
        <v>113</v>
      </c>
      <c r="Z635" s="94" t="s">
        <v>118</v>
      </c>
      <c r="AA635" s="275">
        <v>0</v>
      </c>
      <c r="AB635" s="276"/>
    </row>
  </sheetData>
  <mergeCells count="2419">
    <mergeCell ref="B2:F2"/>
    <mergeCell ref="J2:M2"/>
    <mergeCell ref="B4:D4"/>
    <mergeCell ref="J4:M4"/>
    <mergeCell ref="B6:AB8"/>
    <mergeCell ref="D10:E10"/>
    <mergeCell ref="K10:L10"/>
    <mergeCell ref="R10:S10"/>
    <mergeCell ref="Y10:Z10"/>
    <mergeCell ref="F15:G15"/>
    <mergeCell ref="M15:N15"/>
    <mergeCell ref="T15:U15"/>
    <mergeCell ref="AA15:AB15"/>
    <mergeCell ref="F16:G16"/>
    <mergeCell ref="M16:N16"/>
    <mergeCell ref="T16:U16"/>
    <mergeCell ref="AA16:AB16"/>
    <mergeCell ref="F13:G13"/>
    <mergeCell ref="M13:N13"/>
    <mergeCell ref="T13:U13"/>
    <mergeCell ref="AA13:AB13"/>
    <mergeCell ref="F14:G14"/>
    <mergeCell ref="M14:N14"/>
    <mergeCell ref="T14:U14"/>
    <mergeCell ref="AA14:AB14"/>
    <mergeCell ref="C11:G11"/>
    <mergeCell ref="J11:N11"/>
    <mergeCell ref="Q11:U11"/>
    <mergeCell ref="X11:AB11"/>
    <mergeCell ref="F12:G12"/>
    <mergeCell ref="M12:N12"/>
    <mergeCell ref="T12:U12"/>
    <mergeCell ref="AA12:AB12"/>
    <mergeCell ref="F21:G21"/>
    <mergeCell ref="M21:N21"/>
    <mergeCell ref="T21:U21"/>
    <mergeCell ref="AA21:AB21"/>
    <mergeCell ref="F22:G22"/>
    <mergeCell ref="M22:N22"/>
    <mergeCell ref="T22:U22"/>
    <mergeCell ref="AA22:AB22"/>
    <mergeCell ref="F19:G19"/>
    <mergeCell ref="M19:N19"/>
    <mergeCell ref="T19:U19"/>
    <mergeCell ref="AA19:AB19"/>
    <mergeCell ref="F20:G20"/>
    <mergeCell ref="M20:N20"/>
    <mergeCell ref="T20:U20"/>
    <mergeCell ref="AA20:AB20"/>
    <mergeCell ref="F17:G17"/>
    <mergeCell ref="M17:N17"/>
    <mergeCell ref="T17:U17"/>
    <mergeCell ref="AA17:AB17"/>
    <mergeCell ref="F18:G18"/>
    <mergeCell ref="M18:N18"/>
    <mergeCell ref="T18:U18"/>
    <mergeCell ref="AA18:AB18"/>
    <mergeCell ref="F27:G27"/>
    <mergeCell ref="M27:N27"/>
    <mergeCell ref="T27:U27"/>
    <mergeCell ref="F28:G28"/>
    <mergeCell ref="M28:N28"/>
    <mergeCell ref="T28:U28"/>
    <mergeCell ref="F25:G25"/>
    <mergeCell ref="M25:N25"/>
    <mergeCell ref="T25:U25"/>
    <mergeCell ref="AA25:AB25"/>
    <mergeCell ref="F26:G26"/>
    <mergeCell ref="M26:N26"/>
    <mergeCell ref="T26:U26"/>
    <mergeCell ref="AA26:AB26"/>
    <mergeCell ref="F23:G23"/>
    <mergeCell ref="M23:N23"/>
    <mergeCell ref="T23:U23"/>
    <mergeCell ref="AA23:AB23"/>
    <mergeCell ref="F24:G24"/>
    <mergeCell ref="M24:N24"/>
    <mergeCell ref="T24:U24"/>
    <mergeCell ref="AA24:AB24"/>
    <mergeCell ref="AA27:AB56"/>
    <mergeCell ref="F49:G49"/>
    <mergeCell ref="M49:N49"/>
    <mergeCell ref="T49:U49"/>
    <mergeCell ref="F50:G50"/>
    <mergeCell ref="M50:N50"/>
    <mergeCell ref="T50:U50"/>
    <mergeCell ref="F47:G47"/>
    <mergeCell ref="M47:N47"/>
    <mergeCell ref="T47:U47"/>
    <mergeCell ref="F33:G33"/>
    <mergeCell ref="M33:N33"/>
    <mergeCell ref="T33:U33"/>
    <mergeCell ref="F34:G34"/>
    <mergeCell ref="M34:N34"/>
    <mergeCell ref="T34:U34"/>
    <mergeCell ref="F31:G31"/>
    <mergeCell ref="M31:N31"/>
    <mergeCell ref="T31:U31"/>
    <mergeCell ref="F32:G32"/>
    <mergeCell ref="M32:N32"/>
    <mergeCell ref="T32:U32"/>
    <mergeCell ref="F29:G29"/>
    <mergeCell ref="M29:N29"/>
    <mergeCell ref="T29:U29"/>
    <mergeCell ref="F30:G30"/>
    <mergeCell ref="M30:N30"/>
    <mergeCell ref="T30:U30"/>
    <mergeCell ref="M39:N39"/>
    <mergeCell ref="T39:U39"/>
    <mergeCell ref="F40:G40"/>
    <mergeCell ref="M40:N40"/>
    <mergeCell ref="T40:U40"/>
    <mergeCell ref="F37:G37"/>
    <mergeCell ref="M37:N37"/>
    <mergeCell ref="T37:U37"/>
    <mergeCell ref="F38:G38"/>
    <mergeCell ref="M38:N38"/>
    <mergeCell ref="T38:U38"/>
    <mergeCell ref="F35:G35"/>
    <mergeCell ref="M35:N35"/>
    <mergeCell ref="T35:U35"/>
    <mergeCell ref="F36:G36"/>
    <mergeCell ref="M36:N36"/>
    <mergeCell ref="T36:U36"/>
    <mergeCell ref="F39:G39"/>
    <mergeCell ref="F48:G48"/>
    <mergeCell ref="M48:N48"/>
    <mergeCell ref="T48:U48"/>
    <mergeCell ref="F45:G45"/>
    <mergeCell ref="M45:N45"/>
    <mergeCell ref="T45:U45"/>
    <mergeCell ref="F46:G46"/>
    <mergeCell ref="M46:N46"/>
    <mergeCell ref="T46:U46"/>
    <mergeCell ref="F43:G43"/>
    <mergeCell ref="M43:N43"/>
    <mergeCell ref="T43:U43"/>
    <mergeCell ref="F44:G44"/>
    <mergeCell ref="M44:N44"/>
    <mergeCell ref="T44:U44"/>
    <mergeCell ref="F41:G41"/>
    <mergeCell ref="M41:N41"/>
    <mergeCell ref="T41:U41"/>
    <mergeCell ref="F42:G42"/>
    <mergeCell ref="M42:N42"/>
    <mergeCell ref="T42:U42"/>
    <mergeCell ref="F55:G55"/>
    <mergeCell ref="M55:N55"/>
    <mergeCell ref="T55:U55"/>
    <mergeCell ref="F56:G56"/>
    <mergeCell ref="M56:N56"/>
    <mergeCell ref="T56:U56"/>
    <mergeCell ref="F53:G53"/>
    <mergeCell ref="M53:N53"/>
    <mergeCell ref="T53:U53"/>
    <mergeCell ref="F54:G54"/>
    <mergeCell ref="M54:N54"/>
    <mergeCell ref="T54:U54"/>
    <mergeCell ref="F51:G51"/>
    <mergeCell ref="M51:N51"/>
    <mergeCell ref="T51:U51"/>
    <mergeCell ref="F52:G52"/>
    <mergeCell ref="M52:N52"/>
    <mergeCell ref="T52:U52"/>
    <mergeCell ref="F61:G61"/>
    <mergeCell ref="M61:N61"/>
    <mergeCell ref="F62:G62"/>
    <mergeCell ref="M62:N62"/>
    <mergeCell ref="AA62:AB62"/>
    <mergeCell ref="F59:G59"/>
    <mergeCell ref="M59:N59"/>
    <mergeCell ref="T59:U59"/>
    <mergeCell ref="F60:G60"/>
    <mergeCell ref="M60:N60"/>
    <mergeCell ref="T60:U60"/>
    <mergeCell ref="F57:G57"/>
    <mergeCell ref="M57:N57"/>
    <mergeCell ref="T57:U57"/>
    <mergeCell ref="F58:G58"/>
    <mergeCell ref="M58:N58"/>
    <mergeCell ref="T58:U58"/>
    <mergeCell ref="T61:U62"/>
    <mergeCell ref="AA57:AB61"/>
    <mergeCell ref="F67:G67"/>
    <mergeCell ref="M67:N67"/>
    <mergeCell ref="T67:U67"/>
    <mergeCell ref="AA67:AB67"/>
    <mergeCell ref="F68:G68"/>
    <mergeCell ref="M68:N68"/>
    <mergeCell ref="T68:U68"/>
    <mergeCell ref="AA68:AB68"/>
    <mergeCell ref="F65:G65"/>
    <mergeCell ref="M65:N65"/>
    <mergeCell ref="T65:U65"/>
    <mergeCell ref="AA65:AB65"/>
    <mergeCell ref="F66:G66"/>
    <mergeCell ref="M66:N66"/>
    <mergeCell ref="T66:U66"/>
    <mergeCell ref="AA66:AB66"/>
    <mergeCell ref="F63:G63"/>
    <mergeCell ref="M63:N63"/>
    <mergeCell ref="T63:U63"/>
    <mergeCell ref="AA63:AB63"/>
    <mergeCell ref="F64:G64"/>
    <mergeCell ref="M64:N64"/>
    <mergeCell ref="T64:U64"/>
    <mergeCell ref="AA64:AB64"/>
    <mergeCell ref="F73:G73"/>
    <mergeCell ref="M73:N73"/>
    <mergeCell ref="T73:U73"/>
    <mergeCell ref="AA73:AB73"/>
    <mergeCell ref="F74:G74"/>
    <mergeCell ref="M74:N74"/>
    <mergeCell ref="T74:U74"/>
    <mergeCell ref="AA74:AB74"/>
    <mergeCell ref="F71:G71"/>
    <mergeCell ref="M71:N71"/>
    <mergeCell ref="T71:U71"/>
    <mergeCell ref="AA71:AB71"/>
    <mergeCell ref="F72:G72"/>
    <mergeCell ref="M72:N72"/>
    <mergeCell ref="T72:U72"/>
    <mergeCell ref="AA72:AB72"/>
    <mergeCell ref="F69:G69"/>
    <mergeCell ref="M69:N69"/>
    <mergeCell ref="T69:U69"/>
    <mergeCell ref="AA69:AB69"/>
    <mergeCell ref="F70:G70"/>
    <mergeCell ref="M70:N70"/>
    <mergeCell ref="T70:U70"/>
    <mergeCell ref="AA70:AB70"/>
    <mergeCell ref="F79:G79"/>
    <mergeCell ref="M79:N79"/>
    <mergeCell ref="T79:U79"/>
    <mergeCell ref="AA79:AB79"/>
    <mergeCell ref="F80:G80"/>
    <mergeCell ref="M80:N80"/>
    <mergeCell ref="T80:U80"/>
    <mergeCell ref="AA80:AB80"/>
    <mergeCell ref="F77:G77"/>
    <mergeCell ref="M77:N77"/>
    <mergeCell ref="T77:U77"/>
    <mergeCell ref="AA77:AB77"/>
    <mergeCell ref="F78:G78"/>
    <mergeCell ref="M78:N78"/>
    <mergeCell ref="T78:U78"/>
    <mergeCell ref="AA78:AB78"/>
    <mergeCell ref="F75:G75"/>
    <mergeCell ref="M75:N75"/>
    <mergeCell ref="T75:U75"/>
    <mergeCell ref="AA75:AB75"/>
    <mergeCell ref="F76:G76"/>
    <mergeCell ref="M76:N76"/>
    <mergeCell ref="T76:U76"/>
    <mergeCell ref="AA76:AB76"/>
    <mergeCell ref="F85:G85"/>
    <mergeCell ref="M85:N85"/>
    <mergeCell ref="T85:U85"/>
    <mergeCell ref="AA85:AB85"/>
    <mergeCell ref="F86:G86"/>
    <mergeCell ref="M86:N86"/>
    <mergeCell ref="T86:U86"/>
    <mergeCell ref="AA86:AB86"/>
    <mergeCell ref="F83:G83"/>
    <mergeCell ref="M83:N83"/>
    <mergeCell ref="T83:U83"/>
    <mergeCell ref="AA83:AB83"/>
    <mergeCell ref="F84:G84"/>
    <mergeCell ref="M84:N84"/>
    <mergeCell ref="T84:U84"/>
    <mergeCell ref="AA84:AB84"/>
    <mergeCell ref="F81:G81"/>
    <mergeCell ref="M81:N81"/>
    <mergeCell ref="T81:U81"/>
    <mergeCell ref="AA81:AB81"/>
    <mergeCell ref="F82:G82"/>
    <mergeCell ref="M82:N82"/>
    <mergeCell ref="T82:U82"/>
    <mergeCell ref="AA82:AB82"/>
    <mergeCell ref="F91:G91"/>
    <mergeCell ref="M91:N91"/>
    <mergeCell ref="T91:U91"/>
    <mergeCell ref="AA91:AB91"/>
    <mergeCell ref="F92:G92"/>
    <mergeCell ref="M92:N92"/>
    <mergeCell ref="T92:U92"/>
    <mergeCell ref="AA92:AB92"/>
    <mergeCell ref="F89:G89"/>
    <mergeCell ref="M89:N89"/>
    <mergeCell ref="T89:U89"/>
    <mergeCell ref="AA89:AB89"/>
    <mergeCell ref="F90:G90"/>
    <mergeCell ref="M90:N90"/>
    <mergeCell ref="T90:U90"/>
    <mergeCell ref="AA90:AB90"/>
    <mergeCell ref="F87:G87"/>
    <mergeCell ref="M87:N87"/>
    <mergeCell ref="T87:U87"/>
    <mergeCell ref="AA87:AB87"/>
    <mergeCell ref="F88:G88"/>
    <mergeCell ref="M88:N88"/>
    <mergeCell ref="T88:U88"/>
    <mergeCell ref="AA88:AB88"/>
    <mergeCell ref="F97:G97"/>
    <mergeCell ref="M97:N97"/>
    <mergeCell ref="T97:U97"/>
    <mergeCell ref="AA97:AB97"/>
    <mergeCell ref="F98:G98"/>
    <mergeCell ref="M98:N98"/>
    <mergeCell ref="T98:U98"/>
    <mergeCell ref="AA98:AB98"/>
    <mergeCell ref="F95:G95"/>
    <mergeCell ref="M95:N95"/>
    <mergeCell ref="T95:U95"/>
    <mergeCell ref="AA95:AB95"/>
    <mergeCell ref="F96:G96"/>
    <mergeCell ref="M96:N96"/>
    <mergeCell ref="T96:U96"/>
    <mergeCell ref="AA96:AB96"/>
    <mergeCell ref="F93:G93"/>
    <mergeCell ref="M93:N93"/>
    <mergeCell ref="T93:U93"/>
    <mergeCell ref="AA93:AB93"/>
    <mergeCell ref="F94:G94"/>
    <mergeCell ref="M94:N94"/>
    <mergeCell ref="T94:U94"/>
    <mergeCell ref="AA94:AB94"/>
    <mergeCell ref="F103:G103"/>
    <mergeCell ref="M103:N103"/>
    <mergeCell ref="T103:U103"/>
    <mergeCell ref="AA103:AB103"/>
    <mergeCell ref="F104:G104"/>
    <mergeCell ref="M104:N104"/>
    <mergeCell ref="T104:U104"/>
    <mergeCell ref="AA104:AB104"/>
    <mergeCell ref="F101:G101"/>
    <mergeCell ref="M101:N101"/>
    <mergeCell ref="T101:U101"/>
    <mergeCell ref="AA101:AB101"/>
    <mergeCell ref="F102:G102"/>
    <mergeCell ref="M102:N102"/>
    <mergeCell ref="T102:U102"/>
    <mergeCell ref="AA102:AB102"/>
    <mergeCell ref="F99:G99"/>
    <mergeCell ref="M99:N99"/>
    <mergeCell ref="T99:U99"/>
    <mergeCell ref="AA99:AB99"/>
    <mergeCell ref="F100:G100"/>
    <mergeCell ref="M100:N100"/>
    <mergeCell ref="T100:U100"/>
    <mergeCell ref="AA100:AB100"/>
    <mergeCell ref="F109:G109"/>
    <mergeCell ref="M109:N109"/>
    <mergeCell ref="T109:U109"/>
    <mergeCell ref="AA109:AB109"/>
    <mergeCell ref="F110:G110"/>
    <mergeCell ref="M110:N110"/>
    <mergeCell ref="T110:U110"/>
    <mergeCell ref="AA110:AB110"/>
    <mergeCell ref="F107:G107"/>
    <mergeCell ref="M107:N107"/>
    <mergeCell ref="T107:U107"/>
    <mergeCell ref="AA107:AB107"/>
    <mergeCell ref="F108:G108"/>
    <mergeCell ref="M108:N108"/>
    <mergeCell ref="T108:U108"/>
    <mergeCell ref="AA108:AB108"/>
    <mergeCell ref="F105:G105"/>
    <mergeCell ref="M105:N105"/>
    <mergeCell ref="T105:U105"/>
    <mergeCell ref="AA105:AB105"/>
    <mergeCell ref="F106:G106"/>
    <mergeCell ref="M106:N106"/>
    <mergeCell ref="T106:U106"/>
    <mergeCell ref="AA106:AB106"/>
    <mergeCell ref="F115:G115"/>
    <mergeCell ref="M115:N115"/>
    <mergeCell ref="T115:U115"/>
    <mergeCell ref="AA115:AB115"/>
    <mergeCell ref="F116:G116"/>
    <mergeCell ref="M116:N116"/>
    <mergeCell ref="T116:U116"/>
    <mergeCell ref="AA116:AB116"/>
    <mergeCell ref="F113:G113"/>
    <mergeCell ref="M113:N113"/>
    <mergeCell ref="T113:U113"/>
    <mergeCell ref="AA113:AB113"/>
    <mergeCell ref="F114:G114"/>
    <mergeCell ref="M114:N114"/>
    <mergeCell ref="T114:U114"/>
    <mergeCell ref="AA114:AB114"/>
    <mergeCell ref="F111:G111"/>
    <mergeCell ref="M111:N111"/>
    <mergeCell ref="T111:U111"/>
    <mergeCell ref="AA111:AB111"/>
    <mergeCell ref="F112:G112"/>
    <mergeCell ref="M112:N112"/>
    <mergeCell ref="T112:U112"/>
    <mergeCell ref="AA112:AB112"/>
    <mergeCell ref="F121:G121"/>
    <mergeCell ref="M121:N121"/>
    <mergeCell ref="T121:U121"/>
    <mergeCell ref="AA121:AB121"/>
    <mergeCell ref="F122:G122"/>
    <mergeCell ref="M122:N122"/>
    <mergeCell ref="T122:U122"/>
    <mergeCell ref="AA122:AB122"/>
    <mergeCell ref="F119:G119"/>
    <mergeCell ref="M119:N119"/>
    <mergeCell ref="T119:U119"/>
    <mergeCell ref="AA119:AB119"/>
    <mergeCell ref="F120:G120"/>
    <mergeCell ref="M120:N120"/>
    <mergeCell ref="T120:U120"/>
    <mergeCell ref="AA120:AB120"/>
    <mergeCell ref="F117:G117"/>
    <mergeCell ref="M117:N117"/>
    <mergeCell ref="T117:U117"/>
    <mergeCell ref="AA117:AB117"/>
    <mergeCell ref="F118:G118"/>
    <mergeCell ref="M118:N118"/>
    <mergeCell ref="T118:U118"/>
    <mergeCell ref="AA118:AB118"/>
    <mergeCell ref="F127:G127"/>
    <mergeCell ref="M127:N127"/>
    <mergeCell ref="T127:U127"/>
    <mergeCell ref="AA127:AB127"/>
    <mergeCell ref="F128:G128"/>
    <mergeCell ref="M128:N128"/>
    <mergeCell ref="T128:U128"/>
    <mergeCell ref="AA128:AB128"/>
    <mergeCell ref="F125:G125"/>
    <mergeCell ref="M125:N125"/>
    <mergeCell ref="T125:U125"/>
    <mergeCell ref="AA125:AB125"/>
    <mergeCell ref="F126:G126"/>
    <mergeCell ref="M126:N126"/>
    <mergeCell ref="T126:U126"/>
    <mergeCell ref="AA126:AB126"/>
    <mergeCell ref="F123:G123"/>
    <mergeCell ref="M123:N123"/>
    <mergeCell ref="T123:U123"/>
    <mergeCell ref="AA123:AB123"/>
    <mergeCell ref="F124:G124"/>
    <mergeCell ref="M124:N124"/>
    <mergeCell ref="T124:U124"/>
    <mergeCell ref="AA124:AB124"/>
    <mergeCell ref="F133:G133"/>
    <mergeCell ref="M133:N133"/>
    <mergeCell ref="T133:U133"/>
    <mergeCell ref="AA133:AB133"/>
    <mergeCell ref="F134:G134"/>
    <mergeCell ref="M134:N134"/>
    <mergeCell ref="T134:U134"/>
    <mergeCell ref="AA134:AB134"/>
    <mergeCell ref="F131:G131"/>
    <mergeCell ref="M131:N131"/>
    <mergeCell ref="T131:U131"/>
    <mergeCell ref="AA131:AB131"/>
    <mergeCell ref="F132:G132"/>
    <mergeCell ref="M132:N132"/>
    <mergeCell ref="T132:U132"/>
    <mergeCell ref="AA132:AB132"/>
    <mergeCell ref="F129:G129"/>
    <mergeCell ref="M129:N129"/>
    <mergeCell ref="T129:U129"/>
    <mergeCell ref="AA129:AB129"/>
    <mergeCell ref="F130:G130"/>
    <mergeCell ref="M130:N130"/>
    <mergeCell ref="T130:U130"/>
    <mergeCell ref="AA130:AB130"/>
    <mergeCell ref="F139:G139"/>
    <mergeCell ref="M139:N139"/>
    <mergeCell ref="T139:U139"/>
    <mergeCell ref="AA139:AB139"/>
    <mergeCell ref="F140:G140"/>
    <mergeCell ref="M140:N140"/>
    <mergeCell ref="T140:U140"/>
    <mergeCell ref="AA140:AB140"/>
    <mergeCell ref="F137:G137"/>
    <mergeCell ref="M137:N137"/>
    <mergeCell ref="T137:U137"/>
    <mergeCell ref="AA137:AB137"/>
    <mergeCell ref="F138:G138"/>
    <mergeCell ref="M138:N138"/>
    <mergeCell ref="T138:U138"/>
    <mergeCell ref="AA138:AB138"/>
    <mergeCell ref="F135:G135"/>
    <mergeCell ref="M135:N135"/>
    <mergeCell ref="T135:U135"/>
    <mergeCell ref="AA135:AB135"/>
    <mergeCell ref="F136:G136"/>
    <mergeCell ref="M136:N136"/>
    <mergeCell ref="T136:U136"/>
    <mergeCell ref="AA136:AB136"/>
    <mergeCell ref="F145:G145"/>
    <mergeCell ref="M145:N145"/>
    <mergeCell ref="T145:U145"/>
    <mergeCell ref="AA145:AB145"/>
    <mergeCell ref="F146:G146"/>
    <mergeCell ref="M146:N146"/>
    <mergeCell ref="T146:U146"/>
    <mergeCell ref="AA146:AB146"/>
    <mergeCell ref="F143:G143"/>
    <mergeCell ref="M143:N143"/>
    <mergeCell ref="T143:U143"/>
    <mergeCell ref="AA143:AB143"/>
    <mergeCell ref="F144:G144"/>
    <mergeCell ref="M144:N144"/>
    <mergeCell ref="T144:U144"/>
    <mergeCell ref="AA144:AB144"/>
    <mergeCell ref="F141:G141"/>
    <mergeCell ref="M141:N141"/>
    <mergeCell ref="T141:U141"/>
    <mergeCell ref="AA141:AB141"/>
    <mergeCell ref="F142:G142"/>
    <mergeCell ref="M142:N142"/>
    <mergeCell ref="T142:U142"/>
    <mergeCell ref="AA142:AB142"/>
    <mergeCell ref="F151:G151"/>
    <mergeCell ref="M151:N151"/>
    <mergeCell ref="T151:U151"/>
    <mergeCell ref="AA151:AB151"/>
    <mergeCell ref="F152:G152"/>
    <mergeCell ref="M152:N152"/>
    <mergeCell ref="T152:U152"/>
    <mergeCell ref="AA152:AB152"/>
    <mergeCell ref="F149:G149"/>
    <mergeCell ref="M149:N149"/>
    <mergeCell ref="T149:U149"/>
    <mergeCell ref="AA149:AB149"/>
    <mergeCell ref="F150:G150"/>
    <mergeCell ref="M150:N150"/>
    <mergeCell ref="T150:U150"/>
    <mergeCell ref="AA150:AB150"/>
    <mergeCell ref="F147:G147"/>
    <mergeCell ref="M147:N147"/>
    <mergeCell ref="T147:U147"/>
    <mergeCell ref="AA147:AB147"/>
    <mergeCell ref="F148:G148"/>
    <mergeCell ref="M148:N148"/>
    <mergeCell ref="T148:U148"/>
    <mergeCell ref="AA148:AB148"/>
    <mergeCell ref="F157:G157"/>
    <mergeCell ref="M157:N157"/>
    <mergeCell ref="T157:U157"/>
    <mergeCell ref="AA157:AB157"/>
    <mergeCell ref="F158:G158"/>
    <mergeCell ref="M158:N158"/>
    <mergeCell ref="T158:U158"/>
    <mergeCell ref="AA158:AB158"/>
    <mergeCell ref="F155:G155"/>
    <mergeCell ref="M155:N155"/>
    <mergeCell ref="T155:U155"/>
    <mergeCell ref="AA155:AB155"/>
    <mergeCell ref="F156:G156"/>
    <mergeCell ref="M156:N156"/>
    <mergeCell ref="T156:U156"/>
    <mergeCell ref="AA156:AB156"/>
    <mergeCell ref="F153:G153"/>
    <mergeCell ref="M153:N153"/>
    <mergeCell ref="T153:U153"/>
    <mergeCell ref="AA153:AB153"/>
    <mergeCell ref="F154:G154"/>
    <mergeCell ref="M154:N154"/>
    <mergeCell ref="T154:U154"/>
    <mergeCell ref="AA154:AB154"/>
    <mergeCell ref="F163:G163"/>
    <mergeCell ref="M163:N163"/>
    <mergeCell ref="T163:U163"/>
    <mergeCell ref="AA163:AB163"/>
    <mergeCell ref="F164:G164"/>
    <mergeCell ref="M164:N164"/>
    <mergeCell ref="T164:U164"/>
    <mergeCell ref="AA164:AB164"/>
    <mergeCell ref="F161:G161"/>
    <mergeCell ref="M161:N161"/>
    <mergeCell ref="T161:U161"/>
    <mergeCell ref="AA161:AB161"/>
    <mergeCell ref="F162:G162"/>
    <mergeCell ref="M162:N162"/>
    <mergeCell ref="T162:U162"/>
    <mergeCell ref="AA162:AB162"/>
    <mergeCell ref="F159:G159"/>
    <mergeCell ref="M159:N159"/>
    <mergeCell ref="T159:U159"/>
    <mergeCell ref="AA159:AB159"/>
    <mergeCell ref="F160:G160"/>
    <mergeCell ref="M160:N160"/>
    <mergeCell ref="T160:U160"/>
    <mergeCell ref="AA160:AB160"/>
    <mergeCell ref="F169:G169"/>
    <mergeCell ref="M169:N169"/>
    <mergeCell ref="T169:U169"/>
    <mergeCell ref="AA169:AB169"/>
    <mergeCell ref="F170:G170"/>
    <mergeCell ref="M170:N170"/>
    <mergeCell ref="T170:U170"/>
    <mergeCell ref="AA170:AB170"/>
    <mergeCell ref="F167:G167"/>
    <mergeCell ref="M167:N167"/>
    <mergeCell ref="T167:U167"/>
    <mergeCell ref="AA167:AB167"/>
    <mergeCell ref="F168:G168"/>
    <mergeCell ref="M168:N168"/>
    <mergeCell ref="T168:U168"/>
    <mergeCell ref="AA168:AB168"/>
    <mergeCell ref="F165:G165"/>
    <mergeCell ref="M165:N165"/>
    <mergeCell ref="T165:U165"/>
    <mergeCell ref="AA165:AB165"/>
    <mergeCell ref="F166:G166"/>
    <mergeCell ref="M166:N166"/>
    <mergeCell ref="T166:U166"/>
    <mergeCell ref="AA166:AB166"/>
    <mergeCell ref="F175:G175"/>
    <mergeCell ref="M175:N175"/>
    <mergeCell ref="T175:U175"/>
    <mergeCell ref="AA175:AB175"/>
    <mergeCell ref="F176:G176"/>
    <mergeCell ref="M176:N176"/>
    <mergeCell ref="T176:U176"/>
    <mergeCell ref="AA176:AB176"/>
    <mergeCell ref="F173:G173"/>
    <mergeCell ref="M173:N173"/>
    <mergeCell ref="T173:U173"/>
    <mergeCell ref="AA173:AB173"/>
    <mergeCell ref="F174:G174"/>
    <mergeCell ref="M174:N174"/>
    <mergeCell ref="T174:U174"/>
    <mergeCell ref="AA174:AB174"/>
    <mergeCell ref="F171:G171"/>
    <mergeCell ref="M171:N171"/>
    <mergeCell ref="T171:U171"/>
    <mergeCell ref="AA171:AB171"/>
    <mergeCell ref="F172:G172"/>
    <mergeCell ref="M172:N172"/>
    <mergeCell ref="T172:U172"/>
    <mergeCell ref="AA172:AB172"/>
    <mergeCell ref="F181:G181"/>
    <mergeCell ref="M181:N181"/>
    <mergeCell ref="T181:U181"/>
    <mergeCell ref="AA181:AB181"/>
    <mergeCell ref="F182:G182"/>
    <mergeCell ref="M182:N182"/>
    <mergeCell ref="T182:U182"/>
    <mergeCell ref="AA182:AB182"/>
    <mergeCell ref="F179:G179"/>
    <mergeCell ref="M179:N179"/>
    <mergeCell ref="T179:U179"/>
    <mergeCell ref="AA179:AB179"/>
    <mergeCell ref="F180:G180"/>
    <mergeCell ref="M180:N180"/>
    <mergeCell ref="T180:U180"/>
    <mergeCell ref="AA180:AB180"/>
    <mergeCell ref="F177:G177"/>
    <mergeCell ref="M177:N177"/>
    <mergeCell ref="T177:U177"/>
    <mergeCell ref="AA177:AB177"/>
    <mergeCell ref="F178:G178"/>
    <mergeCell ref="M178:N178"/>
    <mergeCell ref="T178:U178"/>
    <mergeCell ref="AA178:AB178"/>
    <mergeCell ref="F187:G187"/>
    <mergeCell ref="M187:N187"/>
    <mergeCell ref="T187:U187"/>
    <mergeCell ref="AA187:AB187"/>
    <mergeCell ref="F188:G188"/>
    <mergeCell ref="M188:N188"/>
    <mergeCell ref="T188:U188"/>
    <mergeCell ref="AA188:AB188"/>
    <mergeCell ref="F185:G185"/>
    <mergeCell ref="M185:N185"/>
    <mergeCell ref="T185:U185"/>
    <mergeCell ref="AA185:AB185"/>
    <mergeCell ref="F186:G186"/>
    <mergeCell ref="M186:N186"/>
    <mergeCell ref="T186:U186"/>
    <mergeCell ref="AA186:AB186"/>
    <mergeCell ref="F183:G183"/>
    <mergeCell ref="M183:N183"/>
    <mergeCell ref="T183:U183"/>
    <mergeCell ref="AA183:AB183"/>
    <mergeCell ref="F184:G184"/>
    <mergeCell ref="M184:N184"/>
    <mergeCell ref="T184:U184"/>
    <mergeCell ref="AA184:AB184"/>
    <mergeCell ref="F193:G193"/>
    <mergeCell ref="M193:N193"/>
    <mergeCell ref="T193:U193"/>
    <mergeCell ref="AA193:AB193"/>
    <mergeCell ref="F194:G194"/>
    <mergeCell ref="M194:N194"/>
    <mergeCell ref="T194:U194"/>
    <mergeCell ref="AA194:AB194"/>
    <mergeCell ref="F191:G191"/>
    <mergeCell ref="M191:N191"/>
    <mergeCell ref="T191:U191"/>
    <mergeCell ref="AA191:AB191"/>
    <mergeCell ref="F192:G192"/>
    <mergeCell ref="M192:N192"/>
    <mergeCell ref="T192:U192"/>
    <mergeCell ref="AA192:AB192"/>
    <mergeCell ref="F189:G189"/>
    <mergeCell ref="M189:N189"/>
    <mergeCell ref="T189:U189"/>
    <mergeCell ref="AA189:AB189"/>
    <mergeCell ref="F190:G190"/>
    <mergeCell ref="M190:N190"/>
    <mergeCell ref="T190:U190"/>
    <mergeCell ref="AA190:AB190"/>
    <mergeCell ref="F199:G199"/>
    <mergeCell ref="M199:N199"/>
    <mergeCell ref="T199:U199"/>
    <mergeCell ref="AA199:AB199"/>
    <mergeCell ref="F200:G200"/>
    <mergeCell ref="M200:N200"/>
    <mergeCell ref="T200:U200"/>
    <mergeCell ref="AA200:AB200"/>
    <mergeCell ref="F197:G197"/>
    <mergeCell ref="M197:N197"/>
    <mergeCell ref="T197:U197"/>
    <mergeCell ref="AA197:AB197"/>
    <mergeCell ref="F198:G198"/>
    <mergeCell ref="M198:N198"/>
    <mergeCell ref="T198:U198"/>
    <mergeCell ref="AA198:AB198"/>
    <mergeCell ref="F195:G195"/>
    <mergeCell ref="M195:N195"/>
    <mergeCell ref="T195:U195"/>
    <mergeCell ref="AA195:AB195"/>
    <mergeCell ref="F196:G196"/>
    <mergeCell ref="M196:N196"/>
    <mergeCell ref="T196:U196"/>
    <mergeCell ref="AA196:AB196"/>
    <mergeCell ref="F205:G205"/>
    <mergeCell ref="M205:N205"/>
    <mergeCell ref="T205:U205"/>
    <mergeCell ref="AA205:AB205"/>
    <mergeCell ref="F206:G206"/>
    <mergeCell ref="M206:N206"/>
    <mergeCell ref="T206:U206"/>
    <mergeCell ref="AA206:AB206"/>
    <mergeCell ref="F203:G203"/>
    <mergeCell ref="M203:N203"/>
    <mergeCell ref="T203:U203"/>
    <mergeCell ref="AA203:AB203"/>
    <mergeCell ref="F204:G204"/>
    <mergeCell ref="M204:N204"/>
    <mergeCell ref="T204:U204"/>
    <mergeCell ref="AA204:AB204"/>
    <mergeCell ref="F201:G201"/>
    <mergeCell ref="M201:N201"/>
    <mergeCell ref="T201:U201"/>
    <mergeCell ref="AA201:AB201"/>
    <mergeCell ref="F202:G202"/>
    <mergeCell ref="M202:N202"/>
    <mergeCell ref="T202:U202"/>
    <mergeCell ref="AA202:AB202"/>
    <mergeCell ref="F211:G211"/>
    <mergeCell ref="M211:N211"/>
    <mergeCell ref="T211:U211"/>
    <mergeCell ref="AA211:AB211"/>
    <mergeCell ref="F212:G212"/>
    <mergeCell ref="M212:N212"/>
    <mergeCell ref="T212:U212"/>
    <mergeCell ref="AA212:AB212"/>
    <mergeCell ref="F209:G209"/>
    <mergeCell ref="M209:N209"/>
    <mergeCell ref="T209:U209"/>
    <mergeCell ref="AA209:AB209"/>
    <mergeCell ref="F210:G210"/>
    <mergeCell ref="M210:N210"/>
    <mergeCell ref="T210:U210"/>
    <mergeCell ref="AA210:AB210"/>
    <mergeCell ref="F207:G207"/>
    <mergeCell ref="M207:N207"/>
    <mergeCell ref="T207:U207"/>
    <mergeCell ref="AA207:AB207"/>
    <mergeCell ref="F208:G208"/>
    <mergeCell ref="M208:N208"/>
    <mergeCell ref="T208:U208"/>
    <mergeCell ref="AA208:AB208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F213:G213"/>
    <mergeCell ref="M213:N213"/>
    <mergeCell ref="T213:U213"/>
    <mergeCell ref="AA213:AB213"/>
    <mergeCell ref="B217:AB219"/>
    <mergeCell ref="D221:E221"/>
    <mergeCell ref="K221:L221"/>
    <mergeCell ref="R221:S221"/>
    <mergeCell ref="Y221:Z221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F234:G234"/>
    <mergeCell ref="M234:N234"/>
    <mergeCell ref="T234:U234"/>
    <mergeCell ref="AA234:AB234"/>
    <mergeCell ref="F235:G235"/>
    <mergeCell ref="M235:N235"/>
    <mergeCell ref="T235:U235"/>
    <mergeCell ref="AA235:AB235"/>
    <mergeCell ref="F232:G232"/>
    <mergeCell ref="M232:N232"/>
    <mergeCell ref="T232:U232"/>
    <mergeCell ref="AA232:AB232"/>
    <mergeCell ref="F233:G233"/>
    <mergeCell ref="M233:N233"/>
    <mergeCell ref="T233:U233"/>
    <mergeCell ref="AA233:AB233"/>
    <mergeCell ref="F230:G230"/>
    <mergeCell ref="M230:N230"/>
    <mergeCell ref="T230:U230"/>
    <mergeCell ref="AA230:AB230"/>
    <mergeCell ref="F231:G231"/>
    <mergeCell ref="M231:N231"/>
    <mergeCell ref="T231:U231"/>
    <mergeCell ref="AA231:AB231"/>
    <mergeCell ref="F240:G240"/>
    <mergeCell ref="M240:N240"/>
    <mergeCell ref="T240:U240"/>
    <mergeCell ref="AA240:AB240"/>
    <mergeCell ref="F241:G241"/>
    <mergeCell ref="M241:N241"/>
    <mergeCell ref="T241:U241"/>
    <mergeCell ref="AA241:AB241"/>
    <mergeCell ref="F238:G238"/>
    <mergeCell ref="M238:N238"/>
    <mergeCell ref="T238:U238"/>
    <mergeCell ref="AA238:AB238"/>
    <mergeCell ref="F239:G239"/>
    <mergeCell ref="M239:N239"/>
    <mergeCell ref="T239:U239"/>
    <mergeCell ref="AA239:AB239"/>
    <mergeCell ref="F236:G236"/>
    <mergeCell ref="M236:N236"/>
    <mergeCell ref="T236:U236"/>
    <mergeCell ref="AA236:AB236"/>
    <mergeCell ref="F237:G237"/>
    <mergeCell ref="M237:N237"/>
    <mergeCell ref="T237:U237"/>
    <mergeCell ref="AA237:AB237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42:G242"/>
    <mergeCell ref="M242:N242"/>
    <mergeCell ref="T242:U242"/>
    <mergeCell ref="AA242:AB242"/>
    <mergeCell ref="F243:G243"/>
    <mergeCell ref="M243:N243"/>
    <mergeCell ref="T243:U243"/>
    <mergeCell ref="AA243:AB243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24:G324"/>
    <mergeCell ref="M324:N324"/>
    <mergeCell ref="T324:U324"/>
    <mergeCell ref="AA324:AB324"/>
    <mergeCell ref="F325:G325"/>
    <mergeCell ref="M325:N325"/>
    <mergeCell ref="T325:U325"/>
    <mergeCell ref="AA325:AB325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26:G326"/>
    <mergeCell ref="M326:N326"/>
    <mergeCell ref="T326:U326"/>
    <mergeCell ref="AA326:AB326"/>
    <mergeCell ref="F327:G327"/>
    <mergeCell ref="M327:N327"/>
    <mergeCell ref="T327:U327"/>
    <mergeCell ref="AA327:AB327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F384:G384"/>
    <mergeCell ref="M384:N384"/>
    <mergeCell ref="T384:U384"/>
    <mergeCell ref="AA384:AB384"/>
    <mergeCell ref="F385:G385"/>
    <mergeCell ref="M385:N385"/>
    <mergeCell ref="T385:U385"/>
    <mergeCell ref="AA385:AB385"/>
    <mergeCell ref="F382:G382"/>
    <mergeCell ref="M382:N382"/>
    <mergeCell ref="T382:U382"/>
    <mergeCell ref="AA382:AB382"/>
    <mergeCell ref="F383:G383"/>
    <mergeCell ref="M383:N383"/>
    <mergeCell ref="T383:U383"/>
    <mergeCell ref="AA383:AB383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4:G394"/>
    <mergeCell ref="M394:N394"/>
    <mergeCell ref="T394:U394"/>
    <mergeCell ref="AA394:AB394"/>
    <mergeCell ref="F395:G395"/>
    <mergeCell ref="M395:N395"/>
    <mergeCell ref="T395:U395"/>
    <mergeCell ref="AA395:AB395"/>
    <mergeCell ref="F392:G392"/>
    <mergeCell ref="M392:N392"/>
    <mergeCell ref="T392:U392"/>
    <mergeCell ref="AA392:AB392"/>
    <mergeCell ref="F393:G393"/>
    <mergeCell ref="M393:N393"/>
    <mergeCell ref="T393:U393"/>
    <mergeCell ref="AA393:AB393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M437:N437"/>
    <mergeCell ref="T437:U437"/>
    <mergeCell ref="AA437:AB437"/>
    <mergeCell ref="F438:G438"/>
    <mergeCell ref="M438:N438"/>
    <mergeCell ref="T438:U438"/>
    <mergeCell ref="AA438:AB438"/>
    <mergeCell ref="M435:N435"/>
    <mergeCell ref="T435:U435"/>
    <mergeCell ref="AA435:AB435"/>
    <mergeCell ref="M436:N436"/>
    <mergeCell ref="T436:U436"/>
    <mergeCell ref="AA436:AB436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F435:G437"/>
    <mergeCell ref="F443:G443"/>
    <mergeCell ref="M443:N443"/>
    <mergeCell ref="T443:U443"/>
    <mergeCell ref="AA443:AB443"/>
    <mergeCell ref="F444:G444"/>
    <mergeCell ref="M444:N444"/>
    <mergeCell ref="T444:U444"/>
    <mergeCell ref="AA444:AB444"/>
    <mergeCell ref="F441:G441"/>
    <mergeCell ref="M441:N441"/>
    <mergeCell ref="T441:U441"/>
    <mergeCell ref="AA441:AB441"/>
    <mergeCell ref="F442:G442"/>
    <mergeCell ref="M442:N442"/>
    <mergeCell ref="T442:U442"/>
    <mergeCell ref="AA442:AB442"/>
    <mergeCell ref="F439:G439"/>
    <mergeCell ref="M439:N439"/>
    <mergeCell ref="T439:U439"/>
    <mergeCell ref="AA439:AB439"/>
    <mergeCell ref="F440:G440"/>
    <mergeCell ref="M440:N440"/>
    <mergeCell ref="T440:U440"/>
    <mergeCell ref="AA440:AB440"/>
    <mergeCell ref="F449:G449"/>
    <mergeCell ref="M449:N449"/>
    <mergeCell ref="T449:U449"/>
    <mergeCell ref="AA449:AB449"/>
    <mergeCell ref="F450:G450"/>
    <mergeCell ref="M450:N450"/>
    <mergeCell ref="T450:U450"/>
    <mergeCell ref="AA450:AB450"/>
    <mergeCell ref="F447:G447"/>
    <mergeCell ref="M447:N447"/>
    <mergeCell ref="T447:U447"/>
    <mergeCell ref="AA447:AB447"/>
    <mergeCell ref="F448:G448"/>
    <mergeCell ref="M448:N448"/>
    <mergeCell ref="T448:U448"/>
    <mergeCell ref="AA448:AB448"/>
    <mergeCell ref="F445:G445"/>
    <mergeCell ref="M445:N445"/>
    <mergeCell ref="T445:U445"/>
    <mergeCell ref="AA445:AB445"/>
    <mergeCell ref="F446:G446"/>
    <mergeCell ref="M446:N446"/>
    <mergeCell ref="T446:U446"/>
    <mergeCell ref="AA446:AB446"/>
    <mergeCell ref="F455:G455"/>
    <mergeCell ref="M455:N455"/>
    <mergeCell ref="T455:U455"/>
    <mergeCell ref="AA455:AB455"/>
    <mergeCell ref="F456:G456"/>
    <mergeCell ref="M456:N456"/>
    <mergeCell ref="T456:U456"/>
    <mergeCell ref="AA456:AB456"/>
    <mergeCell ref="F453:G453"/>
    <mergeCell ref="M453:N453"/>
    <mergeCell ref="T453:U453"/>
    <mergeCell ref="AA453:AB453"/>
    <mergeCell ref="F454:G454"/>
    <mergeCell ref="M454:N454"/>
    <mergeCell ref="T454:U454"/>
    <mergeCell ref="AA454:AB454"/>
    <mergeCell ref="F451:G451"/>
    <mergeCell ref="M451:N451"/>
    <mergeCell ref="T451:U451"/>
    <mergeCell ref="AA451:AB451"/>
    <mergeCell ref="F452:G452"/>
    <mergeCell ref="M452:N452"/>
    <mergeCell ref="T452:U452"/>
    <mergeCell ref="AA452:AB452"/>
    <mergeCell ref="F461:G461"/>
    <mergeCell ref="M461:N461"/>
    <mergeCell ref="T461:U461"/>
    <mergeCell ref="AA461:AB461"/>
    <mergeCell ref="F462:G462"/>
    <mergeCell ref="M462:N462"/>
    <mergeCell ref="T462:U462"/>
    <mergeCell ref="AA462:AB462"/>
    <mergeCell ref="F459:G459"/>
    <mergeCell ref="M459:N459"/>
    <mergeCell ref="T459:U459"/>
    <mergeCell ref="AA459:AB459"/>
    <mergeCell ref="F460:G460"/>
    <mergeCell ref="M460:N460"/>
    <mergeCell ref="T460:U460"/>
    <mergeCell ref="AA460:AB460"/>
    <mergeCell ref="F457:G457"/>
    <mergeCell ref="M457:N457"/>
    <mergeCell ref="T457:U457"/>
    <mergeCell ref="AA457:AB457"/>
    <mergeCell ref="F458:G458"/>
    <mergeCell ref="M458:N458"/>
    <mergeCell ref="T458:U458"/>
    <mergeCell ref="AA458:AB458"/>
    <mergeCell ref="F467:G467"/>
    <mergeCell ref="M467:N467"/>
    <mergeCell ref="T467:U467"/>
    <mergeCell ref="AA467:AB467"/>
    <mergeCell ref="F468:G468"/>
    <mergeCell ref="M468:N468"/>
    <mergeCell ref="T468:U468"/>
    <mergeCell ref="AA468:AB468"/>
    <mergeCell ref="F465:G465"/>
    <mergeCell ref="M465:N465"/>
    <mergeCell ref="T465:U465"/>
    <mergeCell ref="AA465:AB465"/>
    <mergeCell ref="F466:G466"/>
    <mergeCell ref="M466:N466"/>
    <mergeCell ref="T466:U466"/>
    <mergeCell ref="AA466:AB466"/>
    <mergeCell ref="F463:G463"/>
    <mergeCell ref="M463:N463"/>
    <mergeCell ref="T463:U463"/>
    <mergeCell ref="AA463:AB463"/>
    <mergeCell ref="F464:G464"/>
    <mergeCell ref="M464:N464"/>
    <mergeCell ref="T464:U464"/>
    <mergeCell ref="AA464:AB464"/>
    <mergeCell ref="F473:G473"/>
    <mergeCell ref="M473:N473"/>
    <mergeCell ref="T473:U473"/>
    <mergeCell ref="AA473:AB473"/>
    <mergeCell ref="F474:G474"/>
    <mergeCell ref="M474:N474"/>
    <mergeCell ref="T474:U474"/>
    <mergeCell ref="AA474:AB474"/>
    <mergeCell ref="F471:G471"/>
    <mergeCell ref="M471:N471"/>
    <mergeCell ref="T471:U471"/>
    <mergeCell ref="AA471:AB471"/>
    <mergeCell ref="F472:G472"/>
    <mergeCell ref="M472:N472"/>
    <mergeCell ref="T472:U472"/>
    <mergeCell ref="AA472:AB472"/>
    <mergeCell ref="F469:G469"/>
    <mergeCell ref="M469:N469"/>
    <mergeCell ref="T469:U469"/>
    <mergeCell ref="AA469:AB469"/>
    <mergeCell ref="F470:G470"/>
    <mergeCell ref="M470:N470"/>
    <mergeCell ref="T470:U470"/>
    <mergeCell ref="AA470:AB470"/>
    <mergeCell ref="F479:G479"/>
    <mergeCell ref="M479:N479"/>
    <mergeCell ref="T479:U479"/>
    <mergeCell ref="AA479:AB479"/>
    <mergeCell ref="F480:G480"/>
    <mergeCell ref="M480:N480"/>
    <mergeCell ref="T480:U480"/>
    <mergeCell ref="AA480:AB480"/>
    <mergeCell ref="F477:G477"/>
    <mergeCell ref="M477:N477"/>
    <mergeCell ref="T477:U477"/>
    <mergeCell ref="AA477:AB477"/>
    <mergeCell ref="F478:G478"/>
    <mergeCell ref="M478:N478"/>
    <mergeCell ref="T478:U478"/>
    <mergeCell ref="AA478:AB478"/>
    <mergeCell ref="F475:G475"/>
    <mergeCell ref="M475:N475"/>
    <mergeCell ref="T475:U475"/>
    <mergeCell ref="AA475:AB475"/>
    <mergeCell ref="F476:G476"/>
    <mergeCell ref="M476:N476"/>
    <mergeCell ref="T476:U476"/>
    <mergeCell ref="AA476:AB476"/>
    <mergeCell ref="F485:G485"/>
    <mergeCell ref="M485:N485"/>
    <mergeCell ref="T485:U485"/>
    <mergeCell ref="AA485:AB485"/>
    <mergeCell ref="F486:G486"/>
    <mergeCell ref="M486:N486"/>
    <mergeCell ref="T486:U486"/>
    <mergeCell ref="AA486:AB486"/>
    <mergeCell ref="F483:G483"/>
    <mergeCell ref="M483:N483"/>
    <mergeCell ref="T483:U483"/>
    <mergeCell ref="AA483:AB483"/>
    <mergeCell ref="F484:G484"/>
    <mergeCell ref="M484:N484"/>
    <mergeCell ref="T484:U484"/>
    <mergeCell ref="AA484:AB484"/>
    <mergeCell ref="F481:G481"/>
    <mergeCell ref="M481:N481"/>
    <mergeCell ref="T481:U481"/>
    <mergeCell ref="AA481:AB481"/>
    <mergeCell ref="F482:G482"/>
    <mergeCell ref="M482:N482"/>
    <mergeCell ref="T482:U482"/>
    <mergeCell ref="AA482:AB482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89:G489"/>
    <mergeCell ref="M489:N489"/>
    <mergeCell ref="T489:U489"/>
    <mergeCell ref="AA489:AB489"/>
    <mergeCell ref="F490:G490"/>
    <mergeCell ref="M490:N490"/>
    <mergeCell ref="T490:U490"/>
    <mergeCell ref="AA490:AB490"/>
    <mergeCell ref="F487:G487"/>
    <mergeCell ref="M487:N487"/>
    <mergeCell ref="T487:U487"/>
    <mergeCell ref="AA487:AB487"/>
    <mergeCell ref="F488:G488"/>
    <mergeCell ref="M488:N488"/>
    <mergeCell ref="T488:U488"/>
    <mergeCell ref="AA488:AB488"/>
    <mergeCell ref="F497:G497"/>
    <mergeCell ref="M497:N497"/>
    <mergeCell ref="T497:U497"/>
    <mergeCell ref="AA497:AB497"/>
    <mergeCell ref="F498:G498"/>
    <mergeCell ref="M498:N498"/>
    <mergeCell ref="T498:U498"/>
    <mergeCell ref="AA498:AB498"/>
    <mergeCell ref="F495:G495"/>
    <mergeCell ref="M495:N495"/>
    <mergeCell ref="T495:U495"/>
    <mergeCell ref="AA495:AB495"/>
    <mergeCell ref="F496:G496"/>
    <mergeCell ref="M496:N496"/>
    <mergeCell ref="T496:U496"/>
    <mergeCell ref="AA496:AB496"/>
    <mergeCell ref="F493:G493"/>
    <mergeCell ref="M493:N493"/>
    <mergeCell ref="T493:U493"/>
    <mergeCell ref="AA493:AB493"/>
    <mergeCell ref="F494:G494"/>
    <mergeCell ref="M494:N494"/>
    <mergeCell ref="T494:U494"/>
    <mergeCell ref="AA494:AB494"/>
    <mergeCell ref="F503:G503"/>
    <mergeCell ref="M503:N503"/>
    <mergeCell ref="T503:U503"/>
    <mergeCell ref="AA503:AB503"/>
    <mergeCell ref="F504:G504"/>
    <mergeCell ref="M504:N504"/>
    <mergeCell ref="T504:U504"/>
    <mergeCell ref="AA504:AB504"/>
    <mergeCell ref="F501:G501"/>
    <mergeCell ref="M501:N501"/>
    <mergeCell ref="T501:U501"/>
    <mergeCell ref="AA501:AB501"/>
    <mergeCell ref="F502:G502"/>
    <mergeCell ref="M502:N502"/>
    <mergeCell ref="T502:U502"/>
    <mergeCell ref="AA502:AB502"/>
    <mergeCell ref="F499:G499"/>
    <mergeCell ref="M499:N499"/>
    <mergeCell ref="T499:U499"/>
    <mergeCell ref="AA499:AB499"/>
    <mergeCell ref="F500:G500"/>
    <mergeCell ref="M500:N500"/>
    <mergeCell ref="T500:U500"/>
    <mergeCell ref="AA500:AB500"/>
    <mergeCell ref="F509:G509"/>
    <mergeCell ref="M509:N509"/>
    <mergeCell ref="T509:U509"/>
    <mergeCell ref="AA509:AB509"/>
    <mergeCell ref="F510:G510"/>
    <mergeCell ref="M510:N510"/>
    <mergeCell ref="T510:U510"/>
    <mergeCell ref="AA510:AB510"/>
    <mergeCell ref="F507:G507"/>
    <mergeCell ref="M507:N507"/>
    <mergeCell ref="T507:U507"/>
    <mergeCell ref="AA507:AB507"/>
    <mergeCell ref="F508:G508"/>
    <mergeCell ref="M508:N508"/>
    <mergeCell ref="T508:U508"/>
    <mergeCell ref="AA508:AB508"/>
    <mergeCell ref="F505:G505"/>
    <mergeCell ref="M505:N505"/>
    <mergeCell ref="T505:U505"/>
    <mergeCell ref="AA505:AB505"/>
    <mergeCell ref="F506:G506"/>
    <mergeCell ref="M506:N506"/>
    <mergeCell ref="T506:U506"/>
    <mergeCell ref="AA506:AB506"/>
    <mergeCell ref="F515:G515"/>
    <mergeCell ref="M515:N515"/>
    <mergeCell ref="T515:U515"/>
    <mergeCell ref="AA515:AB515"/>
    <mergeCell ref="F516:G516"/>
    <mergeCell ref="M516:N516"/>
    <mergeCell ref="T516:U516"/>
    <mergeCell ref="AA516:AB516"/>
    <mergeCell ref="F513:G513"/>
    <mergeCell ref="M513:N513"/>
    <mergeCell ref="T513:U513"/>
    <mergeCell ref="AA513:AB513"/>
    <mergeCell ref="F514:G514"/>
    <mergeCell ref="M514:N514"/>
    <mergeCell ref="T514:U514"/>
    <mergeCell ref="AA514:AB514"/>
    <mergeCell ref="F511:G511"/>
    <mergeCell ref="M511:N511"/>
    <mergeCell ref="T511:U511"/>
    <mergeCell ref="AA511:AB511"/>
    <mergeCell ref="F512:G512"/>
    <mergeCell ref="M512:N512"/>
    <mergeCell ref="T512:U512"/>
    <mergeCell ref="AA512:AB512"/>
    <mergeCell ref="F521:G521"/>
    <mergeCell ref="M521:N521"/>
    <mergeCell ref="T521:U521"/>
    <mergeCell ref="AA521:AB521"/>
    <mergeCell ref="F522:G522"/>
    <mergeCell ref="M522:N522"/>
    <mergeCell ref="T522:U522"/>
    <mergeCell ref="AA522:AB522"/>
    <mergeCell ref="F519:G519"/>
    <mergeCell ref="M519:N519"/>
    <mergeCell ref="T519:U519"/>
    <mergeCell ref="AA519:AB519"/>
    <mergeCell ref="F520:G520"/>
    <mergeCell ref="M520:N520"/>
    <mergeCell ref="T520:U520"/>
    <mergeCell ref="AA520:AB520"/>
    <mergeCell ref="F517:G517"/>
    <mergeCell ref="M517:N517"/>
    <mergeCell ref="T517:U517"/>
    <mergeCell ref="AA517:AB517"/>
    <mergeCell ref="F518:G518"/>
    <mergeCell ref="M518:N518"/>
    <mergeCell ref="T518:U518"/>
    <mergeCell ref="AA518:AB518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23:G523"/>
    <mergeCell ref="M523:N523"/>
    <mergeCell ref="T523:U523"/>
    <mergeCell ref="AA523:AB523"/>
    <mergeCell ref="F524:G524"/>
    <mergeCell ref="M524:N524"/>
    <mergeCell ref="T524:U524"/>
    <mergeCell ref="AA524:AB524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51:G551"/>
    <mergeCell ref="M551:N551"/>
    <mergeCell ref="T551:U551"/>
    <mergeCell ref="AA551:AB551"/>
    <mergeCell ref="F552:G552"/>
    <mergeCell ref="M552:N552"/>
    <mergeCell ref="T552:U552"/>
    <mergeCell ref="AA552:AB552"/>
    <mergeCell ref="F549:G549"/>
    <mergeCell ref="M549:N549"/>
    <mergeCell ref="T549:U549"/>
    <mergeCell ref="AA549:AB549"/>
    <mergeCell ref="F550:G550"/>
    <mergeCell ref="M550:N550"/>
    <mergeCell ref="T550:U550"/>
    <mergeCell ref="AA550:AB550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55:G555"/>
    <mergeCell ref="M555:N555"/>
    <mergeCell ref="T555:U555"/>
    <mergeCell ref="AA555:AB555"/>
    <mergeCell ref="F556:G556"/>
    <mergeCell ref="M556:N556"/>
    <mergeCell ref="T556:U556"/>
    <mergeCell ref="AA556:AB556"/>
    <mergeCell ref="F553:G553"/>
    <mergeCell ref="M553:N553"/>
    <mergeCell ref="T553:U553"/>
    <mergeCell ref="AA553:AB553"/>
    <mergeCell ref="F554:G554"/>
    <mergeCell ref="M554:N554"/>
    <mergeCell ref="T554:U554"/>
    <mergeCell ref="AA554:AB554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605:G605"/>
    <mergeCell ref="M605:N605"/>
    <mergeCell ref="T605:U605"/>
    <mergeCell ref="AA605:AB605"/>
    <mergeCell ref="F606:G606"/>
    <mergeCell ref="M606:N606"/>
    <mergeCell ref="T606:U606"/>
    <mergeCell ref="AA606:AB606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09:G609"/>
    <mergeCell ref="M609:N609"/>
    <mergeCell ref="T609:U609"/>
    <mergeCell ref="AA609:AB609"/>
    <mergeCell ref="F610:G610"/>
    <mergeCell ref="M610:N610"/>
    <mergeCell ref="T610:U610"/>
    <mergeCell ref="AA610:AB610"/>
    <mergeCell ref="F607:G607"/>
    <mergeCell ref="M607:N607"/>
    <mergeCell ref="T607:U607"/>
    <mergeCell ref="AA607:AB607"/>
    <mergeCell ref="F608:G608"/>
    <mergeCell ref="M608:N608"/>
    <mergeCell ref="T608:U608"/>
    <mergeCell ref="AA608:AB608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F623:G623"/>
    <mergeCell ref="M623:N623"/>
    <mergeCell ref="T623:U623"/>
    <mergeCell ref="AA623:AB623"/>
    <mergeCell ref="F624:G624"/>
    <mergeCell ref="M624:N624"/>
    <mergeCell ref="T624:U624"/>
    <mergeCell ref="AA624:AB624"/>
    <mergeCell ref="F621:G621"/>
    <mergeCell ref="M621:N621"/>
    <mergeCell ref="T621:U621"/>
    <mergeCell ref="AA621:AB621"/>
    <mergeCell ref="F622:G622"/>
    <mergeCell ref="M622:N622"/>
    <mergeCell ref="T622:U622"/>
    <mergeCell ref="AA622:AB622"/>
    <mergeCell ref="F619:G619"/>
    <mergeCell ref="M619:N619"/>
    <mergeCell ref="T619:U619"/>
    <mergeCell ref="AA619:AB619"/>
    <mergeCell ref="F620:G620"/>
    <mergeCell ref="M620:N620"/>
    <mergeCell ref="T620:U620"/>
    <mergeCell ref="AA620:AB620"/>
    <mergeCell ref="F629:G629"/>
    <mergeCell ref="M629:N629"/>
    <mergeCell ref="T629:U629"/>
    <mergeCell ref="AA629:AB629"/>
    <mergeCell ref="F630:G630"/>
    <mergeCell ref="M630:N630"/>
    <mergeCell ref="T630:U630"/>
    <mergeCell ref="AA630:AB630"/>
    <mergeCell ref="F627:G627"/>
    <mergeCell ref="M627:N627"/>
    <mergeCell ref="T627:U627"/>
    <mergeCell ref="AA627:AB627"/>
    <mergeCell ref="F628:G628"/>
    <mergeCell ref="M628:N628"/>
    <mergeCell ref="T628:U628"/>
    <mergeCell ref="AA628:AB628"/>
    <mergeCell ref="F625:G625"/>
    <mergeCell ref="M625:N625"/>
    <mergeCell ref="T625:U625"/>
    <mergeCell ref="AA625:AB625"/>
    <mergeCell ref="F626:G626"/>
    <mergeCell ref="M626:N626"/>
    <mergeCell ref="T626:U626"/>
    <mergeCell ref="AA626:AB626"/>
    <mergeCell ref="F635:G635"/>
    <mergeCell ref="M635:N635"/>
    <mergeCell ref="T635:U635"/>
    <mergeCell ref="AA635:AB635"/>
    <mergeCell ref="F633:G633"/>
    <mergeCell ref="M633:N633"/>
    <mergeCell ref="T633:U633"/>
    <mergeCell ref="AA633:AB633"/>
    <mergeCell ref="F634:G634"/>
    <mergeCell ref="M634:N634"/>
    <mergeCell ref="T634:U634"/>
    <mergeCell ref="AA634:AB634"/>
    <mergeCell ref="F631:G631"/>
    <mergeCell ref="M631:N631"/>
    <mergeCell ref="T631:U631"/>
    <mergeCell ref="AA631:AB631"/>
    <mergeCell ref="F632:G632"/>
    <mergeCell ref="M632:N632"/>
    <mergeCell ref="T632:U632"/>
    <mergeCell ref="AA632:AB6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35"/>
  <sheetViews>
    <sheetView zoomScale="75" zoomScaleNormal="75" zoomScalePageLayoutView="75" workbookViewId="0">
      <selection activeCell="AC589" sqref="AC589"/>
    </sheetView>
  </sheetViews>
  <sheetFormatPr baseColWidth="10" defaultRowHeight="15" x14ac:dyDescent="0"/>
  <cols>
    <col min="8" max="8" width="2.6640625" customWidth="1"/>
    <col min="15" max="15" width="2.6640625" customWidth="1"/>
    <col min="22" max="22" width="2.6640625" customWidth="1"/>
  </cols>
  <sheetData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</row>
    <row r="3" spans="2:28" ht="23">
      <c r="B3" s="14"/>
      <c r="C3" s="14"/>
      <c r="D3" s="14"/>
      <c r="E3" s="14"/>
      <c r="F3" s="14"/>
      <c r="G3" s="14"/>
    </row>
    <row r="4" spans="2:28" ht="45">
      <c r="B4" s="315" t="s">
        <v>101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6"/>
      <c r="O4" s="15"/>
    </row>
    <row r="5" spans="2:28" ht="16" thickBot="1"/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8" t="s">
        <v>81</v>
      </c>
      <c r="C9" s="96" t="s">
        <v>157</v>
      </c>
      <c r="D9" s="30" t="s">
        <v>82</v>
      </c>
      <c r="E9" s="31"/>
      <c r="F9" s="30" t="s">
        <v>83</v>
      </c>
      <c r="G9" s="29"/>
      <c r="H9" s="32"/>
      <c r="I9" s="28" t="s">
        <v>81</v>
      </c>
      <c r="J9" s="96" t="s">
        <v>157</v>
      </c>
      <c r="K9" s="30" t="s">
        <v>82</v>
      </c>
      <c r="L9" s="31"/>
      <c r="M9" s="30" t="s">
        <v>83</v>
      </c>
      <c r="N9" s="29"/>
      <c r="O9" s="32"/>
      <c r="P9" s="28" t="s">
        <v>81</v>
      </c>
      <c r="Q9" s="96" t="s">
        <v>157</v>
      </c>
      <c r="R9" s="30" t="s">
        <v>82</v>
      </c>
      <c r="S9" s="31"/>
      <c r="T9" s="30" t="s">
        <v>83</v>
      </c>
      <c r="U9" s="29"/>
      <c r="V9" s="32"/>
      <c r="W9" s="28" t="s">
        <v>81</v>
      </c>
      <c r="X9" s="96" t="s">
        <v>157</v>
      </c>
      <c r="Y9" s="30" t="s">
        <v>82</v>
      </c>
      <c r="Z9" s="31"/>
      <c r="AA9" s="30" t="s">
        <v>83</v>
      </c>
      <c r="AB9" s="29"/>
    </row>
    <row r="10" spans="2:28" ht="19" thickBot="1">
      <c r="B10" s="28" t="s">
        <v>85</v>
      </c>
      <c r="C10" s="33"/>
      <c r="D10" s="301" t="s">
        <v>87</v>
      </c>
      <c r="E10" s="302"/>
      <c r="F10" s="28" t="s">
        <v>88</v>
      </c>
      <c r="G10" s="29"/>
      <c r="H10" s="32"/>
      <c r="I10" s="28" t="s">
        <v>85</v>
      </c>
      <c r="J10" s="33"/>
      <c r="K10" s="301" t="s">
        <v>152</v>
      </c>
      <c r="L10" s="302"/>
      <c r="M10" s="28" t="s">
        <v>88</v>
      </c>
      <c r="N10" s="29"/>
      <c r="O10" s="32"/>
      <c r="P10" s="28" t="s">
        <v>85</v>
      </c>
      <c r="Q10" s="33"/>
      <c r="R10" s="301" t="s">
        <v>153</v>
      </c>
      <c r="S10" s="302"/>
      <c r="T10" s="28" t="s">
        <v>88</v>
      </c>
      <c r="U10" s="29"/>
      <c r="V10" s="32"/>
      <c r="W10" s="28" t="s">
        <v>85</v>
      </c>
      <c r="X10" s="33"/>
      <c r="Y10" s="301" t="s">
        <v>154</v>
      </c>
      <c r="Z10" s="302"/>
      <c r="AA10" s="28" t="s">
        <v>88</v>
      </c>
      <c r="AB10" s="29"/>
    </row>
    <row r="11" spans="2:28" ht="16" thickBot="1">
      <c r="B11" s="34" t="s">
        <v>90</v>
      </c>
      <c r="C11" s="287"/>
      <c r="D11" s="288"/>
      <c r="E11" s="288"/>
      <c r="F11" s="288"/>
      <c r="G11" s="289"/>
      <c r="H11" s="32"/>
      <c r="I11" s="34" t="s">
        <v>90</v>
      </c>
      <c r="J11" s="287"/>
      <c r="K11" s="288"/>
      <c r="L11" s="288"/>
      <c r="M11" s="288"/>
      <c r="N11" s="289"/>
      <c r="O11" s="32"/>
      <c r="P11" s="34" t="s">
        <v>90</v>
      </c>
      <c r="Q11" s="287"/>
      <c r="R11" s="288"/>
      <c r="S11" s="288"/>
      <c r="T11" s="288"/>
      <c r="U11" s="289"/>
      <c r="V11" s="32"/>
      <c r="W11" s="34" t="s">
        <v>90</v>
      </c>
      <c r="X11" s="287"/>
      <c r="Y11" s="288"/>
      <c r="Z11" s="288"/>
      <c r="AA11" s="288"/>
      <c r="AB11" s="289"/>
    </row>
    <row r="12" spans="2:28" ht="29" customHeight="1" thickBot="1">
      <c r="B12" s="89" t="s">
        <v>91</v>
      </c>
      <c r="C12" s="35" t="s">
        <v>92</v>
      </c>
      <c r="D12" s="36" t="s">
        <v>93</v>
      </c>
      <c r="E12" s="37" t="s">
        <v>94</v>
      </c>
      <c r="F12" s="290" t="s">
        <v>95</v>
      </c>
      <c r="G12" s="291"/>
      <c r="H12" s="32"/>
      <c r="I12" s="89" t="s">
        <v>91</v>
      </c>
      <c r="J12" s="35" t="s">
        <v>92</v>
      </c>
      <c r="K12" s="36" t="s">
        <v>93</v>
      </c>
      <c r="L12" s="37" t="s">
        <v>94</v>
      </c>
      <c r="M12" s="290" t="s">
        <v>95</v>
      </c>
      <c r="N12" s="291"/>
      <c r="O12" s="32"/>
      <c r="P12" s="89" t="s">
        <v>91</v>
      </c>
      <c r="Q12" s="35" t="s">
        <v>92</v>
      </c>
      <c r="R12" s="36" t="s">
        <v>93</v>
      </c>
      <c r="S12" s="37" t="s">
        <v>94</v>
      </c>
      <c r="T12" s="290" t="s">
        <v>95</v>
      </c>
      <c r="U12" s="291"/>
      <c r="V12" s="32"/>
      <c r="W12" s="89" t="s">
        <v>91</v>
      </c>
      <c r="X12" s="35" t="s">
        <v>92</v>
      </c>
      <c r="Y12" s="36" t="s">
        <v>93</v>
      </c>
      <c r="Z12" s="37" t="s">
        <v>94</v>
      </c>
      <c r="AA12" s="290" t="s">
        <v>95</v>
      </c>
      <c r="AB12" s="291"/>
    </row>
    <row r="13" spans="2:28">
      <c r="B13" s="45">
        <v>0</v>
      </c>
      <c r="C13" s="48" t="s">
        <v>159</v>
      </c>
      <c r="D13" s="90">
        <v>0</v>
      </c>
      <c r="E13" s="90">
        <v>0</v>
      </c>
      <c r="F13" s="285">
        <v>0</v>
      </c>
      <c r="G13" s="286"/>
      <c r="H13" s="32"/>
      <c r="I13" s="45">
        <v>0</v>
      </c>
      <c r="J13" s="48" t="s">
        <v>60</v>
      </c>
      <c r="K13" s="90" t="s">
        <v>106</v>
      </c>
      <c r="L13" s="90" t="s">
        <v>176</v>
      </c>
      <c r="M13" s="285">
        <v>0</v>
      </c>
      <c r="N13" s="286"/>
      <c r="O13" s="32"/>
      <c r="P13" s="45">
        <v>0</v>
      </c>
      <c r="Q13" s="48" t="s">
        <v>60</v>
      </c>
      <c r="R13" s="90" t="s">
        <v>106</v>
      </c>
      <c r="S13" s="90" t="s">
        <v>167</v>
      </c>
      <c r="T13" s="285">
        <v>0</v>
      </c>
      <c r="U13" s="286"/>
      <c r="V13" s="32"/>
      <c r="W13" s="45">
        <v>0</v>
      </c>
      <c r="X13" s="48" t="s">
        <v>60</v>
      </c>
      <c r="Y13" s="90" t="s">
        <v>106</v>
      </c>
      <c r="Z13" s="90" t="s">
        <v>109</v>
      </c>
      <c r="AA13" s="285">
        <v>0</v>
      </c>
      <c r="AB13" s="286"/>
    </row>
    <row r="14" spans="2:28">
      <c r="B14" s="46">
        <v>0.25</v>
      </c>
      <c r="C14" s="91" t="s">
        <v>69</v>
      </c>
      <c r="D14" s="92">
        <v>0</v>
      </c>
      <c r="E14" s="92">
        <v>0</v>
      </c>
      <c r="F14" s="277">
        <v>0</v>
      </c>
      <c r="G14" s="278"/>
      <c r="H14" s="32"/>
      <c r="I14" s="46">
        <v>0.25</v>
      </c>
      <c r="J14" s="91" t="s">
        <v>60</v>
      </c>
      <c r="K14" s="92" t="s">
        <v>106</v>
      </c>
      <c r="L14" s="92" t="s">
        <v>176</v>
      </c>
      <c r="M14" s="277">
        <v>0</v>
      </c>
      <c r="N14" s="278"/>
      <c r="O14" s="32"/>
      <c r="P14" s="46">
        <v>0.25</v>
      </c>
      <c r="Q14" s="91" t="s">
        <v>60</v>
      </c>
      <c r="R14" s="92" t="s">
        <v>106</v>
      </c>
      <c r="S14" s="92" t="s">
        <v>167</v>
      </c>
      <c r="T14" s="277">
        <v>0</v>
      </c>
      <c r="U14" s="278"/>
      <c r="V14" s="32"/>
      <c r="W14" s="46">
        <v>0.25</v>
      </c>
      <c r="X14" s="91" t="s">
        <v>69</v>
      </c>
      <c r="Y14" s="92">
        <v>0</v>
      </c>
      <c r="Z14" s="92">
        <v>0</v>
      </c>
      <c r="AA14" s="277">
        <v>0</v>
      </c>
      <c r="AB14" s="278"/>
    </row>
    <row r="15" spans="2:28">
      <c r="B15" s="46">
        <v>0.5</v>
      </c>
      <c r="C15" s="91" t="s">
        <v>158</v>
      </c>
      <c r="D15" s="92">
        <v>0</v>
      </c>
      <c r="E15" s="92">
        <v>0</v>
      </c>
      <c r="F15" s="277">
        <v>0</v>
      </c>
      <c r="G15" s="278"/>
      <c r="H15" s="32"/>
      <c r="I15" s="46">
        <v>0.5</v>
      </c>
      <c r="J15" s="91" t="s">
        <v>60</v>
      </c>
      <c r="K15" s="92" t="s">
        <v>106</v>
      </c>
      <c r="L15" s="92" t="s">
        <v>115</v>
      </c>
      <c r="M15" s="277">
        <v>0</v>
      </c>
      <c r="N15" s="278"/>
      <c r="O15" s="32"/>
      <c r="P15" s="46">
        <v>0.5</v>
      </c>
      <c r="Q15" s="91" t="s">
        <v>60</v>
      </c>
      <c r="R15" s="92" t="s">
        <v>106</v>
      </c>
      <c r="S15" s="92" t="s">
        <v>115</v>
      </c>
      <c r="T15" s="277">
        <v>0</v>
      </c>
      <c r="U15" s="278"/>
      <c r="V15" s="32"/>
      <c r="W15" s="46">
        <v>0.5</v>
      </c>
      <c r="X15" s="91" t="s">
        <v>71</v>
      </c>
      <c r="Y15" s="92">
        <v>0</v>
      </c>
      <c r="Z15" s="92">
        <v>0</v>
      </c>
      <c r="AA15" s="277">
        <v>0</v>
      </c>
      <c r="AB15" s="278"/>
    </row>
    <row r="16" spans="2:28">
      <c r="B16" s="46">
        <v>0.75</v>
      </c>
      <c r="C16" s="91" t="s">
        <v>71</v>
      </c>
      <c r="D16" s="92">
        <v>0</v>
      </c>
      <c r="E16" s="92">
        <v>0</v>
      </c>
      <c r="F16" s="277">
        <v>0</v>
      </c>
      <c r="G16" s="278"/>
      <c r="H16" s="32"/>
      <c r="I16" s="46">
        <v>0.75</v>
      </c>
      <c r="J16" s="91" t="s">
        <v>60</v>
      </c>
      <c r="K16" s="92" t="s">
        <v>106</v>
      </c>
      <c r="L16" s="92" t="s">
        <v>115</v>
      </c>
      <c r="M16" s="277">
        <v>0</v>
      </c>
      <c r="N16" s="278"/>
      <c r="O16" s="32"/>
      <c r="P16" s="46">
        <v>0.75</v>
      </c>
      <c r="Q16" s="91" t="s">
        <v>60</v>
      </c>
      <c r="R16" s="92" t="s">
        <v>106</v>
      </c>
      <c r="S16" s="92" t="s">
        <v>115</v>
      </c>
      <c r="T16" s="277">
        <v>0</v>
      </c>
      <c r="U16" s="278"/>
      <c r="V16" s="32"/>
      <c r="W16" s="46">
        <v>0.75</v>
      </c>
      <c r="X16" s="91" t="s">
        <v>63</v>
      </c>
      <c r="Y16" s="92">
        <v>0</v>
      </c>
      <c r="Z16" s="92">
        <v>0</v>
      </c>
      <c r="AA16" s="277">
        <v>0</v>
      </c>
      <c r="AB16" s="278"/>
    </row>
    <row r="17" spans="2:28">
      <c r="B17" s="46">
        <v>1</v>
      </c>
      <c r="C17" s="91" t="s">
        <v>69</v>
      </c>
      <c r="D17" s="92">
        <v>0</v>
      </c>
      <c r="E17" s="92">
        <v>0</v>
      </c>
      <c r="F17" s="277">
        <v>0</v>
      </c>
      <c r="G17" s="278"/>
      <c r="H17" s="32"/>
      <c r="I17" s="46">
        <v>1</v>
      </c>
      <c r="J17" s="91" t="s">
        <v>60</v>
      </c>
      <c r="K17" s="92" t="s">
        <v>106</v>
      </c>
      <c r="L17" s="92" t="s">
        <v>103</v>
      </c>
      <c r="M17" s="277">
        <v>0</v>
      </c>
      <c r="N17" s="278"/>
      <c r="O17" s="32"/>
      <c r="P17" s="46">
        <v>1</v>
      </c>
      <c r="Q17" s="91" t="s">
        <v>60</v>
      </c>
      <c r="R17" s="92" t="s">
        <v>106</v>
      </c>
      <c r="S17" s="92" t="s">
        <v>115</v>
      </c>
      <c r="T17" s="277">
        <v>0</v>
      </c>
      <c r="U17" s="278"/>
      <c r="V17" s="32"/>
      <c r="W17" s="46">
        <v>1</v>
      </c>
      <c r="X17" s="91" t="s">
        <v>63</v>
      </c>
      <c r="Y17" s="92">
        <v>0</v>
      </c>
      <c r="Z17" s="92">
        <v>0</v>
      </c>
      <c r="AA17" s="277">
        <v>0</v>
      </c>
      <c r="AB17" s="278"/>
    </row>
    <row r="18" spans="2:28">
      <c r="B18" s="46">
        <v>1.25</v>
      </c>
      <c r="C18" s="91" t="s">
        <v>71</v>
      </c>
      <c r="D18" s="92">
        <v>0</v>
      </c>
      <c r="E18" s="92">
        <v>0</v>
      </c>
      <c r="F18" s="277">
        <v>0</v>
      </c>
      <c r="G18" s="278"/>
      <c r="H18" s="32"/>
      <c r="I18" s="46">
        <v>1.25</v>
      </c>
      <c r="J18" s="91" t="s">
        <v>77</v>
      </c>
      <c r="K18" s="92">
        <v>0</v>
      </c>
      <c r="L18" s="92">
        <v>0</v>
      </c>
      <c r="M18" s="277" t="s">
        <v>210</v>
      </c>
      <c r="N18" s="278"/>
      <c r="O18" s="32"/>
      <c r="P18" s="46">
        <v>1.25</v>
      </c>
      <c r="Q18" s="91" t="s">
        <v>66</v>
      </c>
      <c r="R18" s="92">
        <v>0</v>
      </c>
      <c r="S18" s="92">
        <v>0</v>
      </c>
      <c r="T18" s="277">
        <v>0</v>
      </c>
      <c r="U18" s="278"/>
      <c r="V18" s="32"/>
      <c r="W18" s="46">
        <v>1.25</v>
      </c>
      <c r="X18" s="91" t="s">
        <v>63</v>
      </c>
      <c r="Y18" s="92">
        <v>0</v>
      </c>
      <c r="Z18" s="92">
        <v>0</v>
      </c>
      <c r="AA18" s="277">
        <v>0</v>
      </c>
      <c r="AB18" s="278"/>
    </row>
    <row r="19" spans="2:28">
      <c r="B19" s="46">
        <v>1.5</v>
      </c>
      <c r="C19" s="91" t="s">
        <v>60</v>
      </c>
      <c r="D19" s="92" t="s">
        <v>104</v>
      </c>
      <c r="E19" s="92" t="s">
        <v>207</v>
      </c>
      <c r="F19" s="277">
        <v>0</v>
      </c>
      <c r="G19" s="278"/>
      <c r="H19" s="32"/>
      <c r="I19" s="46">
        <v>1.5</v>
      </c>
      <c r="J19" s="91" t="s">
        <v>63</v>
      </c>
      <c r="K19" s="92">
        <v>0</v>
      </c>
      <c r="L19" s="92">
        <v>0</v>
      </c>
      <c r="M19" s="277">
        <v>0</v>
      </c>
      <c r="N19" s="278"/>
      <c r="O19" s="32"/>
      <c r="P19" s="46">
        <v>1.5</v>
      </c>
      <c r="Q19" s="91" t="s">
        <v>159</v>
      </c>
      <c r="R19" s="92">
        <v>0</v>
      </c>
      <c r="S19" s="92">
        <v>0</v>
      </c>
      <c r="T19" s="277">
        <v>0</v>
      </c>
      <c r="U19" s="278"/>
      <c r="V19" s="32"/>
      <c r="W19" s="46">
        <v>1.5</v>
      </c>
      <c r="X19" s="91" t="s">
        <v>63</v>
      </c>
      <c r="Y19" s="92">
        <v>0</v>
      </c>
      <c r="Z19" s="92">
        <v>0</v>
      </c>
      <c r="AA19" s="277">
        <v>0</v>
      </c>
      <c r="AB19" s="278"/>
    </row>
    <row r="20" spans="2:28">
      <c r="B20" s="46">
        <v>1.75</v>
      </c>
      <c r="C20" s="91" t="s">
        <v>71</v>
      </c>
      <c r="D20" s="92">
        <v>0</v>
      </c>
      <c r="E20" s="92">
        <v>0</v>
      </c>
      <c r="F20" s="277">
        <v>0</v>
      </c>
      <c r="G20" s="278"/>
      <c r="H20" s="32"/>
      <c r="I20" s="46">
        <v>1.75</v>
      </c>
      <c r="J20" s="91" t="s">
        <v>60</v>
      </c>
      <c r="K20" s="92" t="s">
        <v>106</v>
      </c>
      <c r="L20" s="92" t="s">
        <v>115</v>
      </c>
      <c r="M20" s="277">
        <v>0</v>
      </c>
      <c r="N20" s="278"/>
      <c r="O20" s="32"/>
      <c r="P20" s="46">
        <v>1.75</v>
      </c>
      <c r="Q20" s="91" t="s">
        <v>158</v>
      </c>
      <c r="R20" s="92">
        <v>0</v>
      </c>
      <c r="S20" s="92">
        <v>0</v>
      </c>
      <c r="T20" s="277">
        <v>0</v>
      </c>
      <c r="U20" s="278"/>
      <c r="V20" s="32"/>
      <c r="W20" s="46">
        <v>1.75</v>
      </c>
      <c r="X20" s="91" t="s">
        <v>63</v>
      </c>
      <c r="Y20" s="92">
        <v>0</v>
      </c>
      <c r="Z20" s="92">
        <v>0</v>
      </c>
      <c r="AA20" s="277">
        <v>0</v>
      </c>
      <c r="AB20" s="278"/>
    </row>
    <row r="21" spans="2:28">
      <c r="B21" s="46">
        <v>2</v>
      </c>
      <c r="C21" s="91" t="s">
        <v>60</v>
      </c>
      <c r="D21" s="92" t="s">
        <v>107</v>
      </c>
      <c r="E21" s="92" t="s">
        <v>108</v>
      </c>
      <c r="F21" s="277">
        <v>0</v>
      </c>
      <c r="G21" s="278"/>
      <c r="H21" s="32"/>
      <c r="I21" s="46">
        <v>2</v>
      </c>
      <c r="J21" s="91" t="s">
        <v>69</v>
      </c>
      <c r="K21" s="92">
        <v>0</v>
      </c>
      <c r="L21" s="92">
        <v>0</v>
      </c>
      <c r="M21" s="277">
        <v>0</v>
      </c>
      <c r="N21" s="278"/>
      <c r="O21" s="32"/>
      <c r="P21" s="46">
        <v>2</v>
      </c>
      <c r="Q21" s="91" t="s">
        <v>60</v>
      </c>
      <c r="R21" s="92" t="s">
        <v>106</v>
      </c>
      <c r="S21" s="92" t="s">
        <v>115</v>
      </c>
      <c r="T21" s="277">
        <v>0</v>
      </c>
      <c r="U21" s="278"/>
      <c r="V21" s="32"/>
      <c r="W21" s="46">
        <v>2</v>
      </c>
      <c r="X21" s="91" t="s">
        <v>69</v>
      </c>
      <c r="Y21" s="92">
        <v>0</v>
      </c>
      <c r="Z21" s="92">
        <v>0</v>
      </c>
      <c r="AA21" s="277">
        <v>0</v>
      </c>
      <c r="AB21" s="278"/>
    </row>
    <row r="22" spans="2:28">
      <c r="B22" s="46">
        <v>2.25</v>
      </c>
      <c r="C22" s="91" t="s">
        <v>60</v>
      </c>
      <c r="D22" s="92" t="s">
        <v>107</v>
      </c>
      <c r="E22" s="92" t="s">
        <v>108</v>
      </c>
      <c r="F22" s="277">
        <v>0</v>
      </c>
      <c r="G22" s="278"/>
      <c r="H22" s="32"/>
      <c r="I22" s="46">
        <v>2.25</v>
      </c>
      <c r="J22" s="91" t="s">
        <v>60</v>
      </c>
      <c r="K22" s="92" t="s">
        <v>106</v>
      </c>
      <c r="L22" s="92" t="s">
        <v>115</v>
      </c>
      <c r="M22" s="277">
        <v>0</v>
      </c>
      <c r="N22" s="278"/>
      <c r="O22" s="32"/>
      <c r="P22" s="46">
        <v>2.25</v>
      </c>
      <c r="Q22" s="91" t="s">
        <v>60</v>
      </c>
      <c r="R22" s="92" t="s">
        <v>106</v>
      </c>
      <c r="S22" s="92" t="s">
        <v>115</v>
      </c>
      <c r="T22" s="277">
        <v>0</v>
      </c>
      <c r="U22" s="278"/>
      <c r="V22" s="32"/>
      <c r="W22" s="46">
        <v>2.25</v>
      </c>
      <c r="X22" s="91" t="s">
        <v>71</v>
      </c>
      <c r="Y22" s="92">
        <v>0</v>
      </c>
      <c r="Z22" s="92">
        <v>0</v>
      </c>
      <c r="AA22" s="277">
        <v>0</v>
      </c>
      <c r="AB22" s="278"/>
    </row>
    <row r="23" spans="2:28">
      <c r="B23" s="46">
        <v>2.5</v>
      </c>
      <c r="C23" s="91" t="s">
        <v>60</v>
      </c>
      <c r="D23" s="92" t="s">
        <v>107</v>
      </c>
      <c r="E23" s="92" t="s">
        <v>108</v>
      </c>
      <c r="F23" s="277">
        <v>0</v>
      </c>
      <c r="G23" s="278"/>
      <c r="H23" s="32"/>
      <c r="I23" s="46">
        <v>2.5</v>
      </c>
      <c r="J23" s="91" t="s">
        <v>60</v>
      </c>
      <c r="K23" s="92" t="s">
        <v>106</v>
      </c>
      <c r="L23" s="92" t="s">
        <v>115</v>
      </c>
      <c r="M23" s="277">
        <v>0</v>
      </c>
      <c r="N23" s="278"/>
      <c r="O23" s="32"/>
      <c r="P23" s="46">
        <v>2.5</v>
      </c>
      <c r="Q23" s="91" t="s">
        <v>158</v>
      </c>
      <c r="R23" s="92">
        <v>0</v>
      </c>
      <c r="S23" s="92">
        <v>0</v>
      </c>
      <c r="T23" s="277">
        <v>0</v>
      </c>
      <c r="U23" s="278"/>
      <c r="V23" s="32"/>
      <c r="W23" s="46">
        <v>2.5</v>
      </c>
      <c r="X23" s="91" t="s">
        <v>71</v>
      </c>
      <c r="Y23" s="92">
        <v>0</v>
      </c>
      <c r="Z23" s="92">
        <v>0</v>
      </c>
      <c r="AA23" s="277">
        <v>0</v>
      </c>
      <c r="AB23" s="278"/>
    </row>
    <row r="24" spans="2:28">
      <c r="B24" s="46">
        <v>2.75</v>
      </c>
      <c r="C24" s="91" t="s">
        <v>159</v>
      </c>
      <c r="D24" s="92">
        <v>0</v>
      </c>
      <c r="E24" s="92">
        <v>0</v>
      </c>
      <c r="F24" s="277">
        <v>0</v>
      </c>
      <c r="G24" s="278"/>
      <c r="H24" s="32"/>
      <c r="I24" s="46">
        <v>2.75</v>
      </c>
      <c r="J24" s="91" t="s">
        <v>60</v>
      </c>
      <c r="K24" s="92" t="s">
        <v>106</v>
      </c>
      <c r="L24" s="92" t="s">
        <v>115</v>
      </c>
      <c r="M24" s="277">
        <v>0</v>
      </c>
      <c r="N24" s="278"/>
      <c r="O24" s="32"/>
      <c r="P24" s="46">
        <v>2.75</v>
      </c>
      <c r="Q24" s="91" t="s">
        <v>71</v>
      </c>
      <c r="R24" s="92">
        <v>0</v>
      </c>
      <c r="S24" s="92">
        <v>0</v>
      </c>
      <c r="T24" s="277">
        <v>0</v>
      </c>
      <c r="U24" s="278"/>
      <c r="V24" s="32"/>
      <c r="W24" s="46">
        <v>2.75</v>
      </c>
      <c r="X24" s="91" t="s">
        <v>77</v>
      </c>
      <c r="Y24" s="92">
        <v>0</v>
      </c>
      <c r="Z24" s="92">
        <v>0</v>
      </c>
      <c r="AA24" s="357" t="s">
        <v>240</v>
      </c>
      <c r="AB24" s="358"/>
    </row>
    <row r="25" spans="2:28">
      <c r="B25" s="46">
        <v>3</v>
      </c>
      <c r="C25" s="91" t="s">
        <v>159</v>
      </c>
      <c r="D25" s="92">
        <v>0</v>
      </c>
      <c r="E25" s="92">
        <v>0</v>
      </c>
      <c r="F25" s="277">
        <v>0</v>
      </c>
      <c r="G25" s="278"/>
      <c r="H25" s="32"/>
      <c r="I25" s="46">
        <v>3</v>
      </c>
      <c r="J25" s="91" t="s">
        <v>60</v>
      </c>
      <c r="K25" s="92" t="s">
        <v>106</v>
      </c>
      <c r="L25" s="92" t="s">
        <v>163</v>
      </c>
      <c r="M25" s="277">
        <v>0</v>
      </c>
      <c r="N25" s="278"/>
      <c r="O25" s="32"/>
      <c r="P25" s="46">
        <v>3</v>
      </c>
      <c r="Q25" s="91" t="s">
        <v>60</v>
      </c>
      <c r="R25" s="92" t="s">
        <v>107</v>
      </c>
      <c r="S25" s="92" t="s">
        <v>108</v>
      </c>
      <c r="T25" s="277">
        <v>0</v>
      </c>
      <c r="U25" s="278"/>
      <c r="V25" s="32"/>
      <c r="W25" s="46">
        <v>3</v>
      </c>
      <c r="X25" s="91" t="s">
        <v>71</v>
      </c>
      <c r="Y25" s="92">
        <v>0</v>
      </c>
      <c r="Z25" s="92">
        <v>0</v>
      </c>
      <c r="AA25" s="277">
        <v>0</v>
      </c>
      <c r="AB25" s="278"/>
    </row>
    <row r="26" spans="2:28">
      <c r="B26" s="46">
        <v>3.25</v>
      </c>
      <c r="C26" s="91" t="s">
        <v>159</v>
      </c>
      <c r="D26" s="92">
        <v>0</v>
      </c>
      <c r="E26" s="92">
        <v>0</v>
      </c>
      <c r="F26" s="277">
        <v>0</v>
      </c>
      <c r="G26" s="278"/>
      <c r="H26" s="32"/>
      <c r="I26" s="46">
        <v>3.25</v>
      </c>
      <c r="J26" s="91" t="s">
        <v>60</v>
      </c>
      <c r="K26" s="92" t="s">
        <v>107</v>
      </c>
      <c r="L26" s="92" t="s">
        <v>108</v>
      </c>
      <c r="M26" s="277">
        <v>0</v>
      </c>
      <c r="N26" s="278"/>
      <c r="O26" s="32"/>
      <c r="P26" s="46">
        <v>3.25</v>
      </c>
      <c r="Q26" s="91" t="s">
        <v>60</v>
      </c>
      <c r="R26" s="92" t="s">
        <v>106</v>
      </c>
      <c r="S26" s="92" t="s">
        <v>163</v>
      </c>
      <c r="T26" s="277">
        <v>0</v>
      </c>
      <c r="U26" s="278"/>
      <c r="V26" s="32"/>
      <c r="W26" s="46">
        <v>3.25</v>
      </c>
      <c r="X26" s="91" t="s">
        <v>71</v>
      </c>
      <c r="Y26" s="92">
        <v>0</v>
      </c>
      <c r="Z26" s="92">
        <v>0</v>
      </c>
      <c r="AA26" s="277">
        <v>0</v>
      </c>
      <c r="AB26" s="278"/>
    </row>
    <row r="27" spans="2:28">
      <c r="B27" s="46">
        <v>3.5</v>
      </c>
      <c r="C27" s="91" t="s">
        <v>60</v>
      </c>
      <c r="D27" s="92" t="s">
        <v>106</v>
      </c>
      <c r="E27" s="92" t="s">
        <v>115</v>
      </c>
      <c r="F27" s="277">
        <v>0</v>
      </c>
      <c r="G27" s="278"/>
      <c r="H27" s="32"/>
      <c r="I27" s="46">
        <v>3.5</v>
      </c>
      <c r="J27" s="91" t="s">
        <v>71</v>
      </c>
      <c r="K27" s="92">
        <v>0</v>
      </c>
      <c r="L27" s="92">
        <v>0</v>
      </c>
      <c r="M27" s="277">
        <v>0</v>
      </c>
      <c r="N27" s="278"/>
      <c r="O27" s="32"/>
      <c r="P27" s="46">
        <v>3.5</v>
      </c>
      <c r="Q27" s="91" t="s">
        <v>159</v>
      </c>
      <c r="R27" s="92">
        <v>0</v>
      </c>
      <c r="S27" s="92">
        <v>0</v>
      </c>
      <c r="T27" s="277">
        <v>0</v>
      </c>
      <c r="U27" s="278"/>
      <c r="V27" s="32"/>
      <c r="W27" s="46">
        <v>3.5</v>
      </c>
      <c r="X27" s="91" t="s">
        <v>69</v>
      </c>
      <c r="Y27" s="92">
        <v>0</v>
      </c>
      <c r="Z27" s="92">
        <v>0</v>
      </c>
      <c r="AA27" s="277">
        <v>0</v>
      </c>
      <c r="AB27" s="278"/>
    </row>
    <row r="28" spans="2:28">
      <c r="B28" s="46">
        <v>3.75</v>
      </c>
      <c r="C28" s="91" t="s">
        <v>60</v>
      </c>
      <c r="D28" s="92" t="s">
        <v>106</v>
      </c>
      <c r="E28" s="92" t="s">
        <v>115</v>
      </c>
      <c r="F28" s="277">
        <v>0</v>
      </c>
      <c r="G28" s="278"/>
      <c r="H28" s="32"/>
      <c r="I28" s="46">
        <v>3.75</v>
      </c>
      <c r="J28" s="91" t="s">
        <v>71</v>
      </c>
      <c r="K28" s="92">
        <v>0</v>
      </c>
      <c r="L28" s="92">
        <v>0</v>
      </c>
      <c r="M28" s="277">
        <v>0</v>
      </c>
      <c r="N28" s="278"/>
      <c r="O28" s="32"/>
      <c r="P28" s="46">
        <v>3.75</v>
      </c>
      <c r="Q28" s="91" t="s">
        <v>71</v>
      </c>
      <c r="R28" s="92">
        <v>0</v>
      </c>
      <c r="S28" s="92">
        <v>0</v>
      </c>
      <c r="T28" s="277">
        <v>0</v>
      </c>
      <c r="U28" s="278"/>
      <c r="V28" s="32"/>
      <c r="W28" s="46">
        <v>3.75</v>
      </c>
      <c r="X28" s="91" t="s">
        <v>77</v>
      </c>
      <c r="Y28" s="92">
        <v>0</v>
      </c>
      <c r="Z28" s="92">
        <v>0</v>
      </c>
      <c r="AA28" s="359" t="s">
        <v>240</v>
      </c>
      <c r="AB28" s="360"/>
    </row>
    <row r="29" spans="2:28">
      <c r="B29" s="46">
        <v>4</v>
      </c>
      <c r="C29" s="91" t="s">
        <v>159</v>
      </c>
      <c r="D29" s="92">
        <v>0</v>
      </c>
      <c r="E29" s="92">
        <v>0</v>
      </c>
      <c r="F29" s="277">
        <v>0</v>
      </c>
      <c r="G29" s="278"/>
      <c r="H29" s="32"/>
      <c r="I29" s="46">
        <v>4</v>
      </c>
      <c r="J29" s="91" t="s">
        <v>159</v>
      </c>
      <c r="K29" s="92">
        <v>0</v>
      </c>
      <c r="L29" s="92">
        <v>0</v>
      </c>
      <c r="M29" s="277">
        <v>0</v>
      </c>
      <c r="N29" s="278"/>
      <c r="O29" s="32"/>
      <c r="P29" s="46">
        <v>4</v>
      </c>
      <c r="Q29" s="91" t="s">
        <v>159</v>
      </c>
      <c r="R29" s="92">
        <v>0</v>
      </c>
      <c r="S29" s="92">
        <v>0</v>
      </c>
      <c r="T29" s="277">
        <v>0</v>
      </c>
      <c r="U29" s="278"/>
      <c r="V29" s="32"/>
      <c r="W29" s="46">
        <v>4</v>
      </c>
      <c r="X29" s="91" t="s">
        <v>74</v>
      </c>
      <c r="Y29" s="92">
        <v>0</v>
      </c>
      <c r="Z29" s="92">
        <v>0</v>
      </c>
      <c r="AA29" s="277">
        <v>0</v>
      </c>
      <c r="AB29" s="278"/>
    </row>
    <row r="30" spans="2:28">
      <c r="B30" s="46">
        <v>4.25</v>
      </c>
      <c r="C30" s="91" t="s">
        <v>159</v>
      </c>
      <c r="D30" s="92">
        <v>0</v>
      </c>
      <c r="E30" s="92">
        <v>0</v>
      </c>
      <c r="F30" s="277">
        <v>0</v>
      </c>
      <c r="G30" s="278"/>
      <c r="H30" s="32"/>
      <c r="I30" s="46">
        <v>4.25</v>
      </c>
      <c r="J30" s="91" t="s">
        <v>159</v>
      </c>
      <c r="K30" s="92">
        <v>0</v>
      </c>
      <c r="L30" s="92">
        <v>0</v>
      </c>
      <c r="M30" s="277">
        <v>0</v>
      </c>
      <c r="N30" s="278"/>
      <c r="O30" s="32"/>
      <c r="P30" s="46">
        <v>4.25</v>
      </c>
      <c r="Q30" s="91" t="s">
        <v>158</v>
      </c>
      <c r="R30" s="92">
        <v>0</v>
      </c>
      <c r="S30" s="92">
        <v>0</v>
      </c>
      <c r="T30" s="277">
        <v>0</v>
      </c>
      <c r="U30" s="278"/>
      <c r="V30" s="32"/>
      <c r="W30" s="46">
        <v>4.25</v>
      </c>
      <c r="X30" s="91" t="s">
        <v>74</v>
      </c>
      <c r="Y30" s="92">
        <v>0</v>
      </c>
      <c r="Z30" s="92">
        <v>0</v>
      </c>
      <c r="AA30" s="277">
        <v>0</v>
      </c>
      <c r="AB30" s="278"/>
    </row>
    <row r="31" spans="2:28">
      <c r="B31" s="46">
        <v>4.5</v>
      </c>
      <c r="C31" s="91" t="s">
        <v>159</v>
      </c>
      <c r="D31" s="92">
        <v>0</v>
      </c>
      <c r="E31" s="92">
        <v>0</v>
      </c>
      <c r="F31" s="277">
        <v>0</v>
      </c>
      <c r="G31" s="278"/>
      <c r="H31" s="32"/>
      <c r="I31" s="46">
        <v>4.5</v>
      </c>
      <c r="J31" s="91" t="s">
        <v>159</v>
      </c>
      <c r="K31" s="92">
        <v>0</v>
      </c>
      <c r="L31" s="92">
        <v>0</v>
      </c>
      <c r="M31" s="277">
        <v>0</v>
      </c>
      <c r="N31" s="278"/>
      <c r="O31" s="32"/>
      <c r="P31" s="46">
        <v>4.5</v>
      </c>
      <c r="Q31" s="91" t="s">
        <v>71</v>
      </c>
      <c r="R31" s="92">
        <v>0</v>
      </c>
      <c r="S31" s="92">
        <v>0</v>
      </c>
      <c r="T31" s="277">
        <v>0</v>
      </c>
      <c r="U31" s="278"/>
      <c r="V31" s="32"/>
      <c r="W31" s="46">
        <v>4.5</v>
      </c>
      <c r="X31" s="91" t="s">
        <v>74</v>
      </c>
      <c r="Y31" s="92">
        <v>0</v>
      </c>
      <c r="Z31" s="92">
        <v>0</v>
      </c>
      <c r="AA31" s="277">
        <v>0</v>
      </c>
      <c r="AB31" s="278"/>
    </row>
    <row r="32" spans="2:28">
      <c r="B32" s="46">
        <v>4.75</v>
      </c>
      <c r="C32" s="91" t="s">
        <v>60</v>
      </c>
      <c r="D32" s="92" t="s">
        <v>106</v>
      </c>
      <c r="E32" s="92" t="s">
        <v>115</v>
      </c>
      <c r="F32" s="277">
        <v>0</v>
      </c>
      <c r="G32" s="278"/>
      <c r="H32" s="32"/>
      <c r="I32" s="46">
        <v>4.75</v>
      </c>
      <c r="J32" s="91" t="s">
        <v>159</v>
      </c>
      <c r="K32" s="92">
        <v>0</v>
      </c>
      <c r="L32" s="92">
        <v>0</v>
      </c>
      <c r="M32" s="277">
        <v>0</v>
      </c>
      <c r="N32" s="278"/>
      <c r="O32" s="32"/>
      <c r="P32" s="46">
        <v>4.75</v>
      </c>
      <c r="Q32" s="91" t="s">
        <v>60</v>
      </c>
      <c r="R32" s="92" t="s">
        <v>150</v>
      </c>
      <c r="S32" s="92" t="s">
        <v>103</v>
      </c>
      <c r="T32" s="277">
        <v>0</v>
      </c>
      <c r="U32" s="278"/>
      <c r="V32" s="32"/>
      <c r="W32" s="46">
        <v>4.75</v>
      </c>
      <c r="X32" s="91" t="s">
        <v>71</v>
      </c>
      <c r="Y32" s="92">
        <v>0</v>
      </c>
      <c r="Z32" s="92">
        <v>0</v>
      </c>
      <c r="AA32" s="277">
        <v>0</v>
      </c>
      <c r="AB32" s="278"/>
    </row>
    <row r="33" spans="2:28">
      <c r="B33" s="46">
        <v>5</v>
      </c>
      <c r="C33" s="91" t="s">
        <v>60</v>
      </c>
      <c r="D33" s="92" t="s">
        <v>106</v>
      </c>
      <c r="E33" s="92" t="s">
        <v>167</v>
      </c>
      <c r="F33" s="277">
        <v>0</v>
      </c>
      <c r="G33" s="278"/>
      <c r="H33" s="32"/>
      <c r="I33" s="46">
        <v>5</v>
      </c>
      <c r="J33" s="91" t="s">
        <v>158</v>
      </c>
      <c r="K33" s="92">
        <v>0</v>
      </c>
      <c r="L33" s="92">
        <v>0</v>
      </c>
      <c r="M33" s="277">
        <v>0</v>
      </c>
      <c r="N33" s="278"/>
      <c r="O33" s="32"/>
      <c r="P33" s="46">
        <v>5</v>
      </c>
      <c r="Q33" s="91" t="s">
        <v>71</v>
      </c>
      <c r="R33" s="92">
        <v>0</v>
      </c>
      <c r="S33" s="92">
        <v>0</v>
      </c>
      <c r="T33" s="277">
        <v>0</v>
      </c>
      <c r="U33" s="278"/>
      <c r="V33" s="32"/>
      <c r="W33" s="46">
        <v>5</v>
      </c>
      <c r="X33" s="91" t="s">
        <v>60</v>
      </c>
      <c r="Y33" s="92" t="s">
        <v>106</v>
      </c>
      <c r="Z33" s="92" t="s">
        <v>115</v>
      </c>
      <c r="AA33" s="277">
        <v>0</v>
      </c>
      <c r="AB33" s="278"/>
    </row>
    <row r="34" spans="2:28">
      <c r="B34" s="46">
        <v>5.25</v>
      </c>
      <c r="C34" s="91" t="s">
        <v>159</v>
      </c>
      <c r="D34" s="92">
        <v>0</v>
      </c>
      <c r="E34" s="92">
        <v>0</v>
      </c>
      <c r="F34" s="277">
        <v>0</v>
      </c>
      <c r="G34" s="278"/>
      <c r="H34" s="32"/>
      <c r="I34" s="46">
        <v>5.25</v>
      </c>
      <c r="J34" s="91" t="s">
        <v>60</v>
      </c>
      <c r="K34" s="92" t="s">
        <v>106</v>
      </c>
      <c r="L34" s="92" t="s">
        <v>115</v>
      </c>
      <c r="M34" s="277">
        <v>0</v>
      </c>
      <c r="N34" s="278"/>
      <c r="O34" s="32"/>
      <c r="P34" s="46">
        <v>5.25</v>
      </c>
      <c r="Q34" s="91" t="s">
        <v>74</v>
      </c>
      <c r="R34" s="92">
        <v>0</v>
      </c>
      <c r="S34" s="92">
        <v>0</v>
      </c>
      <c r="T34" s="277">
        <v>0</v>
      </c>
      <c r="U34" s="278"/>
      <c r="V34" s="32"/>
      <c r="W34" s="46">
        <v>5.25</v>
      </c>
      <c r="X34" s="91" t="s">
        <v>60</v>
      </c>
      <c r="Y34" s="92" t="s">
        <v>106</v>
      </c>
      <c r="Z34" s="92" t="s">
        <v>115</v>
      </c>
      <c r="AA34" s="277">
        <v>0</v>
      </c>
      <c r="AB34" s="278"/>
    </row>
    <row r="35" spans="2:28">
      <c r="B35" s="46">
        <v>5.5</v>
      </c>
      <c r="C35" s="91" t="s">
        <v>159</v>
      </c>
      <c r="D35" s="92">
        <v>0</v>
      </c>
      <c r="E35" s="92">
        <v>0</v>
      </c>
      <c r="F35" s="277">
        <v>0</v>
      </c>
      <c r="G35" s="278"/>
      <c r="H35" s="32"/>
      <c r="I35" s="46">
        <v>5.5</v>
      </c>
      <c r="J35" s="91" t="s">
        <v>159</v>
      </c>
      <c r="K35" s="92">
        <v>0</v>
      </c>
      <c r="L35" s="92">
        <v>0</v>
      </c>
      <c r="M35" s="277">
        <v>0</v>
      </c>
      <c r="N35" s="278"/>
      <c r="O35" s="32"/>
      <c r="P35" s="46">
        <v>5.5</v>
      </c>
      <c r="Q35" s="91" t="s">
        <v>69</v>
      </c>
      <c r="R35" s="92">
        <v>0</v>
      </c>
      <c r="S35" s="92">
        <v>0</v>
      </c>
      <c r="T35" s="277">
        <v>0</v>
      </c>
      <c r="U35" s="278"/>
      <c r="V35" s="32"/>
      <c r="W35" s="46">
        <v>5.5</v>
      </c>
      <c r="X35" s="91" t="s">
        <v>60</v>
      </c>
      <c r="Y35" s="92" t="s">
        <v>106</v>
      </c>
      <c r="Z35" s="92" t="s">
        <v>115</v>
      </c>
      <c r="AA35" s="277">
        <v>0</v>
      </c>
      <c r="AB35" s="278"/>
    </row>
    <row r="36" spans="2:28">
      <c r="B36" s="46">
        <v>5.75</v>
      </c>
      <c r="C36" s="91" t="s">
        <v>159</v>
      </c>
      <c r="D36" s="92">
        <v>0</v>
      </c>
      <c r="E36" s="92">
        <v>0</v>
      </c>
      <c r="F36" s="277">
        <v>0</v>
      </c>
      <c r="G36" s="278"/>
      <c r="H36" s="32"/>
      <c r="I36" s="46">
        <v>5.75</v>
      </c>
      <c r="J36" s="91" t="s">
        <v>158</v>
      </c>
      <c r="K36" s="92">
        <v>0</v>
      </c>
      <c r="L36" s="92">
        <v>0</v>
      </c>
      <c r="M36" s="277">
        <v>0</v>
      </c>
      <c r="N36" s="278"/>
      <c r="O36" s="32"/>
      <c r="P36" s="46">
        <v>5.75</v>
      </c>
      <c r="Q36" s="91" t="s">
        <v>69</v>
      </c>
      <c r="R36" s="92">
        <v>0</v>
      </c>
      <c r="S36" s="92">
        <v>0</v>
      </c>
      <c r="T36" s="277">
        <v>0</v>
      </c>
      <c r="U36" s="278"/>
      <c r="V36" s="32"/>
      <c r="W36" s="46">
        <v>5.75</v>
      </c>
      <c r="X36" s="91" t="s">
        <v>71</v>
      </c>
      <c r="Y36" s="92">
        <v>0</v>
      </c>
      <c r="Z36" s="92">
        <v>0</v>
      </c>
      <c r="AA36" s="277">
        <v>0</v>
      </c>
      <c r="AB36" s="278"/>
    </row>
    <row r="37" spans="2:28">
      <c r="B37" s="46">
        <v>6</v>
      </c>
      <c r="C37" s="91" t="s">
        <v>60</v>
      </c>
      <c r="D37" s="92" t="s">
        <v>106</v>
      </c>
      <c r="E37" s="92" t="s">
        <v>163</v>
      </c>
      <c r="F37" s="277">
        <v>0</v>
      </c>
      <c r="G37" s="278"/>
      <c r="H37" s="32"/>
      <c r="I37" s="46">
        <v>6</v>
      </c>
      <c r="J37" s="91" t="s">
        <v>60</v>
      </c>
      <c r="K37" s="92" t="s">
        <v>104</v>
      </c>
      <c r="L37" s="92" t="s">
        <v>110</v>
      </c>
      <c r="M37" s="277">
        <v>0</v>
      </c>
      <c r="N37" s="278"/>
      <c r="O37" s="32"/>
      <c r="P37" s="46">
        <v>6</v>
      </c>
      <c r="Q37" s="91" t="s">
        <v>60</v>
      </c>
      <c r="R37" s="92" t="s">
        <v>106</v>
      </c>
      <c r="S37" s="92" t="s">
        <v>109</v>
      </c>
      <c r="T37" s="277">
        <v>0</v>
      </c>
      <c r="U37" s="278"/>
      <c r="V37" s="32"/>
      <c r="W37" s="46">
        <v>6</v>
      </c>
      <c r="X37" s="91" t="s">
        <v>74</v>
      </c>
      <c r="Y37" s="92">
        <v>0</v>
      </c>
      <c r="Z37" s="92">
        <v>0</v>
      </c>
      <c r="AA37" s="277">
        <v>0</v>
      </c>
      <c r="AB37" s="278"/>
    </row>
    <row r="38" spans="2:28">
      <c r="B38" s="46">
        <v>6.25</v>
      </c>
      <c r="C38" s="91" t="s">
        <v>159</v>
      </c>
      <c r="D38" s="92">
        <v>0</v>
      </c>
      <c r="E38" s="92">
        <v>0</v>
      </c>
      <c r="F38" s="277">
        <v>0</v>
      </c>
      <c r="G38" s="278"/>
      <c r="H38" s="32"/>
      <c r="I38" s="46">
        <v>6.25</v>
      </c>
      <c r="J38" s="91" t="s">
        <v>159</v>
      </c>
      <c r="K38" s="92">
        <v>0</v>
      </c>
      <c r="L38" s="92">
        <v>0</v>
      </c>
      <c r="M38" s="277">
        <v>0</v>
      </c>
      <c r="N38" s="278"/>
      <c r="O38" s="32"/>
      <c r="P38" s="46">
        <v>6.25</v>
      </c>
      <c r="Q38" s="91" t="s">
        <v>69</v>
      </c>
      <c r="R38" s="92">
        <v>0</v>
      </c>
      <c r="S38" s="92">
        <v>0</v>
      </c>
      <c r="T38" s="277">
        <v>0</v>
      </c>
      <c r="U38" s="278"/>
      <c r="V38" s="32"/>
      <c r="W38" s="46">
        <v>6.25</v>
      </c>
      <c r="X38" s="91" t="s">
        <v>60</v>
      </c>
      <c r="Y38" s="92" t="s">
        <v>106</v>
      </c>
      <c r="Z38" s="92" t="s">
        <v>115</v>
      </c>
      <c r="AA38" s="277">
        <v>0</v>
      </c>
      <c r="AB38" s="278"/>
    </row>
    <row r="39" spans="2:28">
      <c r="B39" s="46">
        <v>6.5</v>
      </c>
      <c r="C39" s="91" t="s">
        <v>158</v>
      </c>
      <c r="D39" s="92">
        <v>0</v>
      </c>
      <c r="E39" s="92">
        <v>0</v>
      </c>
      <c r="F39" s="277">
        <v>0</v>
      </c>
      <c r="G39" s="278"/>
      <c r="H39" s="32"/>
      <c r="I39" s="46">
        <v>6.5</v>
      </c>
      <c r="J39" s="91" t="s">
        <v>69</v>
      </c>
      <c r="K39" s="92">
        <v>0</v>
      </c>
      <c r="L39" s="92">
        <v>0</v>
      </c>
      <c r="M39" s="277">
        <v>0</v>
      </c>
      <c r="N39" s="278"/>
      <c r="O39" s="32"/>
      <c r="P39" s="46">
        <v>6.5</v>
      </c>
      <c r="Q39" s="91" t="s">
        <v>74</v>
      </c>
      <c r="R39" s="92">
        <v>0</v>
      </c>
      <c r="S39" s="92">
        <v>0</v>
      </c>
      <c r="T39" s="277">
        <v>0</v>
      </c>
      <c r="U39" s="278"/>
      <c r="V39" s="32"/>
      <c r="W39" s="46">
        <v>6.5</v>
      </c>
      <c r="X39" s="91" t="s">
        <v>60</v>
      </c>
      <c r="Y39" s="92" t="s">
        <v>106</v>
      </c>
      <c r="Z39" s="92" t="s">
        <v>115</v>
      </c>
      <c r="AA39" s="277">
        <v>0</v>
      </c>
      <c r="AB39" s="278"/>
    </row>
    <row r="40" spans="2:28">
      <c r="B40" s="46">
        <v>6.75</v>
      </c>
      <c r="C40" s="91" t="s">
        <v>60</v>
      </c>
      <c r="D40" s="92" t="s">
        <v>106</v>
      </c>
      <c r="E40" s="92" t="s">
        <v>115</v>
      </c>
      <c r="F40" s="277">
        <v>0</v>
      </c>
      <c r="G40" s="278"/>
      <c r="H40" s="32"/>
      <c r="I40" s="46">
        <v>6.75</v>
      </c>
      <c r="J40" s="91" t="s">
        <v>69</v>
      </c>
      <c r="K40" s="92">
        <v>0</v>
      </c>
      <c r="L40" s="92">
        <v>0</v>
      </c>
      <c r="M40" s="277">
        <v>0</v>
      </c>
      <c r="N40" s="278"/>
      <c r="O40" s="32"/>
      <c r="P40" s="46">
        <v>6.75</v>
      </c>
      <c r="Q40" s="91" t="s">
        <v>74</v>
      </c>
      <c r="R40" s="92">
        <v>0</v>
      </c>
      <c r="S40" s="92">
        <v>0</v>
      </c>
      <c r="T40" s="277">
        <v>0</v>
      </c>
      <c r="U40" s="278"/>
      <c r="V40" s="32"/>
      <c r="W40" s="46">
        <v>6.75</v>
      </c>
      <c r="X40" s="91" t="s">
        <v>60</v>
      </c>
      <c r="Y40" s="92" t="s">
        <v>106</v>
      </c>
      <c r="Z40" s="92" t="s">
        <v>115</v>
      </c>
      <c r="AA40" s="277">
        <v>0</v>
      </c>
      <c r="AB40" s="278"/>
    </row>
    <row r="41" spans="2:28">
      <c r="B41" s="46">
        <v>7</v>
      </c>
      <c r="C41" s="91" t="s">
        <v>159</v>
      </c>
      <c r="D41" s="92">
        <v>0</v>
      </c>
      <c r="E41" s="92">
        <v>0</v>
      </c>
      <c r="F41" s="277">
        <v>0</v>
      </c>
      <c r="G41" s="278"/>
      <c r="H41" s="32"/>
      <c r="I41" s="46">
        <v>7</v>
      </c>
      <c r="J41" s="91" t="s">
        <v>158</v>
      </c>
      <c r="K41" s="92">
        <v>0</v>
      </c>
      <c r="L41" s="92">
        <v>0</v>
      </c>
      <c r="M41" s="277">
        <v>0</v>
      </c>
      <c r="N41" s="278"/>
      <c r="O41" s="32"/>
      <c r="P41" s="46">
        <v>7</v>
      </c>
      <c r="Q41" s="91" t="s">
        <v>71</v>
      </c>
      <c r="R41" s="92">
        <v>0</v>
      </c>
      <c r="S41" s="92">
        <v>0</v>
      </c>
      <c r="T41" s="277">
        <v>0</v>
      </c>
      <c r="U41" s="278"/>
      <c r="V41" s="32"/>
      <c r="W41" s="46">
        <v>7</v>
      </c>
      <c r="X41" s="91" t="s">
        <v>60</v>
      </c>
      <c r="Y41" s="92" t="s">
        <v>106</v>
      </c>
      <c r="Z41" s="92" t="s">
        <v>115</v>
      </c>
      <c r="AA41" s="277">
        <v>0</v>
      </c>
      <c r="AB41" s="278"/>
    </row>
    <row r="42" spans="2:28">
      <c r="B42" s="46">
        <v>7.25</v>
      </c>
      <c r="C42" s="91" t="s">
        <v>158</v>
      </c>
      <c r="D42" s="92">
        <v>0</v>
      </c>
      <c r="E42" s="92">
        <v>0</v>
      </c>
      <c r="F42" s="277">
        <v>0</v>
      </c>
      <c r="G42" s="278"/>
      <c r="H42" s="32"/>
      <c r="I42" s="46">
        <v>7.25</v>
      </c>
      <c r="J42" s="91" t="s">
        <v>71</v>
      </c>
      <c r="K42" s="92">
        <v>0</v>
      </c>
      <c r="L42" s="92">
        <v>0</v>
      </c>
      <c r="M42" s="277">
        <v>0</v>
      </c>
      <c r="N42" s="278"/>
      <c r="O42" s="32"/>
      <c r="P42" s="46">
        <v>7.25</v>
      </c>
      <c r="Q42" s="91" t="s">
        <v>71</v>
      </c>
      <c r="R42" s="92">
        <v>0</v>
      </c>
      <c r="S42" s="92">
        <v>0</v>
      </c>
      <c r="T42" s="277">
        <v>0</v>
      </c>
      <c r="U42" s="278"/>
      <c r="V42" s="32"/>
      <c r="W42" s="46">
        <v>7.25</v>
      </c>
      <c r="X42" s="91" t="s">
        <v>60</v>
      </c>
      <c r="Y42" s="92" t="s">
        <v>106</v>
      </c>
      <c r="Z42" s="92" t="s">
        <v>115</v>
      </c>
      <c r="AA42" s="277">
        <v>0</v>
      </c>
      <c r="AB42" s="278"/>
    </row>
    <row r="43" spans="2:28">
      <c r="B43" s="46">
        <v>7.5</v>
      </c>
      <c r="C43" s="91" t="s">
        <v>159</v>
      </c>
      <c r="D43" s="92">
        <v>0</v>
      </c>
      <c r="E43" s="92">
        <v>0</v>
      </c>
      <c r="F43" s="277">
        <v>0</v>
      </c>
      <c r="G43" s="278"/>
      <c r="H43" s="32"/>
      <c r="I43" s="46">
        <v>7.5</v>
      </c>
      <c r="J43" s="91" t="s">
        <v>71</v>
      </c>
      <c r="K43" s="92">
        <v>0</v>
      </c>
      <c r="L43" s="92">
        <v>0</v>
      </c>
      <c r="M43" s="277">
        <v>0</v>
      </c>
      <c r="N43" s="278"/>
      <c r="O43" s="32"/>
      <c r="P43" s="46">
        <v>7.5</v>
      </c>
      <c r="Q43" s="91" t="s">
        <v>69</v>
      </c>
      <c r="R43" s="92">
        <v>0</v>
      </c>
      <c r="S43" s="92">
        <v>0</v>
      </c>
      <c r="T43" s="277">
        <v>0</v>
      </c>
      <c r="U43" s="278"/>
      <c r="V43" s="32"/>
      <c r="W43" s="46">
        <v>7.5</v>
      </c>
      <c r="X43" s="91" t="s">
        <v>60</v>
      </c>
      <c r="Y43" s="92" t="s">
        <v>104</v>
      </c>
      <c r="Z43" s="92" t="s">
        <v>111</v>
      </c>
      <c r="AA43" s="277">
        <v>0</v>
      </c>
      <c r="AB43" s="278"/>
    </row>
    <row r="44" spans="2:28">
      <c r="B44" s="46">
        <v>7.75</v>
      </c>
      <c r="C44" s="91" t="s">
        <v>158</v>
      </c>
      <c r="D44" s="92">
        <v>0</v>
      </c>
      <c r="E44" s="92">
        <v>0</v>
      </c>
      <c r="F44" s="277">
        <v>0</v>
      </c>
      <c r="G44" s="278"/>
      <c r="H44" s="32"/>
      <c r="I44" s="46">
        <v>7.75</v>
      </c>
      <c r="J44" s="91" t="s">
        <v>60</v>
      </c>
      <c r="K44" s="92" t="s">
        <v>107</v>
      </c>
      <c r="L44" s="92" t="s">
        <v>108</v>
      </c>
      <c r="M44" s="277">
        <v>0</v>
      </c>
      <c r="N44" s="278"/>
      <c r="O44" s="32"/>
      <c r="P44" s="46">
        <v>7.75</v>
      </c>
      <c r="Q44" s="91" t="s">
        <v>71</v>
      </c>
      <c r="R44" s="92">
        <v>0</v>
      </c>
      <c r="S44" s="92">
        <v>0</v>
      </c>
      <c r="T44" s="277">
        <v>0</v>
      </c>
      <c r="U44" s="278"/>
      <c r="V44" s="32"/>
      <c r="W44" s="46">
        <v>7.75</v>
      </c>
      <c r="X44" s="91" t="s">
        <v>60</v>
      </c>
      <c r="Y44" s="92" t="s">
        <v>106</v>
      </c>
      <c r="Z44" s="92" t="s">
        <v>115</v>
      </c>
      <c r="AA44" s="277">
        <v>0</v>
      </c>
      <c r="AB44" s="278"/>
    </row>
    <row r="45" spans="2:28">
      <c r="B45" s="46">
        <v>8</v>
      </c>
      <c r="C45" s="91" t="s">
        <v>158</v>
      </c>
      <c r="D45" s="92">
        <v>0</v>
      </c>
      <c r="E45" s="92">
        <v>0</v>
      </c>
      <c r="F45" s="277">
        <v>0</v>
      </c>
      <c r="G45" s="278"/>
      <c r="H45" s="32"/>
      <c r="I45" s="46">
        <v>8</v>
      </c>
      <c r="J45" s="91" t="s">
        <v>60</v>
      </c>
      <c r="K45" s="92" t="s">
        <v>107</v>
      </c>
      <c r="L45" s="92" t="s">
        <v>108</v>
      </c>
      <c r="M45" s="277">
        <v>0</v>
      </c>
      <c r="N45" s="278"/>
      <c r="O45" s="32"/>
      <c r="P45" s="46">
        <v>8</v>
      </c>
      <c r="Q45" s="91" t="s">
        <v>71</v>
      </c>
      <c r="R45" s="92">
        <v>0</v>
      </c>
      <c r="S45" s="92">
        <v>0</v>
      </c>
      <c r="T45" s="277">
        <v>0</v>
      </c>
      <c r="U45" s="278"/>
      <c r="V45" s="32"/>
      <c r="W45" s="46">
        <v>8</v>
      </c>
      <c r="X45" s="91" t="s">
        <v>63</v>
      </c>
      <c r="Y45" s="92">
        <v>0</v>
      </c>
      <c r="Z45" s="92">
        <v>0</v>
      </c>
      <c r="AA45" s="277">
        <v>0</v>
      </c>
      <c r="AB45" s="278"/>
    </row>
    <row r="46" spans="2:28">
      <c r="B46" s="46">
        <v>8.25</v>
      </c>
      <c r="C46" s="91" t="s">
        <v>159</v>
      </c>
      <c r="D46" s="92">
        <v>0</v>
      </c>
      <c r="E46" s="92">
        <v>0</v>
      </c>
      <c r="F46" s="277">
        <v>0</v>
      </c>
      <c r="G46" s="278"/>
      <c r="H46" s="32"/>
      <c r="I46" s="46">
        <v>8.25</v>
      </c>
      <c r="J46" s="91" t="s">
        <v>60</v>
      </c>
      <c r="K46" s="92" t="s">
        <v>106</v>
      </c>
      <c r="L46" s="92" t="s">
        <v>167</v>
      </c>
      <c r="M46" s="277">
        <v>0</v>
      </c>
      <c r="N46" s="278"/>
      <c r="O46" s="32"/>
      <c r="P46" s="46">
        <v>8.25</v>
      </c>
      <c r="Q46" s="91" t="s">
        <v>71</v>
      </c>
      <c r="R46" s="92">
        <v>0</v>
      </c>
      <c r="S46" s="92">
        <v>0</v>
      </c>
      <c r="T46" s="277">
        <v>0</v>
      </c>
      <c r="U46" s="278"/>
      <c r="V46" s="32"/>
      <c r="W46" s="46">
        <v>8.25</v>
      </c>
      <c r="X46" s="91" t="s">
        <v>77</v>
      </c>
      <c r="Y46" s="92">
        <v>0</v>
      </c>
      <c r="Z46" s="92">
        <v>0</v>
      </c>
      <c r="AA46" s="357" t="s">
        <v>241</v>
      </c>
      <c r="AB46" s="358"/>
    </row>
    <row r="47" spans="2:28">
      <c r="B47" s="46">
        <v>8.5</v>
      </c>
      <c r="C47" s="91" t="s">
        <v>158</v>
      </c>
      <c r="D47" s="92">
        <v>0</v>
      </c>
      <c r="E47" s="92">
        <v>0</v>
      </c>
      <c r="F47" s="277">
        <v>0</v>
      </c>
      <c r="G47" s="278"/>
      <c r="H47" s="32"/>
      <c r="I47" s="46">
        <v>8.5</v>
      </c>
      <c r="J47" s="91" t="s">
        <v>60</v>
      </c>
      <c r="K47" s="92" t="s">
        <v>106</v>
      </c>
      <c r="L47" s="92" t="s">
        <v>115</v>
      </c>
      <c r="M47" s="277">
        <v>0</v>
      </c>
      <c r="N47" s="278"/>
      <c r="O47" s="32"/>
      <c r="P47" s="46">
        <v>8.5</v>
      </c>
      <c r="Q47" s="91" t="s">
        <v>74</v>
      </c>
      <c r="R47" s="92">
        <v>0</v>
      </c>
      <c r="S47" s="92">
        <v>0</v>
      </c>
      <c r="T47" s="277">
        <v>0</v>
      </c>
      <c r="U47" s="278"/>
      <c r="V47" s="32"/>
      <c r="W47" s="46">
        <v>8.5</v>
      </c>
      <c r="X47" s="91" t="s">
        <v>71</v>
      </c>
      <c r="Y47" s="92">
        <v>0</v>
      </c>
      <c r="Z47" s="92">
        <v>0</v>
      </c>
      <c r="AA47" s="277">
        <v>0</v>
      </c>
      <c r="AB47" s="278"/>
    </row>
    <row r="48" spans="2:28">
      <c r="B48" s="46">
        <v>8.75</v>
      </c>
      <c r="C48" s="91" t="s">
        <v>69</v>
      </c>
      <c r="D48" s="92">
        <v>0</v>
      </c>
      <c r="E48" s="92">
        <v>0</v>
      </c>
      <c r="F48" s="277">
        <v>0</v>
      </c>
      <c r="G48" s="278"/>
      <c r="H48" s="32"/>
      <c r="I48" s="46">
        <v>8.75</v>
      </c>
      <c r="J48" s="91" t="s">
        <v>60</v>
      </c>
      <c r="K48" s="92" t="s">
        <v>104</v>
      </c>
      <c r="L48" s="92" t="s">
        <v>117</v>
      </c>
      <c r="M48" s="277">
        <v>0</v>
      </c>
      <c r="N48" s="278"/>
      <c r="O48" s="32"/>
      <c r="P48" s="46">
        <v>8.75</v>
      </c>
      <c r="Q48" s="91" t="s">
        <v>71</v>
      </c>
      <c r="R48" s="92">
        <v>0</v>
      </c>
      <c r="S48" s="92">
        <v>0</v>
      </c>
      <c r="T48" s="277">
        <v>0</v>
      </c>
      <c r="U48" s="278"/>
      <c r="V48" s="32"/>
      <c r="W48" s="46">
        <v>8.75</v>
      </c>
      <c r="X48" s="91" t="s">
        <v>60</v>
      </c>
      <c r="Y48" s="92" t="s">
        <v>107</v>
      </c>
      <c r="Z48" s="92" t="s">
        <v>238</v>
      </c>
      <c r="AA48" s="277">
        <v>0</v>
      </c>
      <c r="AB48" s="278"/>
    </row>
    <row r="49" spans="2:28">
      <c r="B49" s="46">
        <v>9</v>
      </c>
      <c r="C49" s="91" t="s">
        <v>159</v>
      </c>
      <c r="D49" s="92">
        <v>0</v>
      </c>
      <c r="E49" s="92">
        <v>0</v>
      </c>
      <c r="F49" s="277">
        <v>0</v>
      </c>
      <c r="G49" s="278"/>
      <c r="H49" s="32"/>
      <c r="I49" s="46">
        <v>9</v>
      </c>
      <c r="J49" s="91" t="s">
        <v>60</v>
      </c>
      <c r="K49" s="92" t="s">
        <v>150</v>
      </c>
      <c r="L49" s="92" t="s">
        <v>173</v>
      </c>
      <c r="M49" s="277">
        <v>0</v>
      </c>
      <c r="N49" s="278"/>
      <c r="O49" s="32"/>
      <c r="P49" s="46">
        <v>9</v>
      </c>
      <c r="Q49" s="91" t="s">
        <v>71</v>
      </c>
      <c r="R49" s="92">
        <v>0</v>
      </c>
      <c r="S49" s="92">
        <v>0</v>
      </c>
      <c r="T49" s="277">
        <v>0</v>
      </c>
      <c r="U49" s="278"/>
      <c r="V49" s="32"/>
      <c r="W49" s="46">
        <v>9</v>
      </c>
      <c r="X49" s="91" t="s">
        <v>60</v>
      </c>
      <c r="Y49" s="92" t="s">
        <v>106</v>
      </c>
      <c r="Z49" s="92" t="s">
        <v>115</v>
      </c>
      <c r="AA49" s="277">
        <v>0</v>
      </c>
      <c r="AB49" s="278"/>
    </row>
    <row r="50" spans="2:28">
      <c r="B50" s="46">
        <v>9.25</v>
      </c>
      <c r="C50" s="91" t="s">
        <v>158</v>
      </c>
      <c r="D50" s="92">
        <v>0</v>
      </c>
      <c r="E50" s="92">
        <v>0</v>
      </c>
      <c r="F50" s="277">
        <v>0</v>
      </c>
      <c r="G50" s="278"/>
      <c r="H50" s="32"/>
      <c r="I50" s="46">
        <v>9.25</v>
      </c>
      <c r="J50" s="91" t="s">
        <v>60</v>
      </c>
      <c r="K50" s="92" t="s">
        <v>107</v>
      </c>
      <c r="L50" s="92" t="s">
        <v>108</v>
      </c>
      <c r="M50" s="277">
        <v>0</v>
      </c>
      <c r="N50" s="278"/>
      <c r="O50" s="32"/>
      <c r="P50" s="46">
        <v>9.25</v>
      </c>
      <c r="Q50" s="91" t="s">
        <v>71</v>
      </c>
      <c r="R50" s="92">
        <v>0</v>
      </c>
      <c r="S50" s="92">
        <v>0</v>
      </c>
      <c r="T50" s="277">
        <v>0</v>
      </c>
      <c r="U50" s="278"/>
      <c r="V50" s="32"/>
      <c r="W50" s="46">
        <v>9.25</v>
      </c>
      <c r="X50" s="91" t="s">
        <v>74</v>
      </c>
      <c r="Y50" s="92">
        <v>0</v>
      </c>
      <c r="Z50" s="92">
        <v>0</v>
      </c>
      <c r="AA50" s="277">
        <v>0</v>
      </c>
      <c r="AB50" s="278"/>
    </row>
    <row r="51" spans="2:28">
      <c r="B51" s="46">
        <v>9.5</v>
      </c>
      <c r="C51" s="91" t="s">
        <v>158</v>
      </c>
      <c r="D51" s="92">
        <v>0</v>
      </c>
      <c r="E51" s="92">
        <v>0</v>
      </c>
      <c r="F51" s="277">
        <v>0</v>
      </c>
      <c r="G51" s="278"/>
      <c r="H51" s="32"/>
      <c r="I51" s="46">
        <v>9.5</v>
      </c>
      <c r="J51" s="91" t="s">
        <v>69</v>
      </c>
      <c r="K51" s="92">
        <v>0</v>
      </c>
      <c r="L51" s="92">
        <v>0</v>
      </c>
      <c r="M51" s="277">
        <v>0</v>
      </c>
      <c r="N51" s="278"/>
      <c r="O51" s="32"/>
      <c r="P51" s="46">
        <v>9.5</v>
      </c>
      <c r="Q51" s="91" t="s">
        <v>71</v>
      </c>
      <c r="R51" s="92">
        <v>0</v>
      </c>
      <c r="S51" s="92">
        <v>0</v>
      </c>
      <c r="T51" s="277">
        <v>0</v>
      </c>
      <c r="U51" s="278"/>
      <c r="V51" s="32"/>
      <c r="W51" s="46">
        <v>9.5</v>
      </c>
      <c r="X51" s="91" t="s">
        <v>74</v>
      </c>
      <c r="Y51" s="92">
        <v>0</v>
      </c>
      <c r="Z51" s="92">
        <v>0</v>
      </c>
      <c r="AA51" s="277">
        <v>0</v>
      </c>
      <c r="AB51" s="278"/>
    </row>
    <row r="52" spans="2:28">
      <c r="B52" s="46">
        <v>9.75</v>
      </c>
      <c r="C52" s="91" t="s">
        <v>159</v>
      </c>
      <c r="D52" s="92">
        <v>0</v>
      </c>
      <c r="E52" s="92">
        <v>0</v>
      </c>
      <c r="F52" s="277">
        <v>0</v>
      </c>
      <c r="G52" s="278"/>
      <c r="H52" s="32"/>
      <c r="I52" s="46">
        <v>9.75</v>
      </c>
      <c r="J52" s="91" t="s">
        <v>60</v>
      </c>
      <c r="K52" s="92" t="s">
        <v>104</v>
      </c>
      <c r="L52" s="92" t="s">
        <v>110</v>
      </c>
      <c r="M52" s="277">
        <v>0</v>
      </c>
      <c r="N52" s="278"/>
      <c r="O52" s="32"/>
      <c r="P52" s="46">
        <v>9.75</v>
      </c>
      <c r="Q52" s="91" t="s">
        <v>71</v>
      </c>
      <c r="R52" s="92">
        <v>0</v>
      </c>
      <c r="S52" s="92">
        <v>0</v>
      </c>
      <c r="T52" s="277">
        <v>0</v>
      </c>
      <c r="U52" s="278"/>
      <c r="V52" s="32"/>
      <c r="W52" s="46">
        <v>9.75</v>
      </c>
      <c r="X52" s="91" t="s">
        <v>71</v>
      </c>
      <c r="Y52" s="92">
        <v>0</v>
      </c>
      <c r="Z52" s="92">
        <v>0</v>
      </c>
      <c r="AA52" s="277">
        <v>0</v>
      </c>
      <c r="AB52" s="278"/>
    </row>
    <row r="53" spans="2:28">
      <c r="B53" s="46">
        <v>10</v>
      </c>
      <c r="C53" s="91" t="s">
        <v>60</v>
      </c>
      <c r="D53" s="92" t="s">
        <v>106</v>
      </c>
      <c r="E53" s="92" t="s">
        <v>103</v>
      </c>
      <c r="F53" s="277">
        <v>0</v>
      </c>
      <c r="G53" s="278"/>
      <c r="H53" s="32"/>
      <c r="I53" s="46">
        <v>10</v>
      </c>
      <c r="J53" s="91" t="s">
        <v>159</v>
      </c>
      <c r="K53" s="92">
        <v>0</v>
      </c>
      <c r="L53" s="92">
        <v>0</v>
      </c>
      <c r="M53" s="277">
        <v>0</v>
      </c>
      <c r="N53" s="278"/>
      <c r="O53" s="32"/>
      <c r="P53" s="46">
        <v>10</v>
      </c>
      <c r="Q53" s="91" t="s">
        <v>60</v>
      </c>
      <c r="R53" s="92" t="s">
        <v>106</v>
      </c>
      <c r="S53" s="92" t="s">
        <v>103</v>
      </c>
      <c r="T53" s="277">
        <v>0</v>
      </c>
      <c r="U53" s="278"/>
      <c r="V53" s="32"/>
      <c r="W53" s="46">
        <v>10</v>
      </c>
      <c r="X53" s="91" t="s">
        <v>71</v>
      </c>
      <c r="Y53" s="92">
        <v>0</v>
      </c>
      <c r="Z53" s="92">
        <v>0</v>
      </c>
      <c r="AA53" s="277">
        <v>0</v>
      </c>
      <c r="AB53" s="278"/>
    </row>
    <row r="54" spans="2:28">
      <c r="B54" s="46">
        <v>10.25</v>
      </c>
      <c r="C54" s="91" t="s">
        <v>159</v>
      </c>
      <c r="D54" s="92">
        <v>0</v>
      </c>
      <c r="E54" s="92">
        <v>0</v>
      </c>
      <c r="F54" s="277">
        <v>0</v>
      </c>
      <c r="G54" s="278"/>
      <c r="H54" s="32"/>
      <c r="I54" s="46">
        <v>10.25</v>
      </c>
      <c r="J54" s="91" t="s">
        <v>60</v>
      </c>
      <c r="K54" s="92" t="s">
        <v>106</v>
      </c>
      <c r="L54" s="92" t="s">
        <v>115</v>
      </c>
      <c r="M54" s="277">
        <v>0</v>
      </c>
      <c r="N54" s="278"/>
      <c r="O54" s="32"/>
      <c r="P54" s="46">
        <v>10.25</v>
      </c>
      <c r="Q54" s="91" t="s">
        <v>60</v>
      </c>
      <c r="R54" s="92" t="s">
        <v>150</v>
      </c>
      <c r="S54" s="92" t="s">
        <v>103</v>
      </c>
      <c r="T54" s="277">
        <v>0</v>
      </c>
      <c r="U54" s="278"/>
      <c r="V54" s="32"/>
      <c r="W54" s="46">
        <v>10.25</v>
      </c>
      <c r="X54" s="91" t="s">
        <v>71</v>
      </c>
      <c r="Y54" s="92">
        <v>0</v>
      </c>
      <c r="Z54" s="92">
        <v>0</v>
      </c>
      <c r="AA54" s="277">
        <v>0</v>
      </c>
      <c r="AB54" s="278"/>
    </row>
    <row r="55" spans="2:28">
      <c r="B55" s="46">
        <v>10.5</v>
      </c>
      <c r="C55" s="91" t="s">
        <v>159</v>
      </c>
      <c r="D55" s="92">
        <v>0</v>
      </c>
      <c r="E55" s="92">
        <v>0</v>
      </c>
      <c r="F55" s="277">
        <v>0</v>
      </c>
      <c r="G55" s="278"/>
      <c r="H55" s="32"/>
      <c r="I55" s="46">
        <v>10.5</v>
      </c>
      <c r="J55" s="91" t="s">
        <v>60</v>
      </c>
      <c r="K55" s="92" t="s">
        <v>107</v>
      </c>
      <c r="L55" s="92" t="s">
        <v>108</v>
      </c>
      <c r="M55" s="277">
        <v>0</v>
      </c>
      <c r="N55" s="278"/>
      <c r="O55" s="32"/>
      <c r="P55" s="46">
        <v>10.5</v>
      </c>
      <c r="Q55" s="91" t="s">
        <v>60</v>
      </c>
      <c r="R55" s="92" t="s">
        <v>150</v>
      </c>
      <c r="S55" s="92" t="s">
        <v>103</v>
      </c>
      <c r="T55" s="277">
        <v>0</v>
      </c>
      <c r="U55" s="278"/>
      <c r="V55" s="32"/>
      <c r="W55" s="46">
        <v>10.5</v>
      </c>
      <c r="X55" s="91" t="s">
        <v>69</v>
      </c>
      <c r="Y55" s="92">
        <v>0</v>
      </c>
      <c r="Z55" s="92">
        <v>0</v>
      </c>
      <c r="AA55" s="277">
        <v>0</v>
      </c>
      <c r="AB55" s="278"/>
    </row>
    <row r="56" spans="2:28">
      <c r="B56" s="46">
        <v>10.75</v>
      </c>
      <c r="C56" s="91" t="s">
        <v>60</v>
      </c>
      <c r="D56" s="92" t="s">
        <v>106</v>
      </c>
      <c r="E56" s="92" t="s">
        <v>103</v>
      </c>
      <c r="F56" s="277">
        <v>0</v>
      </c>
      <c r="G56" s="278"/>
      <c r="H56" s="32"/>
      <c r="I56" s="46">
        <v>10.75</v>
      </c>
      <c r="J56" s="91" t="s">
        <v>60</v>
      </c>
      <c r="K56" s="92" t="s">
        <v>150</v>
      </c>
      <c r="L56" s="92" t="s">
        <v>103</v>
      </c>
      <c r="M56" s="277">
        <v>0</v>
      </c>
      <c r="N56" s="278"/>
      <c r="O56" s="32"/>
      <c r="P56" s="46">
        <v>10.75</v>
      </c>
      <c r="Q56" s="91" t="s">
        <v>60</v>
      </c>
      <c r="R56" s="92" t="s">
        <v>106</v>
      </c>
      <c r="S56" s="92" t="s">
        <v>115</v>
      </c>
      <c r="T56" s="277">
        <v>0</v>
      </c>
      <c r="U56" s="278"/>
      <c r="V56" s="32"/>
      <c r="W56" s="46">
        <v>10.75</v>
      </c>
      <c r="X56" s="91" t="s">
        <v>77</v>
      </c>
      <c r="Y56" s="92">
        <v>0</v>
      </c>
      <c r="Z56" s="92">
        <v>0</v>
      </c>
      <c r="AA56" s="357" t="s">
        <v>241</v>
      </c>
      <c r="AB56" s="358"/>
    </row>
    <row r="57" spans="2:28">
      <c r="B57" s="46">
        <v>11</v>
      </c>
      <c r="C57" s="91" t="s">
        <v>60</v>
      </c>
      <c r="D57" s="92" t="s">
        <v>150</v>
      </c>
      <c r="E57" s="92" t="s">
        <v>103</v>
      </c>
      <c r="F57" s="277">
        <v>0</v>
      </c>
      <c r="G57" s="278"/>
      <c r="H57" s="32"/>
      <c r="I57" s="46">
        <v>11</v>
      </c>
      <c r="J57" s="91" t="s">
        <v>60</v>
      </c>
      <c r="K57" s="92" t="s">
        <v>107</v>
      </c>
      <c r="L57" s="92" t="s">
        <v>108</v>
      </c>
      <c r="M57" s="277">
        <v>0</v>
      </c>
      <c r="N57" s="278"/>
      <c r="O57" s="32"/>
      <c r="P57" s="46">
        <v>11</v>
      </c>
      <c r="Q57" s="91" t="s">
        <v>71</v>
      </c>
      <c r="R57" s="92">
        <v>0</v>
      </c>
      <c r="S57" s="92">
        <v>0</v>
      </c>
      <c r="T57" s="277">
        <v>0</v>
      </c>
      <c r="U57" s="278"/>
      <c r="V57" s="32"/>
      <c r="W57" s="46">
        <v>11</v>
      </c>
      <c r="X57" s="91" t="s">
        <v>69</v>
      </c>
      <c r="Y57" s="92">
        <v>0</v>
      </c>
      <c r="Z57" s="92">
        <v>0</v>
      </c>
      <c r="AA57" s="277">
        <v>0</v>
      </c>
      <c r="AB57" s="278"/>
    </row>
    <row r="58" spans="2:28">
      <c r="B58" s="46">
        <v>11.25</v>
      </c>
      <c r="C58" s="91" t="s">
        <v>60</v>
      </c>
      <c r="D58" s="92" t="s">
        <v>150</v>
      </c>
      <c r="E58" s="92" t="s">
        <v>110</v>
      </c>
      <c r="F58" s="277">
        <v>0</v>
      </c>
      <c r="G58" s="278"/>
      <c r="H58" s="32"/>
      <c r="I58" s="46">
        <v>11.25</v>
      </c>
      <c r="J58" s="91" t="s">
        <v>60</v>
      </c>
      <c r="K58" s="92" t="s">
        <v>150</v>
      </c>
      <c r="L58" s="92" t="s">
        <v>173</v>
      </c>
      <c r="M58" s="277">
        <v>0</v>
      </c>
      <c r="N58" s="278"/>
      <c r="O58" s="32"/>
      <c r="P58" s="46">
        <v>11.25</v>
      </c>
      <c r="Q58" s="91" t="s">
        <v>60</v>
      </c>
      <c r="R58" s="92" t="s">
        <v>106</v>
      </c>
      <c r="S58" s="92" t="s">
        <v>115</v>
      </c>
      <c r="T58" s="277">
        <v>0</v>
      </c>
      <c r="U58" s="278"/>
      <c r="V58" s="32"/>
      <c r="W58" s="46">
        <v>11.25</v>
      </c>
      <c r="X58" s="91" t="s">
        <v>63</v>
      </c>
      <c r="Y58" s="92">
        <v>0</v>
      </c>
      <c r="Z58" s="92">
        <v>0</v>
      </c>
      <c r="AA58" s="277">
        <v>0</v>
      </c>
      <c r="AB58" s="278"/>
    </row>
    <row r="59" spans="2:28">
      <c r="B59" s="46">
        <v>11.5</v>
      </c>
      <c r="C59" s="91" t="s">
        <v>60</v>
      </c>
      <c r="D59" s="92" t="s">
        <v>107</v>
      </c>
      <c r="E59" s="92" t="s">
        <v>108</v>
      </c>
      <c r="F59" s="277">
        <v>0</v>
      </c>
      <c r="G59" s="278"/>
      <c r="H59" s="32"/>
      <c r="I59" s="46">
        <v>11.5</v>
      </c>
      <c r="J59" s="91" t="s">
        <v>60</v>
      </c>
      <c r="K59" s="92" t="s">
        <v>106</v>
      </c>
      <c r="L59" s="92" t="s">
        <v>109</v>
      </c>
      <c r="M59" s="277">
        <v>0</v>
      </c>
      <c r="N59" s="278"/>
      <c r="O59" s="32"/>
      <c r="P59" s="46">
        <v>11.5</v>
      </c>
      <c r="Q59" s="91" t="s">
        <v>60</v>
      </c>
      <c r="R59" s="92" t="s">
        <v>106</v>
      </c>
      <c r="S59" s="92" t="s">
        <v>115</v>
      </c>
      <c r="T59" s="277">
        <v>0</v>
      </c>
      <c r="U59" s="278"/>
      <c r="V59" s="32"/>
      <c r="W59" s="46">
        <v>11.5</v>
      </c>
      <c r="X59" s="91" t="s">
        <v>63</v>
      </c>
      <c r="Y59" s="92">
        <v>0</v>
      </c>
      <c r="Z59" s="92">
        <v>0</v>
      </c>
      <c r="AA59" s="277">
        <v>0</v>
      </c>
      <c r="AB59" s="278"/>
    </row>
    <row r="60" spans="2:28">
      <c r="B60" s="46">
        <v>11.75</v>
      </c>
      <c r="C60" s="91" t="s">
        <v>158</v>
      </c>
      <c r="D60" s="92">
        <v>0</v>
      </c>
      <c r="E60" s="92">
        <v>0</v>
      </c>
      <c r="F60" s="277">
        <v>0</v>
      </c>
      <c r="G60" s="278"/>
      <c r="H60" s="32"/>
      <c r="I60" s="46">
        <v>11.75</v>
      </c>
      <c r="J60" s="91" t="s">
        <v>60</v>
      </c>
      <c r="K60" s="92" t="s">
        <v>150</v>
      </c>
      <c r="L60" s="92" t="s">
        <v>117</v>
      </c>
      <c r="M60" s="277">
        <v>0</v>
      </c>
      <c r="N60" s="278"/>
      <c r="O60" s="32"/>
      <c r="P60" s="46">
        <v>11.75</v>
      </c>
      <c r="Q60" s="91" t="s">
        <v>60</v>
      </c>
      <c r="R60" s="92" t="s">
        <v>150</v>
      </c>
      <c r="S60" s="92" t="s">
        <v>215</v>
      </c>
      <c r="T60" s="277">
        <v>0</v>
      </c>
      <c r="U60" s="278"/>
      <c r="V60" s="32"/>
      <c r="W60" s="46">
        <v>11.75</v>
      </c>
      <c r="X60" s="91" t="s">
        <v>69</v>
      </c>
      <c r="Y60" s="92">
        <v>0</v>
      </c>
      <c r="Z60" s="92">
        <v>0</v>
      </c>
      <c r="AA60" s="277">
        <v>0</v>
      </c>
      <c r="AB60" s="278"/>
    </row>
    <row r="61" spans="2:28">
      <c r="B61" s="46">
        <v>12</v>
      </c>
      <c r="C61" s="91" t="s">
        <v>60</v>
      </c>
      <c r="D61" s="92" t="s">
        <v>150</v>
      </c>
      <c r="E61" s="92" t="s">
        <v>110</v>
      </c>
      <c r="F61" s="277">
        <v>0</v>
      </c>
      <c r="G61" s="278"/>
      <c r="H61" s="32"/>
      <c r="I61" s="46">
        <v>12</v>
      </c>
      <c r="J61" s="91" t="s">
        <v>159</v>
      </c>
      <c r="K61" s="92">
        <v>0</v>
      </c>
      <c r="L61" s="92">
        <v>0</v>
      </c>
      <c r="M61" s="277">
        <v>0</v>
      </c>
      <c r="N61" s="278"/>
      <c r="O61" s="32"/>
      <c r="P61" s="46">
        <v>12</v>
      </c>
      <c r="Q61" s="91" t="s">
        <v>60</v>
      </c>
      <c r="R61" s="92" t="s">
        <v>106</v>
      </c>
      <c r="S61" s="92" t="s">
        <v>115</v>
      </c>
      <c r="T61" s="277">
        <v>0</v>
      </c>
      <c r="U61" s="278"/>
      <c r="V61" s="32"/>
      <c r="W61" s="46">
        <v>12</v>
      </c>
      <c r="X61" s="91" t="s">
        <v>159</v>
      </c>
      <c r="Y61" s="92">
        <v>0</v>
      </c>
      <c r="Z61" s="92">
        <v>0</v>
      </c>
      <c r="AA61" s="277">
        <v>0</v>
      </c>
      <c r="AB61" s="278"/>
    </row>
    <row r="62" spans="2:28">
      <c r="B62" s="46">
        <v>12.25</v>
      </c>
      <c r="C62" s="91" t="s">
        <v>159</v>
      </c>
      <c r="D62" s="92">
        <v>0</v>
      </c>
      <c r="E62" s="92">
        <v>0</v>
      </c>
      <c r="F62" s="277">
        <v>0</v>
      </c>
      <c r="G62" s="278"/>
      <c r="H62" s="32"/>
      <c r="I62" s="46">
        <v>12.25</v>
      </c>
      <c r="J62" s="91" t="s">
        <v>71</v>
      </c>
      <c r="K62" s="92">
        <v>0</v>
      </c>
      <c r="L62" s="92">
        <v>0</v>
      </c>
      <c r="M62" s="277">
        <v>0</v>
      </c>
      <c r="N62" s="278"/>
      <c r="O62" s="32"/>
      <c r="P62" s="46">
        <v>12.25</v>
      </c>
      <c r="Q62" s="91" t="s">
        <v>60</v>
      </c>
      <c r="R62" s="92" t="s">
        <v>106</v>
      </c>
      <c r="S62" s="92" t="s">
        <v>115</v>
      </c>
      <c r="T62" s="277">
        <v>0</v>
      </c>
      <c r="U62" s="278"/>
      <c r="V62" s="32"/>
      <c r="W62" s="46">
        <v>12.25</v>
      </c>
      <c r="X62" s="91" t="s">
        <v>60</v>
      </c>
      <c r="Y62" s="92" t="s">
        <v>104</v>
      </c>
      <c r="Z62" s="92" t="s">
        <v>207</v>
      </c>
      <c r="AA62" s="277">
        <v>0</v>
      </c>
      <c r="AB62" s="278"/>
    </row>
    <row r="63" spans="2:28">
      <c r="B63" s="46">
        <v>12.5</v>
      </c>
      <c r="C63" s="91" t="s">
        <v>60</v>
      </c>
      <c r="D63" s="92" t="s">
        <v>106</v>
      </c>
      <c r="E63" s="92" t="s">
        <v>115</v>
      </c>
      <c r="F63" s="277">
        <v>0</v>
      </c>
      <c r="G63" s="278"/>
      <c r="H63" s="32"/>
      <c r="I63" s="46">
        <v>12.5</v>
      </c>
      <c r="J63" s="91" t="s">
        <v>159</v>
      </c>
      <c r="K63" s="92">
        <v>0</v>
      </c>
      <c r="L63" s="92">
        <v>0</v>
      </c>
      <c r="M63" s="277">
        <v>0</v>
      </c>
      <c r="N63" s="278"/>
      <c r="O63" s="32"/>
      <c r="P63" s="46">
        <v>12.5</v>
      </c>
      <c r="Q63" s="91" t="s">
        <v>158</v>
      </c>
      <c r="R63" s="92">
        <v>0</v>
      </c>
      <c r="S63" s="92">
        <v>0</v>
      </c>
      <c r="T63" s="277">
        <v>0</v>
      </c>
      <c r="U63" s="278"/>
      <c r="V63" s="32"/>
      <c r="W63" s="46">
        <v>12.5</v>
      </c>
      <c r="X63" s="91" t="s">
        <v>60</v>
      </c>
      <c r="Y63" s="92" t="s">
        <v>104</v>
      </c>
      <c r="Z63" s="92" t="s">
        <v>207</v>
      </c>
      <c r="AA63" s="277">
        <v>0</v>
      </c>
      <c r="AB63" s="278"/>
    </row>
    <row r="64" spans="2:28">
      <c r="B64" s="46">
        <v>12.75</v>
      </c>
      <c r="C64" s="91" t="s">
        <v>158</v>
      </c>
      <c r="D64" s="92">
        <v>0</v>
      </c>
      <c r="E64" s="92">
        <v>0</v>
      </c>
      <c r="F64" s="277">
        <v>0</v>
      </c>
      <c r="G64" s="278"/>
      <c r="H64" s="32"/>
      <c r="I64" s="46">
        <v>12.75</v>
      </c>
      <c r="J64" s="91" t="s">
        <v>159</v>
      </c>
      <c r="K64" s="92">
        <v>0</v>
      </c>
      <c r="L64" s="92">
        <v>0</v>
      </c>
      <c r="M64" s="277">
        <v>0</v>
      </c>
      <c r="N64" s="278"/>
      <c r="O64" s="32"/>
      <c r="P64" s="46">
        <v>12.75</v>
      </c>
      <c r="Q64" s="91" t="s">
        <v>60</v>
      </c>
      <c r="R64" s="92" t="s">
        <v>150</v>
      </c>
      <c r="S64" s="92" t="s">
        <v>103</v>
      </c>
      <c r="T64" s="277">
        <v>0</v>
      </c>
      <c r="U64" s="278"/>
      <c r="V64" s="32"/>
      <c r="W64" s="46">
        <v>12.75</v>
      </c>
      <c r="X64" s="91" t="s">
        <v>71</v>
      </c>
      <c r="Y64" s="92">
        <v>0</v>
      </c>
      <c r="Z64" s="92">
        <v>0</v>
      </c>
      <c r="AA64" s="277">
        <v>0</v>
      </c>
      <c r="AB64" s="278"/>
    </row>
    <row r="65" spans="2:28">
      <c r="B65" s="46">
        <v>13</v>
      </c>
      <c r="C65" s="91" t="s">
        <v>71</v>
      </c>
      <c r="D65" s="92">
        <v>0</v>
      </c>
      <c r="E65" s="92">
        <v>0</v>
      </c>
      <c r="F65" s="277">
        <v>0</v>
      </c>
      <c r="G65" s="278"/>
      <c r="H65" s="32"/>
      <c r="I65" s="46">
        <v>13</v>
      </c>
      <c r="J65" s="91" t="s">
        <v>158</v>
      </c>
      <c r="K65" s="92">
        <v>0</v>
      </c>
      <c r="L65" s="92">
        <v>0</v>
      </c>
      <c r="M65" s="277">
        <v>0</v>
      </c>
      <c r="N65" s="278"/>
      <c r="O65" s="32"/>
      <c r="P65" s="46">
        <v>13</v>
      </c>
      <c r="Q65" s="91" t="s">
        <v>63</v>
      </c>
      <c r="R65" s="92">
        <v>0</v>
      </c>
      <c r="S65" s="92">
        <v>0</v>
      </c>
      <c r="T65" s="277">
        <v>0</v>
      </c>
      <c r="U65" s="278"/>
      <c r="V65" s="32"/>
      <c r="W65" s="46">
        <v>13</v>
      </c>
      <c r="X65" s="91" t="s">
        <v>71</v>
      </c>
      <c r="Y65" s="92">
        <v>0</v>
      </c>
      <c r="Z65" s="92">
        <v>0</v>
      </c>
      <c r="AA65" s="277">
        <v>0</v>
      </c>
      <c r="AB65" s="278"/>
    </row>
    <row r="66" spans="2:28">
      <c r="B66" s="46">
        <v>13.25</v>
      </c>
      <c r="C66" s="91" t="s">
        <v>158</v>
      </c>
      <c r="D66" s="92">
        <v>0</v>
      </c>
      <c r="E66" s="92">
        <v>0</v>
      </c>
      <c r="F66" s="277">
        <v>0</v>
      </c>
      <c r="G66" s="278"/>
      <c r="H66" s="32"/>
      <c r="I66" s="46">
        <v>13.25</v>
      </c>
      <c r="J66" s="91" t="s">
        <v>159</v>
      </c>
      <c r="K66" s="92">
        <v>0</v>
      </c>
      <c r="L66" s="92">
        <v>0</v>
      </c>
      <c r="M66" s="277">
        <v>0</v>
      </c>
      <c r="N66" s="278"/>
      <c r="O66" s="32"/>
      <c r="P66" s="46">
        <v>13.25</v>
      </c>
      <c r="Q66" s="91" t="s">
        <v>63</v>
      </c>
      <c r="R66" s="92">
        <v>0</v>
      </c>
      <c r="S66" s="92">
        <v>0</v>
      </c>
      <c r="T66" s="277">
        <v>0</v>
      </c>
      <c r="U66" s="278"/>
      <c r="V66" s="32"/>
      <c r="W66" s="46">
        <v>13.25</v>
      </c>
      <c r="X66" s="91" t="s">
        <v>71</v>
      </c>
      <c r="Y66" s="92">
        <v>0</v>
      </c>
      <c r="Z66" s="92">
        <v>0</v>
      </c>
      <c r="AA66" s="277">
        <v>0</v>
      </c>
      <c r="AB66" s="278"/>
    </row>
    <row r="67" spans="2:28">
      <c r="B67" s="46">
        <v>13.5</v>
      </c>
      <c r="C67" s="91" t="s">
        <v>60</v>
      </c>
      <c r="D67" s="92" t="s">
        <v>150</v>
      </c>
      <c r="E67" s="92" t="s">
        <v>103</v>
      </c>
      <c r="F67" s="277">
        <v>0</v>
      </c>
      <c r="G67" s="278"/>
      <c r="H67" s="32"/>
      <c r="I67" s="46">
        <v>13.5</v>
      </c>
      <c r="J67" s="91" t="s">
        <v>158</v>
      </c>
      <c r="K67" s="92">
        <v>0</v>
      </c>
      <c r="L67" s="92">
        <v>0</v>
      </c>
      <c r="M67" s="277">
        <v>0</v>
      </c>
      <c r="N67" s="278"/>
      <c r="O67" s="32"/>
      <c r="P67" s="46">
        <v>13.5</v>
      </c>
      <c r="Q67" s="91" t="s">
        <v>63</v>
      </c>
      <c r="R67" s="92">
        <v>0</v>
      </c>
      <c r="S67" s="92">
        <v>0</v>
      </c>
      <c r="T67" s="277">
        <v>0</v>
      </c>
      <c r="U67" s="278"/>
      <c r="V67" s="32"/>
      <c r="W67" s="46">
        <v>13.5</v>
      </c>
      <c r="X67" s="91" t="s">
        <v>71</v>
      </c>
      <c r="Y67" s="92">
        <v>0</v>
      </c>
      <c r="Z67" s="92">
        <v>0</v>
      </c>
      <c r="AA67" s="277">
        <v>0</v>
      </c>
      <c r="AB67" s="278"/>
    </row>
    <row r="68" spans="2:28">
      <c r="B68" s="46">
        <v>13.75</v>
      </c>
      <c r="C68" s="91" t="s">
        <v>71</v>
      </c>
      <c r="D68" s="92">
        <v>0</v>
      </c>
      <c r="E68" s="92">
        <v>0</v>
      </c>
      <c r="F68" s="277">
        <v>0</v>
      </c>
      <c r="G68" s="278"/>
      <c r="H68" s="32"/>
      <c r="I68" s="46">
        <v>13.75</v>
      </c>
      <c r="J68" s="91" t="s">
        <v>60</v>
      </c>
      <c r="K68" s="92" t="s">
        <v>106</v>
      </c>
      <c r="L68" s="92" t="s">
        <v>115</v>
      </c>
      <c r="M68" s="277">
        <v>0</v>
      </c>
      <c r="N68" s="278"/>
      <c r="O68" s="32"/>
      <c r="P68" s="46">
        <v>13.75</v>
      </c>
      <c r="Q68" s="91" t="s">
        <v>63</v>
      </c>
      <c r="R68" s="92">
        <v>0</v>
      </c>
      <c r="S68" s="92">
        <v>0</v>
      </c>
      <c r="T68" s="277">
        <v>0</v>
      </c>
      <c r="U68" s="278"/>
      <c r="V68" s="32"/>
      <c r="W68" s="46">
        <v>13.75</v>
      </c>
      <c r="X68" s="91" t="s">
        <v>71</v>
      </c>
      <c r="Y68" s="92">
        <v>0</v>
      </c>
      <c r="Z68" s="92">
        <v>0</v>
      </c>
      <c r="AA68" s="277">
        <v>0</v>
      </c>
      <c r="AB68" s="278"/>
    </row>
    <row r="69" spans="2:28">
      <c r="B69" s="46">
        <v>14</v>
      </c>
      <c r="C69" s="91" t="s">
        <v>60</v>
      </c>
      <c r="D69" s="92" t="s">
        <v>107</v>
      </c>
      <c r="E69" s="92" t="s">
        <v>108</v>
      </c>
      <c r="F69" s="277">
        <v>0</v>
      </c>
      <c r="G69" s="278"/>
      <c r="H69" s="32"/>
      <c r="I69" s="46">
        <v>14</v>
      </c>
      <c r="J69" s="91" t="s">
        <v>159</v>
      </c>
      <c r="K69" s="92">
        <v>0</v>
      </c>
      <c r="L69" s="92">
        <v>0</v>
      </c>
      <c r="M69" s="277">
        <v>0</v>
      </c>
      <c r="N69" s="278"/>
      <c r="O69" s="32"/>
      <c r="P69" s="46">
        <v>14</v>
      </c>
      <c r="Q69" s="91" t="s">
        <v>63</v>
      </c>
      <c r="R69" s="92">
        <v>0</v>
      </c>
      <c r="S69" s="92">
        <v>0</v>
      </c>
      <c r="T69" s="277">
        <v>0</v>
      </c>
      <c r="U69" s="278"/>
      <c r="V69" s="32"/>
      <c r="W69" s="46">
        <v>14</v>
      </c>
      <c r="X69" s="91" t="s">
        <v>63</v>
      </c>
      <c r="Y69" s="92">
        <v>0</v>
      </c>
      <c r="Z69" s="92">
        <v>0</v>
      </c>
      <c r="AA69" s="277">
        <v>0</v>
      </c>
      <c r="AB69" s="278"/>
    </row>
    <row r="70" spans="2:28">
      <c r="B70" s="46">
        <v>14.25</v>
      </c>
      <c r="C70" s="91" t="s">
        <v>77</v>
      </c>
      <c r="D70" s="92">
        <v>0</v>
      </c>
      <c r="E70" s="92">
        <v>0</v>
      </c>
      <c r="F70" s="277" t="s">
        <v>206</v>
      </c>
      <c r="G70" s="278"/>
      <c r="H70" s="32"/>
      <c r="I70" s="46">
        <v>14.25</v>
      </c>
      <c r="J70" s="91" t="s">
        <v>60</v>
      </c>
      <c r="K70" s="92" t="s">
        <v>106</v>
      </c>
      <c r="L70" s="92" t="s">
        <v>115</v>
      </c>
      <c r="M70" s="277">
        <v>0</v>
      </c>
      <c r="N70" s="278"/>
      <c r="O70" s="32"/>
      <c r="P70" s="46">
        <v>14.25</v>
      </c>
      <c r="Q70" s="91" t="s">
        <v>71</v>
      </c>
      <c r="R70" s="92">
        <v>0</v>
      </c>
      <c r="S70" s="92">
        <v>0</v>
      </c>
      <c r="T70" s="277">
        <v>0</v>
      </c>
      <c r="U70" s="278"/>
      <c r="V70" s="32"/>
      <c r="W70" s="46">
        <v>14.25</v>
      </c>
      <c r="X70" s="91" t="s">
        <v>71</v>
      </c>
      <c r="Y70" s="92">
        <v>0</v>
      </c>
      <c r="Z70" s="92">
        <v>0</v>
      </c>
      <c r="AA70" s="277">
        <v>0</v>
      </c>
      <c r="AB70" s="278"/>
    </row>
    <row r="71" spans="2:28">
      <c r="B71" s="46">
        <v>14.5</v>
      </c>
      <c r="C71" s="91" t="s">
        <v>158</v>
      </c>
      <c r="D71" s="92">
        <v>0</v>
      </c>
      <c r="E71" s="92">
        <v>0</v>
      </c>
      <c r="F71" s="277">
        <v>0</v>
      </c>
      <c r="G71" s="278"/>
      <c r="H71" s="32"/>
      <c r="I71" s="46">
        <v>14.5</v>
      </c>
      <c r="J71" s="91" t="s">
        <v>71</v>
      </c>
      <c r="K71" s="92">
        <v>0</v>
      </c>
      <c r="L71" s="92">
        <v>0</v>
      </c>
      <c r="M71" s="277">
        <v>0</v>
      </c>
      <c r="N71" s="278"/>
      <c r="O71" s="32"/>
      <c r="P71" s="46">
        <v>14.5</v>
      </c>
      <c r="Q71" s="91" t="s">
        <v>71</v>
      </c>
      <c r="R71" s="92">
        <v>0</v>
      </c>
      <c r="S71" s="92">
        <v>0</v>
      </c>
      <c r="T71" s="277">
        <v>0</v>
      </c>
      <c r="U71" s="278"/>
      <c r="V71" s="32"/>
      <c r="W71" s="46">
        <v>14.5</v>
      </c>
      <c r="X71" s="91" t="s">
        <v>71</v>
      </c>
      <c r="Y71" s="92">
        <v>0</v>
      </c>
      <c r="Z71" s="92">
        <v>0</v>
      </c>
      <c r="AA71" s="277">
        <v>0</v>
      </c>
      <c r="AB71" s="278"/>
    </row>
    <row r="72" spans="2:28">
      <c r="B72" s="46">
        <v>14.75</v>
      </c>
      <c r="C72" s="91" t="s">
        <v>159</v>
      </c>
      <c r="D72" s="92">
        <v>0</v>
      </c>
      <c r="E72" s="92">
        <v>0</v>
      </c>
      <c r="F72" s="277">
        <v>0</v>
      </c>
      <c r="G72" s="278"/>
      <c r="H72" s="32"/>
      <c r="I72" s="46">
        <v>14.75</v>
      </c>
      <c r="J72" s="91" t="s">
        <v>71</v>
      </c>
      <c r="K72" s="92">
        <v>0</v>
      </c>
      <c r="L72" s="92">
        <v>0</v>
      </c>
      <c r="M72" s="277">
        <v>0</v>
      </c>
      <c r="N72" s="278"/>
      <c r="O72" s="32"/>
      <c r="P72" s="46">
        <v>14.75</v>
      </c>
      <c r="Q72" s="91" t="s">
        <v>71</v>
      </c>
      <c r="R72" s="92">
        <v>0</v>
      </c>
      <c r="S72" s="92">
        <v>0</v>
      </c>
      <c r="T72" s="277">
        <v>0</v>
      </c>
      <c r="U72" s="278"/>
      <c r="V72" s="32"/>
      <c r="W72" s="46">
        <v>14.75</v>
      </c>
      <c r="X72" s="91" t="s">
        <v>71</v>
      </c>
      <c r="Y72" s="92">
        <v>0</v>
      </c>
      <c r="Z72" s="92">
        <v>0</v>
      </c>
      <c r="AA72" s="277">
        <v>0</v>
      </c>
      <c r="AB72" s="278"/>
    </row>
    <row r="73" spans="2:28">
      <c r="B73" s="46">
        <v>15</v>
      </c>
      <c r="C73" s="91" t="s">
        <v>60</v>
      </c>
      <c r="D73" s="92" t="s">
        <v>106</v>
      </c>
      <c r="E73" s="92" t="s">
        <v>115</v>
      </c>
      <c r="F73" s="277">
        <v>0</v>
      </c>
      <c r="G73" s="278"/>
      <c r="H73" s="32"/>
      <c r="I73" s="46">
        <v>15</v>
      </c>
      <c r="J73" s="91" t="s">
        <v>71</v>
      </c>
      <c r="K73" s="92">
        <v>0</v>
      </c>
      <c r="L73" s="92">
        <v>0</v>
      </c>
      <c r="M73" s="277">
        <v>0</v>
      </c>
      <c r="N73" s="278"/>
      <c r="O73" s="32"/>
      <c r="P73" s="46">
        <v>15</v>
      </c>
      <c r="Q73" s="91" t="s">
        <v>71</v>
      </c>
      <c r="R73" s="92">
        <v>0</v>
      </c>
      <c r="S73" s="92">
        <v>0</v>
      </c>
      <c r="T73" s="277">
        <v>0</v>
      </c>
      <c r="U73" s="278"/>
      <c r="V73" s="32"/>
      <c r="W73" s="46">
        <v>15</v>
      </c>
      <c r="X73" s="91" t="s">
        <v>71</v>
      </c>
      <c r="Y73" s="92">
        <v>0</v>
      </c>
      <c r="Z73" s="92">
        <v>0</v>
      </c>
      <c r="AA73" s="277">
        <v>0</v>
      </c>
      <c r="AB73" s="278"/>
    </row>
    <row r="74" spans="2:28">
      <c r="B74" s="46">
        <v>15.25</v>
      </c>
      <c r="C74" s="91" t="s">
        <v>60</v>
      </c>
      <c r="D74" s="92" t="s">
        <v>106</v>
      </c>
      <c r="E74" s="92" t="s">
        <v>115</v>
      </c>
      <c r="F74" s="277">
        <v>0</v>
      </c>
      <c r="G74" s="278"/>
      <c r="H74" s="32"/>
      <c r="I74" s="46">
        <v>15.25</v>
      </c>
      <c r="J74" s="91" t="s">
        <v>71</v>
      </c>
      <c r="K74" s="92">
        <v>0</v>
      </c>
      <c r="L74" s="92">
        <v>0</v>
      </c>
      <c r="M74" s="277">
        <v>0</v>
      </c>
      <c r="N74" s="278"/>
      <c r="O74" s="32"/>
      <c r="P74" s="46">
        <v>15.25</v>
      </c>
      <c r="Q74" s="91" t="s">
        <v>71</v>
      </c>
      <c r="R74" s="92">
        <v>0</v>
      </c>
      <c r="S74" s="92">
        <v>0</v>
      </c>
      <c r="T74" s="277">
        <v>0</v>
      </c>
      <c r="U74" s="278"/>
      <c r="V74" s="32"/>
      <c r="W74" s="46">
        <v>15.25</v>
      </c>
      <c r="X74" s="91" t="s">
        <v>77</v>
      </c>
      <c r="Y74" s="92">
        <v>0</v>
      </c>
      <c r="Z74" s="92">
        <v>0</v>
      </c>
      <c r="AA74" s="357" t="s">
        <v>241</v>
      </c>
      <c r="AB74" s="358"/>
    </row>
    <row r="75" spans="2:28">
      <c r="B75" s="46">
        <v>15.5</v>
      </c>
      <c r="C75" s="91" t="s">
        <v>159</v>
      </c>
      <c r="D75" s="92">
        <v>0</v>
      </c>
      <c r="E75" s="92">
        <v>0</v>
      </c>
      <c r="F75" s="277">
        <v>0</v>
      </c>
      <c r="G75" s="278"/>
      <c r="H75" s="32"/>
      <c r="I75" s="46">
        <v>15.5</v>
      </c>
      <c r="J75" s="91" t="s">
        <v>71</v>
      </c>
      <c r="K75" s="92">
        <v>0</v>
      </c>
      <c r="L75" s="92">
        <v>0</v>
      </c>
      <c r="M75" s="277">
        <v>0</v>
      </c>
      <c r="N75" s="278"/>
      <c r="O75" s="32"/>
      <c r="P75" s="46">
        <v>15.5</v>
      </c>
      <c r="Q75" s="91" t="s">
        <v>71</v>
      </c>
      <c r="R75" s="92">
        <v>0</v>
      </c>
      <c r="S75" s="92">
        <v>0</v>
      </c>
      <c r="T75" s="277">
        <v>0</v>
      </c>
      <c r="U75" s="278"/>
      <c r="V75" s="32"/>
      <c r="W75" s="46">
        <v>15.5</v>
      </c>
      <c r="X75" s="91" t="s">
        <v>71</v>
      </c>
      <c r="Y75" s="92">
        <v>0</v>
      </c>
      <c r="Z75" s="92">
        <v>0</v>
      </c>
      <c r="AA75" s="277">
        <v>0</v>
      </c>
      <c r="AB75" s="278"/>
    </row>
    <row r="76" spans="2:28">
      <c r="B76" s="46">
        <v>15.75</v>
      </c>
      <c r="C76" s="91" t="s">
        <v>158</v>
      </c>
      <c r="D76" s="92">
        <v>0</v>
      </c>
      <c r="E76" s="92">
        <v>0</v>
      </c>
      <c r="F76" s="277">
        <v>0</v>
      </c>
      <c r="G76" s="278"/>
      <c r="H76" s="32"/>
      <c r="I76" s="46">
        <v>15.75</v>
      </c>
      <c r="J76" s="91" t="s">
        <v>71</v>
      </c>
      <c r="K76" s="92">
        <v>0</v>
      </c>
      <c r="L76" s="92">
        <v>0</v>
      </c>
      <c r="M76" s="277">
        <v>0</v>
      </c>
      <c r="N76" s="278"/>
      <c r="O76" s="32"/>
      <c r="P76" s="46">
        <v>15.75</v>
      </c>
      <c r="Q76" s="91" t="s">
        <v>69</v>
      </c>
      <c r="R76" s="92">
        <v>0</v>
      </c>
      <c r="S76" s="92">
        <v>0</v>
      </c>
      <c r="T76" s="277">
        <v>0</v>
      </c>
      <c r="U76" s="278"/>
      <c r="V76" s="32"/>
      <c r="W76" s="46">
        <v>15.75</v>
      </c>
      <c r="X76" s="91" t="s">
        <v>71</v>
      </c>
      <c r="Y76" s="92">
        <v>0</v>
      </c>
      <c r="Z76" s="92">
        <v>0</v>
      </c>
      <c r="AA76" s="277">
        <v>0</v>
      </c>
      <c r="AB76" s="278"/>
    </row>
    <row r="77" spans="2:28">
      <c r="B77" s="46">
        <v>16</v>
      </c>
      <c r="C77" s="91" t="s">
        <v>60</v>
      </c>
      <c r="D77" s="92" t="s">
        <v>106</v>
      </c>
      <c r="E77" s="92" t="s">
        <v>115</v>
      </c>
      <c r="F77" s="277">
        <v>0</v>
      </c>
      <c r="G77" s="278"/>
      <c r="H77" s="32"/>
      <c r="I77" s="46">
        <v>16</v>
      </c>
      <c r="J77" s="91" t="s">
        <v>60</v>
      </c>
      <c r="K77" s="92" t="s">
        <v>107</v>
      </c>
      <c r="L77" s="92" t="s">
        <v>108</v>
      </c>
      <c r="M77" s="277">
        <v>0</v>
      </c>
      <c r="N77" s="278"/>
      <c r="O77" s="32"/>
      <c r="P77" s="46">
        <v>16</v>
      </c>
      <c r="Q77" s="91" t="s">
        <v>71</v>
      </c>
      <c r="R77" s="92">
        <v>0</v>
      </c>
      <c r="S77" s="92">
        <v>0</v>
      </c>
      <c r="T77" s="277">
        <v>0</v>
      </c>
      <c r="U77" s="278"/>
      <c r="V77" s="32"/>
      <c r="W77" s="46">
        <v>16</v>
      </c>
      <c r="X77" s="91" t="s">
        <v>63</v>
      </c>
      <c r="Y77" s="92">
        <v>0</v>
      </c>
      <c r="Z77" s="92">
        <v>0</v>
      </c>
      <c r="AA77" s="277">
        <v>0</v>
      </c>
      <c r="AB77" s="278"/>
    </row>
    <row r="78" spans="2:28">
      <c r="B78" s="46">
        <v>16.25</v>
      </c>
      <c r="C78" s="91" t="s">
        <v>159</v>
      </c>
      <c r="D78" s="92">
        <v>0</v>
      </c>
      <c r="E78" s="92">
        <v>0</v>
      </c>
      <c r="F78" s="277">
        <v>0</v>
      </c>
      <c r="G78" s="278"/>
      <c r="H78" s="32"/>
      <c r="I78" s="46">
        <v>16.25</v>
      </c>
      <c r="J78" s="91" t="s">
        <v>71</v>
      </c>
      <c r="K78" s="92">
        <v>0</v>
      </c>
      <c r="L78" s="92">
        <v>0</v>
      </c>
      <c r="M78" s="277">
        <v>0</v>
      </c>
      <c r="N78" s="278"/>
      <c r="O78" s="32"/>
      <c r="P78" s="46">
        <v>16.25</v>
      </c>
      <c r="Q78" s="91" t="s">
        <v>74</v>
      </c>
      <c r="R78" s="92">
        <v>0</v>
      </c>
      <c r="S78" s="92">
        <v>0</v>
      </c>
      <c r="T78" s="277">
        <v>0</v>
      </c>
      <c r="U78" s="278"/>
      <c r="V78" s="32"/>
      <c r="W78" s="46">
        <v>16.25</v>
      </c>
      <c r="X78" s="91" t="s">
        <v>63</v>
      </c>
      <c r="Y78" s="92">
        <v>0</v>
      </c>
      <c r="Z78" s="92">
        <v>0</v>
      </c>
      <c r="AA78" s="277">
        <v>0</v>
      </c>
      <c r="AB78" s="278"/>
    </row>
    <row r="79" spans="2:28">
      <c r="B79" s="46">
        <v>16.5</v>
      </c>
      <c r="C79" s="91" t="s">
        <v>60</v>
      </c>
      <c r="D79" s="92" t="s">
        <v>106</v>
      </c>
      <c r="E79" s="92" t="s">
        <v>115</v>
      </c>
      <c r="F79" s="277">
        <v>0</v>
      </c>
      <c r="G79" s="278"/>
      <c r="H79" s="32"/>
      <c r="I79" s="46">
        <v>16.5</v>
      </c>
      <c r="J79" s="91" t="s">
        <v>60</v>
      </c>
      <c r="K79" s="92" t="s">
        <v>107</v>
      </c>
      <c r="L79" s="92" t="s">
        <v>164</v>
      </c>
      <c r="M79" s="277">
        <v>0</v>
      </c>
      <c r="N79" s="278"/>
      <c r="O79" s="32"/>
      <c r="P79" s="46">
        <v>16.5</v>
      </c>
      <c r="Q79" s="91" t="s">
        <v>159</v>
      </c>
      <c r="R79" s="92">
        <v>0</v>
      </c>
      <c r="S79" s="92">
        <v>0</v>
      </c>
      <c r="T79" s="277">
        <v>0</v>
      </c>
      <c r="U79" s="278"/>
      <c r="V79" s="32"/>
      <c r="W79" s="46">
        <v>16.5</v>
      </c>
      <c r="X79" s="91" t="s">
        <v>63</v>
      </c>
      <c r="Y79" s="92">
        <v>0</v>
      </c>
      <c r="Z79" s="92">
        <v>0</v>
      </c>
      <c r="AA79" s="277">
        <v>0</v>
      </c>
      <c r="AB79" s="278"/>
    </row>
    <row r="80" spans="2:28">
      <c r="B80" s="46">
        <v>16.75</v>
      </c>
      <c r="C80" s="91" t="s">
        <v>159</v>
      </c>
      <c r="D80" s="92">
        <v>0</v>
      </c>
      <c r="E80" s="92">
        <v>0</v>
      </c>
      <c r="F80" s="277">
        <v>0</v>
      </c>
      <c r="G80" s="278"/>
      <c r="H80" s="32"/>
      <c r="I80" s="46">
        <v>16.75</v>
      </c>
      <c r="J80" s="91" t="s">
        <v>60</v>
      </c>
      <c r="K80" s="92" t="s">
        <v>107</v>
      </c>
      <c r="L80" s="92" t="s">
        <v>108</v>
      </c>
      <c r="M80" s="277">
        <v>0</v>
      </c>
      <c r="N80" s="278"/>
      <c r="O80" s="32"/>
      <c r="P80" s="46">
        <v>16.75</v>
      </c>
      <c r="Q80" s="91" t="s">
        <v>74</v>
      </c>
      <c r="R80" s="92">
        <v>0</v>
      </c>
      <c r="S80" s="92">
        <v>0</v>
      </c>
      <c r="T80" s="277">
        <v>0</v>
      </c>
      <c r="U80" s="278"/>
      <c r="V80" s="32"/>
      <c r="W80" s="46">
        <v>16.75</v>
      </c>
      <c r="X80" s="91" t="s">
        <v>63</v>
      </c>
      <c r="Y80" s="92">
        <v>0</v>
      </c>
      <c r="Z80" s="92">
        <v>0</v>
      </c>
      <c r="AA80" s="277">
        <v>0</v>
      </c>
      <c r="AB80" s="278"/>
    </row>
    <row r="81" spans="2:28">
      <c r="B81" s="46">
        <v>17</v>
      </c>
      <c r="C81" s="91" t="s">
        <v>158</v>
      </c>
      <c r="D81" s="92">
        <v>0</v>
      </c>
      <c r="E81" s="92">
        <v>0</v>
      </c>
      <c r="F81" s="277">
        <v>0</v>
      </c>
      <c r="G81" s="278"/>
      <c r="H81" s="32"/>
      <c r="I81" s="46">
        <v>17</v>
      </c>
      <c r="J81" s="91" t="s">
        <v>159</v>
      </c>
      <c r="K81" s="92">
        <v>0</v>
      </c>
      <c r="L81" s="92">
        <v>0</v>
      </c>
      <c r="M81" s="277">
        <v>0</v>
      </c>
      <c r="N81" s="278"/>
      <c r="O81" s="32"/>
      <c r="P81" s="46">
        <v>17</v>
      </c>
      <c r="Q81" s="91" t="s">
        <v>71</v>
      </c>
      <c r="R81" s="92">
        <v>0</v>
      </c>
      <c r="S81" s="92">
        <v>0</v>
      </c>
      <c r="T81" s="277">
        <v>0</v>
      </c>
      <c r="U81" s="278"/>
      <c r="V81" s="32"/>
      <c r="W81" s="46">
        <v>17</v>
      </c>
      <c r="X81" s="91" t="s">
        <v>63</v>
      </c>
      <c r="Y81" s="92">
        <v>0</v>
      </c>
      <c r="Z81" s="92">
        <v>0</v>
      </c>
      <c r="AA81" s="277">
        <v>0</v>
      </c>
      <c r="AB81" s="278"/>
    </row>
    <row r="82" spans="2:28">
      <c r="B82" s="46">
        <v>17.25</v>
      </c>
      <c r="C82" s="91" t="s">
        <v>158</v>
      </c>
      <c r="D82" s="92">
        <v>0</v>
      </c>
      <c r="E82" s="92">
        <v>0</v>
      </c>
      <c r="F82" s="277">
        <v>0</v>
      </c>
      <c r="G82" s="278"/>
      <c r="H82" s="32"/>
      <c r="I82" s="46">
        <v>17.25</v>
      </c>
      <c r="J82" s="91" t="s">
        <v>71</v>
      </c>
      <c r="K82" s="92">
        <v>0</v>
      </c>
      <c r="L82" s="92">
        <v>0</v>
      </c>
      <c r="M82" s="277">
        <v>0</v>
      </c>
      <c r="N82" s="278"/>
      <c r="O82" s="32"/>
      <c r="P82" s="46">
        <v>17.25</v>
      </c>
      <c r="Q82" s="91" t="s">
        <v>71</v>
      </c>
      <c r="R82" s="92">
        <v>0</v>
      </c>
      <c r="S82" s="92">
        <v>0</v>
      </c>
      <c r="T82" s="277">
        <v>0</v>
      </c>
      <c r="U82" s="278"/>
      <c r="V82" s="32"/>
      <c r="W82" s="46">
        <v>17.25</v>
      </c>
      <c r="X82" s="91" t="s">
        <v>63</v>
      </c>
      <c r="Y82" s="92">
        <v>0</v>
      </c>
      <c r="Z82" s="92">
        <v>0</v>
      </c>
      <c r="AA82" s="277">
        <v>0</v>
      </c>
      <c r="AB82" s="278"/>
    </row>
    <row r="83" spans="2:28">
      <c r="B83" s="46">
        <v>17.5</v>
      </c>
      <c r="C83" s="91" t="s">
        <v>159</v>
      </c>
      <c r="D83" s="92">
        <v>0</v>
      </c>
      <c r="E83" s="92">
        <v>0</v>
      </c>
      <c r="F83" s="277">
        <v>0</v>
      </c>
      <c r="G83" s="278"/>
      <c r="H83" s="32"/>
      <c r="I83" s="46">
        <v>17.5</v>
      </c>
      <c r="J83" s="91" t="s">
        <v>69</v>
      </c>
      <c r="K83" s="92">
        <v>0</v>
      </c>
      <c r="L83" s="92">
        <v>0</v>
      </c>
      <c r="M83" s="277">
        <v>0</v>
      </c>
      <c r="N83" s="278"/>
      <c r="O83" s="32"/>
      <c r="P83" s="46">
        <v>17.5</v>
      </c>
      <c r="Q83" s="91" t="s">
        <v>159</v>
      </c>
      <c r="R83" s="92">
        <v>0</v>
      </c>
      <c r="S83" s="92">
        <v>0</v>
      </c>
      <c r="T83" s="277">
        <v>0</v>
      </c>
      <c r="U83" s="278"/>
      <c r="V83" s="32"/>
      <c r="W83" s="46">
        <v>17.5</v>
      </c>
      <c r="X83" s="91" t="s">
        <v>63</v>
      </c>
      <c r="Y83" s="92">
        <v>0</v>
      </c>
      <c r="Z83" s="92">
        <v>0</v>
      </c>
      <c r="AA83" s="277">
        <v>0</v>
      </c>
      <c r="AB83" s="278"/>
    </row>
    <row r="84" spans="2:28">
      <c r="B84" s="46">
        <v>17.75</v>
      </c>
      <c r="C84" s="91" t="s">
        <v>60</v>
      </c>
      <c r="D84" s="92" t="s">
        <v>107</v>
      </c>
      <c r="E84" s="92" t="s">
        <v>108</v>
      </c>
      <c r="F84" s="277">
        <v>0</v>
      </c>
      <c r="G84" s="278"/>
      <c r="H84" s="32"/>
      <c r="I84" s="46">
        <v>17.75</v>
      </c>
      <c r="J84" s="91" t="s">
        <v>71</v>
      </c>
      <c r="K84" s="92">
        <v>0</v>
      </c>
      <c r="L84" s="92">
        <v>0</v>
      </c>
      <c r="M84" s="277">
        <v>0</v>
      </c>
      <c r="N84" s="278"/>
      <c r="O84" s="32"/>
      <c r="P84" s="46">
        <v>17.75</v>
      </c>
      <c r="Q84" s="91" t="s">
        <v>71</v>
      </c>
      <c r="R84" s="92">
        <v>0</v>
      </c>
      <c r="S84" s="92">
        <v>0</v>
      </c>
      <c r="T84" s="277">
        <v>0</v>
      </c>
      <c r="U84" s="278"/>
      <c r="V84" s="32"/>
      <c r="W84" s="46">
        <v>17.75</v>
      </c>
      <c r="X84" s="91" t="s">
        <v>71</v>
      </c>
      <c r="Y84" s="92">
        <v>0</v>
      </c>
      <c r="Z84" s="92">
        <v>0</v>
      </c>
      <c r="AA84" s="277">
        <v>0</v>
      </c>
      <c r="AB84" s="278"/>
    </row>
    <row r="85" spans="2:28">
      <c r="B85" s="46">
        <v>18</v>
      </c>
      <c r="C85" s="91" t="s">
        <v>158</v>
      </c>
      <c r="D85" s="92">
        <v>0</v>
      </c>
      <c r="E85" s="92">
        <v>0</v>
      </c>
      <c r="F85" s="277">
        <v>0</v>
      </c>
      <c r="G85" s="278"/>
      <c r="H85" s="32"/>
      <c r="I85" s="46">
        <v>18</v>
      </c>
      <c r="J85" s="91" t="s">
        <v>71</v>
      </c>
      <c r="K85" s="92">
        <v>0</v>
      </c>
      <c r="L85" s="92">
        <v>0</v>
      </c>
      <c r="M85" s="277">
        <v>0</v>
      </c>
      <c r="N85" s="278"/>
      <c r="O85" s="32"/>
      <c r="P85" s="46">
        <v>18</v>
      </c>
      <c r="Q85" s="91" t="s">
        <v>71</v>
      </c>
      <c r="R85" s="92">
        <v>0</v>
      </c>
      <c r="S85" s="92">
        <v>0</v>
      </c>
      <c r="T85" s="277">
        <v>0</v>
      </c>
      <c r="U85" s="278"/>
      <c r="V85" s="32"/>
      <c r="W85" s="46">
        <v>18</v>
      </c>
      <c r="X85" s="91" t="s">
        <v>71</v>
      </c>
      <c r="Y85" s="92">
        <v>0</v>
      </c>
      <c r="Z85" s="92">
        <v>0</v>
      </c>
      <c r="AA85" s="277">
        <v>0</v>
      </c>
      <c r="AB85" s="278"/>
    </row>
    <row r="86" spans="2:28">
      <c r="B86" s="46">
        <v>18.25</v>
      </c>
      <c r="C86" s="91" t="s">
        <v>60</v>
      </c>
      <c r="D86" s="92" t="s">
        <v>106</v>
      </c>
      <c r="E86" s="92" t="s">
        <v>115</v>
      </c>
      <c r="F86" s="277">
        <v>0</v>
      </c>
      <c r="G86" s="278"/>
      <c r="H86" s="32"/>
      <c r="I86" s="46">
        <v>18.25</v>
      </c>
      <c r="J86" s="91" t="s">
        <v>71</v>
      </c>
      <c r="K86" s="92">
        <v>0</v>
      </c>
      <c r="L86" s="92">
        <v>0</v>
      </c>
      <c r="M86" s="277">
        <v>0</v>
      </c>
      <c r="N86" s="278"/>
      <c r="O86" s="32"/>
      <c r="P86" s="46">
        <v>18.25</v>
      </c>
      <c r="Q86" s="91" t="s">
        <v>158</v>
      </c>
      <c r="R86" s="92">
        <v>0</v>
      </c>
      <c r="S86" s="92">
        <v>0</v>
      </c>
      <c r="T86" s="277">
        <v>0</v>
      </c>
      <c r="U86" s="278"/>
      <c r="V86" s="32"/>
      <c r="W86" s="46">
        <v>18.25</v>
      </c>
      <c r="X86" s="91" t="s">
        <v>71</v>
      </c>
      <c r="Y86" s="92">
        <v>0</v>
      </c>
      <c r="Z86" s="92">
        <v>0</v>
      </c>
      <c r="AA86" s="277">
        <v>0</v>
      </c>
      <c r="AB86" s="278"/>
    </row>
    <row r="87" spans="2:28">
      <c r="B87" s="46">
        <v>18.5</v>
      </c>
      <c r="C87" s="91" t="s">
        <v>60</v>
      </c>
      <c r="D87" s="92" t="s">
        <v>106</v>
      </c>
      <c r="E87" s="92" t="s">
        <v>115</v>
      </c>
      <c r="F87" s="277">
        <v>0</v>
      </c>
      <c r="G87" s="278"/>
      <c r="H87" s="32"/>
      <c r="I87" s="46">
        <v>18.5</v>
      </c>
      <c r="J87" s="91" t="s">
        <v>71</v>
      </c>
      <c r="K87" s="92">
        <v>0</v>
      </c>
      <c r="L87" s="92">
        <v>0</v>
      </c>
      <c r="M87" s="277">
        <v>0</v>
      </c>
      <c r="N87" s="278"/>
      <c r="O87" s="32"/>
      <c r="P87" s="46">
        <v>18.5</v>
      </c>
      <c r="Q87" s="91" t="s">
        <v>158</v>
      </c>
      <c r="R87" s="92">
        <v>0</v>
      </c>
      <c r="S87" s="92">
        <v>0</v>
      </c>
      <c r="T87" s="277">
        <v>0</v>
      </c>
      <c r="U87" s="278"/>
      <c r="V87" s="32"/>
      <c r="W87" s="46">
        <v>18.5</v>
      </c>
      <c r="X87" s="91" t="s">
        <v>69</v>
      </c>
      <c r="Y87" s="92">
        <v>0</v>
      </c>
      <c r="Z87" s="92">
        <v>0</v>
      </c>
      <c r="AA87" s="277">
        <v>0</v>
      </c>
      <c r="AB87" s="278"/>
    </row>
    <row r="88" spans="2:28">
      <c r="B88" s="46">
        <v>18.75</v>
      </c>
      <c r="C88" s="91" t="s">
        <v>60</v>
      </c>
      <c r="D88" s="92" t="s">
        <v>106</v>
      </c>
      <c r="E88" s="92" t="s">
        <v>115</v>
      </c>
      <c r="F88" s="277">
        <v>0</v>
      </c>
      <c r="G88" s="278"/>
      <c r="H88" s="32"/>
      <c r="I88" s="46">
        <v>18.75</v>
      </c>
      <c r="J88" s="91" t="s">
        <v>60</v>
      </c>
      <c r="K88" s="92" t="s">
        <v>106</v>
      </c>
      <c r="L88" s="92" t="s">
        <v>115</v>
      </c>
      <c r="M88" s="277">
        <v>0</v>
      </c>
      <c r="N88" s="278"/>
      <c r="O88" s="32"/>
      <c r="P88" s="46">
        <v>18.75</v>
      </c>
      <c r="Q88" s="91" t="s">
        <v>158</v>
      </c>
      <c r="R88" s="92">
        <v>0</v>
      </c>
      <c r="S88" s="92">
        <v>0</v>
      </c>
      <c r="T88" s="277">
        <v>0</v>
      </c>
      <c r="U88" s="278"/>
      <c r="V88" s="32"/>
      <c r="W88" s="46">
        <v>18.75</v>
      </c>
      <c r="X88" s="91" t="s">
        <v>71</v>
      </c>
      <c r="Y88" s="92">
        <v>0</v>
      </c>
      <c r="Z88" s="92">
        <v>0</v>
      </c>
      <c r="AA88" s="277">
        <v>0</v>
      </c>
      <c r="AB88" s="278"/>
    </row>
    <row r="89" spans="2:28">
      <c r="B89" s="46">
        <v>19</v>
      </c>
      <c r="C89" s="91" t="s">
        <v>159</v>
      </c>
      <c r="D89" s="92">
        <v>0</v>
      </c>
      <c r="E89" s="92">
        <v>0</v>
      </c>
      <c r="F89" s="277">
        <v>0</v>
      </c>
      <c r="G89" s="278"/>
      <c r="H89" s="32"/>
      <c r="I89" s="46">
        <v>19</v>
      </c>
      <c r="J89" s="91" t="s">
        <v>60</v>
      </c>
      <c r="K89" s="92" t="s">
        <v>178</v>
      </c>
      <c r="L89" s="92" t="s">
        <v>115</v>
      </c>
      <c r="M89" s="277">
        <v>0</v>
      </c>
      <c r="N89" s="278"/>
      <c r="O89" s="32"/>
      <c r="P89" s="46">
        <v>19</v>
      </c>
      <c r="Q89" s="91" t="s">
        <v>60</v>
      </c>
      <c r="R89" s="92" t="s">
        <v>107</v>
      </c>
      <c r="S89" s="92" t="s">
        <v>108</v>
      </c>
      <c r="T89" s="277">
        <v>0</v>
      </c>
      <c r="U89" s="278"/>
      <c r="V89" s="32"/>
      <c r="W89" s="46">
        <v>19</v>
      </c>
      <c r="X89" s="91" t="s">
        <v>71</v>
      </c>
      <c r="Y89" s="92">
        <v>0</v>
      </c>
      <c r="Z89" s="92">
        <v>0</v>
      </c>
      <c r="AA89" s="277">
        <v>0</v>
      </c>
      <c r="AB89" s="278"/>
    </row>
    <row r="90" spans="2:28">
      <c r="B90" s="46">
        <v>19.25</v>
      </c>
      <c r="C90" s="91" t="s">
        <v>60</v>
      </c>
      <c r="D90" s="92" t="s">
        <v>106</v>
      </c>
      <c r="E90" s="92" t="s">
        <v>115</v>
      </c>
      <c r="F90" s="277">
        <v>0</v>
      </c>
      <c r="G90" s="278"/>
      <c r="H90" s="32"/>
      <c r="I90" s="46">
        <v>19.25</v>
      </c>
      <c r="J90" s="91" t="s">
        <v>69</v>
      </c>
      <c r="K90" s="92">
        <v>0</v>
      </c>
      <c r="L90" s="92">
        <v>0</v>
      </c>
      <c r="M90" s="277">
        <v>0</v>
      </c>
      <c r="N90" s="278"/>
      <c r="O90" s="32"/>
      <c r="P90" s="46">
        <v>19.25</v>
      </c>
      <c r="Q90" s="91" t="s">
        <v>158</v>
      </c>
      <c r="R90" s="92">
        <v>0</v>
      </c>
      <c r="S90" s="92">
        <v>0</v>
      </c>
      <c r="T90" s="277">
        <v>0</v>
      </c>
      <c r="U90" s="278"/>
      <c r="V90" s="32"/>
      <c r="W90" s="46">
        <v>19.25</v>
      </c>
      <c r="X90" s="91" t="s">
        <v>63</v>
      </c>
      <c r="Y90" s="92">
        <v>0</v>
      </c>
      <c r="Z90" s="92">
        <v>0</v>
      </c>
      <c r="AA90" s="277">
        <v>0</v>
      </c>
      <c r="AB90" s="278"/>
    </row>
    <row r="91" spans="2:28">
      <c r="B91" s="46">
        <v>19.5</v>
      </c>
      <c r="C91" s="91" t="s">
        <v>60</v>
      </c>
      <c r="D91" s="92" t="s">
        <v>106</v>
      </c>
      <c r="E91" s="92" t="s">
        <v>115</v>
      </c>
      <c r="F91" s="277">
        <v>0</v>
      </c>
      <c r="G91" s="278"/>
      <c r="H91" s="32"/>
      <c r="I91" s="46">
        <v>19.5</v>
      </c>
      <c r="J91" s="91" t="s">
        <v>60</v>
      </c>
      <c r="K91" s="92" t="s">
        <v>106</v>
      </c>
      <c r="L91" s="92" t="s">
        <v>115</v>
      </c>
      <c r="M91" s="277">
        <v>0</v>
      </c>
      <c r="N91" s="278"/>
      <c r="O91" s="32"/>
      <c r="P91" s="46">
        <v>19.5</v>
      </c>
      <c r="Q91" s="91" t="s">
        <v>159</v>
      </c>
      <c r="R91" s="92">
        <v>0</v>
      </c>
      <c r="S91" s="92">
        <v>0</v>
      </c>
      <c r="T91" s="277">
        <v>0</v>
      </c>
      <c r="U91" s="278"/>
      <c r="V91" s="32"/>
      <c r="W91" s="46">
        <v>19.5</v>
      </c>
      <c r="X91" s="91" t="s">
        <v>63</v>
      </c>
      <c r="Y91" s="92">
        <v>0</v>
      </c>
      <c r="Z91" s="92">
        <v>0</v>
      </c>
      <c r="AA91" s="277">
        <v>0</v>
      </c>
      <c r="AB91" s="278"/>
    </row>
    <row r="92" spans="2:28">
      <c r="B92" s="46">
        <v>19.75</v>
      </c>
      <c r="C92" s="91" t="s">
        <v>60</v>
      </c>
      <c r="D92" s="92" t="s">
        <v>106</v>
      </c>
      <c r="E92" s="92" t="s">
        <v>115</v>
      </c>
      <c r="F92" s="277">
        <v>0</v>
      </c>
      <c r="G92" s="278"/>
      <c r="H92" s="32"/>
      <c r="I92" s="46">
        <v>19.75</v>
      </c>
      <c r="J92" s="91" t="s">
        <v>60</v>
      </c>
      <c r="K92" s="92" t="s">
        <v>106</v>
      </c>
      <c r="L92" s="92" t="s">
        <v>115</v>
      </c>
      <c r="M92" s="277">
        <v>0</v>
      </c>
      <c r="N92" s="278"/>
      <c r="O92" s="32"/>
      <c r="P92" s="46">
        <v>19.75</v>
      </c>
      <c r="Q92" s="91" t="s">
        <v>159</v>
      </c>
      <c r="R92" s="92">
        <v>0</v>
      </c>
      <c r="S92" s="92">
        <v>0</v>
      </c>
      <c r="T92" s="277">
        <v>0</v>
      </c>
      <c r="U92" s="278"/>
      <c r="V92" s="32"/>
      <c r="W92" s="46">
        <v>19.75</v>
      </c>
      <c r="X92" s="91" t="s">
        <v>60</v>
      </c>
      <c r="Y92" s="92" t="s">
        <v>106</v>
      </c>
      <c r="Z92" s="92" t="s">
        <v>163</v>
      </c>
      <c r="AA92" s="277">
        <v>0</v>
      </c>
      <c r="AB92" s="278"/>
    </row>
    <row r="93" spans="2:28">
      <c r="B93" s="46">
        <v>20</v>
      </c>
      <c r="C93" s="91" t="s">
        <v>60</v>
      </c>
      <c r="D93" s="92" t="s">
        <v>106</v>
      </c>
      <c r="E93" s="92" t="s">
        <v>115</v>
      </c>
      <c r="F93" s="277">
        <v>0</v>
      </c>
      <c r="G93" s="278"/>
      <c r="H93" s="32"/>
      <c r="I93" s="46">
        <v>20</v>
      </c>
      <c r="J93" s="91" t="s">
        <v>60</v>
      </c>
      <c r="K93" s="92" t="s">
        <v>106</v>
      </c>
      <c r="L93" s="92" t="s">
        <v>115</v>
      </c>
      <c r="M93" s="277">
        <v>0</v>
      </c>
      <c r="N93" s="278"/>
      <c r="O93" s="32"/>
      <c r="P93" s="46">
        <v>20</v>
      </c>
      <c r="Q93" s="91" t="s">
        <v>60</v>
      </c>
      <c r="R93" s="92" t="s">
        <v>106</v>
      </c>
      <c r="S93" s="92" t="s">
        <v>103</v>
      </c>
      <c r="T93" s="277">
        <v>0</v>
      </c>
      <c r="U93" s="278"/>
      <c r="V93" s="32"/>
      <c r="W93" s="46">
        <v>20</v>
      </c>
      <c r="X93" s="91" t="s">
        <v>63</v>
      </c>
      <c r="Y93" s="92">
        <v>0</v>
      </c>
      <c r="Z93" s="92">
        <v>0</v>
      </c>
      <c r="AA93" s="277">
        <v>0</v>
      </c>
      <c r="AB93" s="278"/>
    </row>
    <row r="94" spans="2:28">
      <c r="B94" s="46">
        <v>20.25</v>
      </c>
      <c r="C94" s="91" t="s">
        <v>60</v>
      </c>
      <c r="D94" s="92" t="s">
        <v>106</v>
      </c>
      <c r="E94" s="92" t="s">
        <v>115</v>
      </c>
      <c r="F94" s="277">
        <v>0</v>
      </c>
      <c r="G94" s="278"/>
      <c r="H94" s="32"/>
      <c r="I94" s="46">
        <v>20.25</v>
      </c>
      <c r="J94" s="91" t="s">
        <v>60</v>
      </c>
      <c r="K94" s="92" t="s">
        <v>106</v>
      </c>
      <c r="L94" s="92" t="s">
        <v>115</v>
      </c>
      <c r="M94" s="277">
        <v>0</v>
      </c>
      <c r="N94" s="278"/>
      <c r="O94" s="32"/>
      <c r="P94" s="46">
        <v>20.25</v>
      </c>
      <c r="Q94" s="91" t="s">
        <v>60</v>
      </c>
      <c r="R94" s="92" t="s">
        <v>106</v>
      </c>
      <c r="S94" s="92" t="s">
        <v>103</v>
      </c>
      <c r="T94" s="277">
        <v>0</v>
      </c>
      <c r="U94" s="278"/>
      <c r="V94" s="32"/>
      <c r="W94" s="46">
        <v>20.25</v>
      </c>
      <c r="X94" s="91" t="s">
        <v>60</v>
      </c>
      <c r="Y94" s="92" t="s">
        <v>106</v>
      </c>
      <c r="Z94" s="92" t="s">
        <v>163</v>
      </c>
      <c r="AA94" s="277">
        <v>0</v>
      </c>
      <c r="AB94" s="278"/>
    </row>
    <row r="95" spans="2:28">
      <c r="B95" s="46">
        <v>20.5</v>
      </c>
      <c r="C95" s="91" t="s">
        <v>60</v>
      </c>
      <c r="D95" s="92" t="s">
        <v>106</v>
      </c>
      <c r="E95" s="92" t="s">
        <v>115</v>
      </c>
      <c r="F95" s="277">
        <v>0</v>
      </c>
      <c r="G95" s="278"/>
      <c r="H95" s="32"/>
      <c r="I95" s="46">
        <v>20.5</v>
      </c>
      <c r="J95" s="91" t="s">
        <v>60</v>
      </c>
      <c r="K95" s="92" t="s">
        <v>106</v>
      </c>
      <c r="L95" s="92" t="s">
        <v>115</v>
      </c>
      <c r="M95" s="277">
        <v>0</v>
      </c>
      <c r="N95" s="278"/>
      <c r="O95" s="32"/>
      <c r="P95" s="46">
        <v>20.5</v>
      </c>
      <c r="Q95" s="91" t="s">
        <v>74</v>
      </c>
      <c r="R95" s="92">
        <v>0</v>
      </c>
      <c r="S95" s="92">
        <v>0</v>
      </c>
      <c r="T95" s="277">
        <v>0</v>
      </c>
      <c r="U95" s="278"/>
      <c r="V95" s="32"/>
      <c r="W95" s="46">
        <v>20.5</v>
      </c>
      <c r="X95" s="91" t="s">
        <v>63</v>
      </c>
      <c r="Y95" s="92">
        <v>0</v>
      </c>
      <c r="Z95" s="92">
        <v>0</v>
      </c>
      <c r="AA95" s="277">
        <v>0</v>
      </c>
      <c r="AB95" s="278"/>
    </row>
    <row r="96" spans="2:28">
      <c r="B96" s="46">
        <v>20.75</v>
      </c>
      <c r="C96" s="91" t="s">
        <v>159</v>
      </c>
      <c r="D96" s="92">
        <v>0</v>
      </c>
      <c r="E96" s="92">
        <v>0</v>
      </c>
      <c r="F96" s="277">
        <v>0</v>
      </c>
      <c r="G96" s="278"/>
      <c r="H96" s="32"/>
      <c r="I96" s="46">
        <v>20.75</v>
      </c>
      <c r="J96" s="91" t="s">
        <v>60</v>
      </c>
      <c r="K96" s="92" t="s">
        <v>106</v>
      </c>
      <c r="L96" s="92" t="s">
        <v>115</v>
      </c>
      <c r="M96" s="277">
        <v>0</v>
      </c>
      <c r="N96" s="278"/>
      <c r="O96" s="32"/>
      <c r="P96" s="46">
        <v>20.75</v>
      </c>
      <c r="Q96" s="91" t="s">
        <v>71</v>
      </c>
      <c r="R96" s="92">
        <v>0</v>
      </c>
      <c r="S96" s="92">
        <v>0</v>
      </c>
      <c r="T96" s="277">
        <v>0</v>
      </c>
      <c r="U96" s="278"/>
      <c r="V96" s="32"/>
      <c r="W96" s="46">
        <v>20.75</v>
      </c>
      <c r="X96" s="91" t="s">
        <v>63</v>
      </c>
      <c r="Y96" s="92">
        <v>0</v>
      </c>
      <c r="Z96" s="92">
        <v>0</v>
      </c>
      <c r="AA96" s="277">
        <v>0</v>
      </c>
      <c r="AB96" s="278"/>
    </row>
    <row r="97" spans="2:28">
      <c r="B97" s="46">
        <v>21</v>
      </c>
      <c r="C97" s="91" t="s">
        <v>60</v>
      </c>
      <c r="D97" s="92" t="s">
        <v>107</v>
      </c>
      <c r="E97" s="92" t="s">
        <v>108</v>
      </c>
      <c r="F97" s="277">
        <v>0</v>
      </c>
      <c r="G97" s="278"/>
      <c r="H97" s="32"/>
      <c r="I97" s="46">
        <v>21</v>
      </c>
      <c r="J97" s="91" t="s">
        <v>60</v>
      </c>
      <c r="K97" s="92" t="s">
        <v>106</v>
      </c>
      <c r="L97" s="92" t="s">
        <v>115</v>
      </c>
      <c r="M97" s="277">
        <v>0</v>
      </c>
      <c r="N97" s="278"/>
      <c r="O97" s="32"/>
      <c r="P97" s="46">
        <v>21</v>
      </c>
      <c r="Q97" s="91" t="s">
        <v>71</v>
      </c>
      <c r="R97" s="92">
        <v>0</v>
      </c>
      <c r="S97" s="92">
        <v>0</v>
      </c>
      <c r="T97" s="277">
        <v>0</v>
      </c>
      <c r="U97" s="278"/>
      <c r="V97" s="32"/>
      <c r="W97" s="46">
        <v>21</v>
      </c>
      <c r="X97" s="91" t="s">
        <v>63</v>
      </c>
      <c r="Y97" s="92">
        <v>0</v>
      </c>
      <c r="Z97" s="92">
        <v>0</v>
      </c>
      <c r="AA97" s="277">
        <v>0</v>
      </c>
      <c r="AB97" s="278"/>
    </row>
    <row r="98" spans="2:28">
      <c r="B98" s="46">
        <v>21.25</v>
      </c>
      <c r="C98" s="91" t="s">
        <v>71</v>
      </c>
      <c r="D98" s="92">
        <v>0</v>
      </c>
      <c r="E98" s="92">
        <v>0</v>
      </c>
      <c r="F98" s="277">
        <v>0</v>
      </c>
      <c r="G98" s="278"/>
      <c r="H98" s="32"/>
      <c r="I98" s="46">
        <v>21.25</v>
      </c>
      <c r="J98" s="91" t="s">
        <v>60</v>
      </c>
      <c r="K98" s="92" t="s">
        <v>106</v>
      </c>
      <c r="L98" s="92" t="s">
        <v>115</v>
      </c>
      <c r="M98" s="277">
        <v>0</v>
      </c>
      <c r="N98" s="278"/>
      <c r="O98" s="32"/>
      <c r="P98" s="46">
        <v>21.25</v>
      </c>
      <c r="Q98" s="91" t="s">
        <v>63</v>
      </c>
      <c r="R98" s="92">
        <v>0</v>
      </c>
      <c r="S98" s="92">
        <v>0</v>
      </c>
      <c r="T98" s="277">
        <v>0</v>
      </c>
      <c r="U98" s="278"/>
      <c r="V98" s="32"/>
      <c r="W98" s="46">
        <v>21.25</v>
      </c>
      <c r="X98" s="91" t="s">
        <v>69</v>
      </c>
      <c r="Y98" s="92">
        <v>0</v>
      </c>
      <c r="Z98" s="92">
        <v>0</v>
      </c>
      <c r="AA98" s="277">
        <v>0</v>
      </c>
      <c r="AB98" s="278"/>
    </row>
    <row r="99" spans="2:28">
      <c r="B99" s="46">
        <v>21.5</v>
      </c>
      <c r="C99" s="91" t="s">
        <v>71</v>
      </c>
      <c r="D99" s="92">
        <v>0</v>
      </c>
      <c r="E99" s="92">
        <v>0</v>
      </c>
      <c r="F99" s="277">
        <v>0</v>
      </c>
      <c r="G99" s="278"/>
      <c r="H99" s="32"/>
      <c r="I99" s="46">
        <v>21.5</v>
      </c>
      <c r="J99" s="91" t="s">
        <v>60</v>
      </c>
      <c r="K99" s="92" t="s">
        <v>106</v>
      </c>
      <c r="L99" s="92" t="s">
        <v>115</v>
      </c>
      <c r="M99" s="277">
        <v>0</v>
      </c>
      <c r="N99" s="278"/>
      <c r="O99" s="32"/>
      <c r="P99" s="46">
        <v>21.5</v>
      </c>
      <c r="Q99" s="91" t="s">
        <v>60</v>
      </c>
      <c r="R99" s="92" t="s">
        <v>106</v>
      </c>
      <c r="S99" s="92" t="s">
        <v>109</v>
      </c>
      <c r="T99" s="277">
        <v>0</v>
      </c>
      <c r="U99" s="278"/>
      <c r="V99" s="32"/>
      <c r="W99" s="46">
        <v>21.5</v>
      </c>
      <c r="X99" s="91" t="s">
        <v>63</v>
      </c>
      <c r="Y99" s="92">
        <v>0</v>
      </c>
      <c r="Z99" s="92">
        <v>0</v>
      </c>
      <c r="AA99" s="277">
        <v>0</v>
      </c>
      <c r="AB99" s="278"/>
    </row>
    <row r="100" spans="2:28">
      <c r="B100" s="46">
        <v>21.75</v>
      </c>
      <c r="C100" s="91" t="s">
        <v>60</v>
      </c>
      <c r="D100" s="92" t="s">
        <v>104</v>
      </c>
      <c r="E100" s="92" t="s">
        <v>182</v>
      </c>
      <c r="F100" s="277">
        <v>0</v>
      </c>
      <c r="G100" s="278"/>
      <c r="H100" s="32"/>
      <c r="I100" s="46">
        <v>21.75</v>
      </c>
      <c r="J100" s="91" t="s">
        <v>60</v>
      </c>
      <c r="K100" s="92" t="s">
        <v>106</v>
      </c>
      <c r="L100" s="92" t="s">
        <v>115</v>
      </c>
      <c r="M100" s="277">
        <v>0</v>
      </c>
      <c r="N100" s="278"/>
      <c r="O100" s="32"/>
      <c r="P100" s="46">
        <v>21.75</v>
      </c>
      <c r="Q100" s="91" t="s">
        <v>74</v>
      </c>
      <c r="R100" s="92">
        <v>0</v>
      </c>
      <c r="S100" s="92">
        <v>0</v>
      </c>
      <c r="T100" s="277">
        <v>0</v>
      </c>
      <c r="U100" s="278"/>
      <c r="V100" s="32"/>
      <c r="W100" s="46">
        <v>21.75</v>
      </c>
      <c r="X100" s="91" t="s">
        <v>63</v>
      </c>
      <c r="Y100" s="92">
        <v>0</v>
      </c>
      <c r="Z100" s="92">
        <v>0</v>
      </c>
      <c r="AA100" s="277">
        <v>0</v>
      </c>
      <c r="AB100" s="278"/>
    </row>
    <row r="101" spans="2:28">
      <c r="B101" s="46">
        <v>22</v>
      </c>
      <c r="C101" s="91" t="s">
        <v>60</v>
      </c>
      <c r="D101" s="92" t="s">
        <v>104</v>
      </c>
      <c r="E101" s="92" t="s">
        <v>182</v>
      </c>
      <c r="F101" s="277">
        <v>0</v>
      </c>
      <c r="G101" s="278"/>
      <c r="H101" s="32"/>
      <c r="I101" s="46">
        <v>22</v>
      </c>
      <c r="J101" s="91" t="s">
        <v>60</v>
      </c>
      <c r="K101" s="92" t="s">
        <v>106</v>
      </c>
      <c r="L101" s="92" t="s">
        <v>115</v>
      </c>
      <c r="M101" s="277">
        <v>0</v>
      </c>
      <c r="N101" s="278"/>
      <c r="O101" s="32"/>
      <c r="P101" s="46">
        <v>22</v>
      </c>
      <c r="Q101" s="91" t="s">
        <v>71</v>
      </c>
      <c r="R101" s="92">
        <v>0</v>
      </c>
      <c r="S101" s="92">
        <v>0</v>
      </c>
      <c r="T101" s="277">
        <v>0</v>
      </c>
      <c r="U101" s="278"/>
      <c r="V101" s="32"/>
      <c r="W101" s="46">
        <v>22</v>
      </c>
      <c r="X101" s="91" t="s">
        <v>63</v>
      </c>
      <c r="Y101" s="92">
        <v>0</v>
      </c>
      <c r="Z101" s="92">
        <v>0</v>
      </c>
      <c r="AA101" s="277">
        <v>0</v>
      </c>
      <c r="AB101" s="278"/>
    </row>
    <row r="102" spans="2:28">
      <c r="B102" s="46">
        <v>22.25</v>
      </c>
      <c r="C102" s="91" t="s">
        <v>69</v>
      </c>
      <c r="D102" s="92">
        <v>0</v>
      </c>
      <c r="E102" s="92">
        <v>0</v>
      </c>
      <c r="F102" s="277">
        <v>0</v>
      </c>
      <c r="G102" s="278"/>
      <c r="H102" s="32"/>
      <c r="I102" s="46">
        <v>22.25</v>
      </c>
      <c r="J102" s="91" t="s">
        <v>60</v>
      </c>
      <c r="K102" s="92" t="s">
        <v>106</v>
      </c>
      <c r="L102" s="92" t="s">
        <v>115</v>
      </c>
      <c r="M102" s="277">
        <v>0</v>
      </c>
      <c r="N102" s="278"/>
      <c r="O102" s="32"/>
      <c r="P102" s="46">
        <v>22.25</v>
      </c>
      <c r="Q102" s="91" t="s">
        <v>60</v>
      </c>
      <c r="R102" s="92" t="s">
        <v>104</v>
      </c>
      <c r="S102" s="92" t="s">
        <v>103</v>
      </c>
      <c r="T102" s="277">
        <v>0</v>
      </c>
      <c r="U102" s="278"/>
      <c r="V102" s="32"/>
      <c r="W102" s="46">
        <v>22.25</v>
      </c>
      <c r="X102" s="91" t="s">
        <v>63</v>
      </c>
      <c r="Y102" s="92">
        <v>0</v>
      </c>
      <c r="Z102" s="92">
        <v>0</v>
      </c>
      <c r="AA102" s="277">
        <v>0</v>
      </c>
      <c r="AB102" s="278"/>
    </row>
    <row r="103" spans="2:28">
      <c r="B103" s="46">
        <v>22.5</v>
      </c>
      <c r="C103" s="91" t="s">
        <v>60</v>
      </c>
      <c r="D103" s="92" t="s">
        <v>106</v>
      </c>
      <c r="E103" s="92" t="s">
        <v>163</v>
      </c>
      <c r="F103" s="277">
        <v>0</v>
      </c>
      <c r="G103" s="278"/>
      <c r="H103" s="32"/>
      <c r="I103" s="46">
        <v>22.5</v>
      </c>
      <c r="J103" s="91" t="s">
        <v>60</v>
      </c>
      <c r="K103" s="92" t="s">
        <v>106</v>
      </c>
      <c r="L103" s="92" t="s">
        <v>115</v>
      </c>
      <c r="M103" s="277">
        <v>0</v>
      </c>
      <c r="N103" s="278"/>
      <c r="O103" s="32"/>
      <c r="P103" s="46">
        <v>22.5</v>
      </c>
      <c r="Q103" s="91" t="s">
        <v>71</v>
      </c>
      <c r="R103" s="92">
        <v>0</v>
      </c>
      <c r="S103" s="92">
        <v>0</v>
      </c>
      <c r="T103" s="277">
        <v>0</v>
      </c>
      <c r="U103" s="278"/>
      <c r="V103" s="32"/>
      <c r="W103" s="46">
        <v>22.5</v>
      </c>
      <c r="X103" s="91" t="s">
        <v>74</v>
      </c>
      <c r="Y103" s="92">
        <v>0</v>
      </c>
      <c r="Z103" s="92">
        <v>0</v>
      </c>
      <c r="AA103" s="277">
        <v>0</v>
      </c>
      <c r="AB103" s="278"/>
    </row>
    <row r="104" spans="2:28">
      <c r="B104" s="46">
        <v>22.75</v>
      </c>
      <c r="C104" s="91" t="s">
        <v>159</v>
      </c>
      <c r="D104" s="92">
        <v>0</v>
      </c>
      <c r="E104" s="92">
        <v>0</v>
      </c>
      <c r="F104" s="277">
        <v>0</v>
      </c>
      <c r="G104" s="278"/>
      <c r="H104" s="32"/>
      <c r="I104" s="46">
        <v>22.75</v>
      </c>
      <c r="J104" s="91" t="s">
        <v>60</v>
      </c>
      <c r="K104" s="92" t="s">
        <v>106</v>
      </c>
      <c r="L104" s="92" t="s">
        <v>115</v>
      </c>
      <c r="M104" s="277">
        <v>0</v>
      </c>
      <c r="N104" s="278"/>
      <c r="O104" s="32"/>
      <c r="P104" s="46">
        <v>22.75</v>
      </c>
      <c r="Q104" s="91" t="s">
        <v>60</v>
      </c>
      <c r="R104" s="92" t="s">
        <v>104</v>
      </c>
      <c r="S104" s="92" t="s">
        <v>195</v>
      </c>
      <c r="T104" s="277">
        <v>0</v>
      </c>
      <c r="U104" s="278"/>
      <c r="V104" s="32"/>
      <c r="W104" s="46">
        <v>22.75</v>
      </c>
      <c r="X104" s="91" t="s">
        <v>69</v>
      </c>
      <c r="Y104" s="92">
        <v>0</v>
      </c>
      <c r="Z104" s="92">
        <v>0</v>
      </c>
      <c r="AA104" s="277">
        <v>0</v>
      </c>
      <c r="AB104" s="278"/>
    </row>
    <row r="105" spans="2:28">
      <c r="B105" s="46">
        <v>23</v>
      </c>
      <c r="C105" s="91" t="s">
        <v>71</v>
      </c>
      <c r="D105" s="92">
        <v>0</v>
      </c>
      <c r="E105" s="92">
        <v>0</v>
      </c>
      <c r="F105" s="277">
        <v>0</v>
      </c>
      <c r="G105" s="278"/>
      <c r="H105" s="32"/>
      <c r="I105" s="46">
        <v>23</v>
      </c>
      <c r="J105" s="91" t="s">
        <v>60</v>
      </c>
      <c r="K105" s="92" t="s">
        <v>106</v>
      </c>
      <c r="L105" s="92" t="s">
        <v>115</v>
      </c>
      <c r="M105" s="277">
        <v>0</v>
      </c>
      <c r="N105" s="278"/>
      <c r="O105" s="32"/>
      <c r="P105" s="46">
        <v>23</v>
      </c>
      <c r="Q105" s="91" t="s">
        <v>60</v>
      </c>
      <c r="R105" s="92" t="s">
        <v>106</v>
      </c>
      <c r="S105" s="92" t="s">
        <v>163</v>
      </c>
      <c r="T105" s="277">
        <v>0</v>
      </c>
      <c r="U105" s="278"/>
      <c r="V105" s="32"/>
      <c r="W105" s="46">
        <v>23</v>
      </c>
      <c r="X105" s="91" t="s">
        <v>74</v>
      </c>
      <c r="Y105" s="92">
        <v>0</v>
      </c>
      <c r="Z105" s="92">
        <v>0</v>
      </c>
      <c r="AA105" s="277">
        <v>0</v>
      </c>
      <c r="AB105" s="278"/>
    </row>
    <row r="106" spans="2:28">
      <c r="B106" s="46">
        <v>23.25</v>
      </c>
      <c r="C106" s="91" t="s">
        <v>159</v>
      </c>
      <c r="D106" s="92">
        <v>0</v>
      </c>
      <c r="E106" s="92">
        <v>0</v>
      </c>
      <c r="F106" s="277">
        <v>0</v>
      </c>
      <c r="G106" s="278"/>
      <c r="H106" s="32"/>
      <c r="I106" s="46">
        <v>23.25</v>
      </c>
      <c r="J106" s="91" t="s">
        <v>60</v>
      </c>
      <c r="K106" s="92" t="s">
        <v>106</v>
      </c>
      <c r="L106" s="92" t="s">
        <v>115</v>
      </c>
      <c r="M106" s="277">
        <v>0</v>
      </c>
      <c r="N106" s="278"/>
      <c r="O106" s="32"/>
      <c r="P106" s="46">
        <v>23.25</v>
      </c>
      <c r="Q106" s="91" t="s">
        <v>60</v>
      </c>
      <c r="R106" s="92" t="s">
        <v>104</v>
      </c>
      <c r="S106" s="92" t="s">
        <v>103</v>
      </c>
      <c r="T106" s="277">
        <v>0</v>
      </c>
      <c r="U106" s="278"/>
      <c r="V106" s="32"/>
      <c r="W106" s="46">
        <v>23.25</v>
      </c>
      <c r="X106" s="91" t="s">
        <v>69</v>
      </c>
      <c r="Y106" s="92">
        <v>0</v>
      </c>
      <c r="Z106" s="92">
        <v>0</v>
      </c>
      <c r="AA106" s="277">
        <v>0</v>
      </c>
      <c r="AB106" s="278"/>
    </row>
    <row r="107" spans="2:28">
      <c r="B107" s="46">
        <v>23.5</v>
      </c>
      <c r="C107" s="91" t="s">
        <v>159</v>
      </c>
      <c r="D107" s="92">
        <v>0</v>
      </c>
      <c r="E107" s="92">
        <v>0</v>
      </c>
      <c r="F107" s="277">
        <v>0</v>
      </c>
      <c r="G107" s="278"/>
      <c r="H107" s="32"/>
      <c r="I107" s="46">
        <v>23.5</v>
      </c>
      <c r="J107" s="91" t="s">
        <v>60</v>
      </c>
      <c r="K107" s="92" t="s">
        <v>106</v>
      </c>
      <c r="L107" s="92" t="s">
        <v>115</v>
      </c>
      <c r="M107" s="277">
        <v>0</v>
      </c>
      <c r="N107" s="278"/>
      <c r="O107" s="32"/>
      <c r="P107" s="46">
        <v>23.5</v>
      </c>
      <c r="Q107" s="91" t="s">
        <v>159</v>
      </c>
      <c r="R107" s="92">
        <v>0</v>
      </c>
      <c r="S107" s="92">
        <v>0</v>
      </c>
      <c r="T107" s="277">
        <v>0</v>
      </c>
      <c r="U107" s="278"/>
      <c r="V107" s="32"/>
      <c r="W107" s="46">
        <v>23.5</v>
      </c>
      <c r="X107" s="91" t="s">
        <v>74</v>
      </c>
      <c r="Y107" s="92">
        <v>0</v>
      </c>
      <c r="Z107" s="92">
        <v>0</v>
      </c>
      <c r="AA107" s="277">
        <v>0</v>
      </c>
      <c r="AB107" s="278"/>
    </row>
    <row r="108" spans="2:28">
      <c r="B108" s="46">
        <v>23.75</v>
      </c>
      <c r="C108" s="91" t="s">
        <v>158</v>
      </c>
      <c r="D108" s="92">
        <v>0</v>
      </c>
      <c r="E108" s="92">
        <v>0</v>
      </c>
      <c r="F108" s="277">
        <v>0</v>
      </c>
      <c r="G108" s="278"/>
      <c r="H108" s="32"/>
      <c r="I108" s="46">
        <v>23.75</v>
      </c>
      <c r="J108" s="91" t="s">
        <v>60</v>
      </c>
      <c r="K108" s="92" t="s">
        <v>106</v>
      </c>
      <c r="L108" s="92" t="s">
        <v>115</v>
      </c>
      <c r="M108" s="277">
        <v>0</v>
      </c>
      <c r="N108" s="278"/>
      <c r="O108" s="32"/>
      <c r="P108" s="46">
        <v>23.75</v>
      </c>
      <c r="Q108" s="91" t="s">
        <v>159</v>
      </c>
      <c r="R108" s="92">
        <v>0</v>
      </c>
      <c r="S108" s="92">
        <v>0</v>
      </c>
      <c r="T108" s="277">
        <v>0</v>
      </c>
      <c r="U108" s="278"/>
      <c r="V108" s="32"/>
      <c r="W108" s="46">
        <v>23.75</v>
      </c>
      <c r="X108" s="91" t="s">
        <v>69</v>
      </c>
      <c r="Y108" s="92">
        <v>0</v>
      </c>
      <c r="Z108" s="92">
        <v>0</v>
      </c>
      <c r="AA108" s="277">
        <v>0</v>
      </c>
      <c r="AB108" s="278"/>
    </row>
    <row r="109" spans="2:28">
      <c r="B109" s="46">
        <v>24</v>
      </c>
      <c r="C109" s="91" t="s">
        <v>159</v>
      </c>
      <c r="D109" s="92">
        <v>0</v>
      </c>
      <c r="E109" s="92">
        <v>0</v>
      </c>
      <c r="F109" s="277">
        <v>0</v>
      </c>
      <c r="G109" s="278"/>
      <c r="H109" s="32"/>
      <c r="I109" s="46">
        <v>24</v>
      </c>
      <c r="J109" s="91" t="s">
        <v>74</v>
      </c>
      <c r="K109" s="92">
        <v>0</v>
      </c>
      <c r="L109" s="92">
        <v>0</v>
      </c>
      <c r="M109" s="277">
        <v>0</v>
      </c>
      <c r="N109" s="278"/>
      <c r="O109" s="32"/>
      <c r="P109" s="46">
        <v>24</v>
      </c>
      <c r="Q109" s="91" t="s">
        <v>74</v>
      </c>
      <c r="R109" s="92">
        <v>0</v>
      </c>
      <c r="S109" s="92">
        <v>0</v>
      </c>
      <c r="T109" s="277">
        <v>0</v>
      </c>
      <c r="U109" s="278"/>
      <c r="V109" s="32"/>
      <c r="W109" s="46">
        <v>24</v>
      </c>
      <c r="X109" s="91" t="s">
        <v>69</v>
      </c>
      <c r="Y109" s="92">
        <v>0</v>
      </c>
      <c r="Z109" s="92">
        <v>0</v>
      </c>
      <c r="AA109" s="277">
        <v>0</v>
      </c>
      <c r="AB109" s="278"/>
    </row>
    <row r="110" spans="2:28">
      <c r="B110" s="46">
        <v>24.25</v>
      </c>
      <c r="C110" s="91" t="s">
        <v>159</v>
      </c>
      <c r="D110" s="92">
        <v>0</v>
      </c>
      <c r="E110" s="92">
        <v>0</v>
      </c>
      <c r="F110" s="277">
        <v>0</v>
      </c>
      <c r="G110" s="278"/>
      <c r="H110" s="32"/>
      <c r="I110" s="46">
        <v>24.25</v>
      </c>
      <c r="J110" s="91" t="s">
        <v>71</v>
      </c>
      <c r="K110" s="92">
        <v>0</v>
      </c>
      <c r="L110" s="92">
        <v>0</v>
      </c>
      <c r="M110" s="277">
        <v>0</v>
      </c>
      <c r="N110" s="278"/>
      <c r="O110" s="32"/>
      <c r="P110" s="46">
        <v>24.25</v>
      </c>
      <c r="Q110" s="91" t="s">
        <v>74</v>
      </c>
      <c r="R110" s="92">
        <v>0</v>
      </c>
      <c r="S110" s="92">
        <v>0</v>
      </c>
      <c r="T110" s="277">
        <v>0</v>
      </c>
      <c r="U110" s="278"/>
      <c r="V110" s="32"/>
      <c r="W110" s="46">
        <v>24.25</v>
      </c>
      <c r="X110" s="91" t="s">
        <v>71</v>
      </c>
      <c r="Y110" s="92">
        <v>0</v>
      </c>
      <c r="Z110" s="92">
        <v>0</v>
      </c>
      <c r="AA110" s="277">
        <v>0</v>
      </c>
      <c r="AB110" s="278"/>
    </row>
    <row r="111" spans="2:28">
      <c r="B111" s="46">
        <v>24.5</v>
      </c>
      <c r="C111" s="91" t="s">
        <v>69</v>
      </c>
      <c r="D111" s="92">
        <v>0</v>
      </c>
      <c r="E111" s="92">
        <v>0</v>
      </c>
      <c r="F111" s="277">
        <v>0</v>
      </c>
      <c r="G111" s="278"/>
      <c r="H111" s="32"/>
      <c r="I111" s="46">
        <v>24.5</v>
      </c>
      <c r="J111" s="91" t="s">
        <v>74</v>
      </c>
      <c r="K111" s="92">
        <v>0</v>
      </c>
      <c r="L111" s="92">
        <v>0</v>
      </c>
      <c r="M111" s="277">
        <v>0</v>
      </c>
      <c r="N111" s="278"/>
      <c r="O111" s="32"/>
      <c r="P111" s="46">
        <v>24.5</v>
      </c>
      <c r="Q111" s="91" t="s">
        <v>69</v>
      </c>
      <c r="R111" s="92">
        <v>0</v>
      </c>
      <c r="S111" s="92">
        <v>0</v>
      </c>
      <c r="T111" s="277">
        <v>0</v>
      </c>
      <c r="U111" s="278"/>
      <c r="V111" s="32"/>
      <c r="W111" s="46">
        <v>24.5</v>
      </c>
      <c r="X111" s="91" t="s">
        <v>60</v>
      </c>
      <c r="Y111" s="92" t="s">
        <v>106</v>
      </c>
      <c r="Z111" s="92" t="s">
        <v>109</v>
      </c>
      <c r="AA111" s="277">
        <v>0</v>
      </c>
      <c r="AB111" s="278"/>
    </row>
    <row r="112" spans="2:28">
      <c r="B112" s="46">
        <v>24.75</v>
      </c>
      <c r="C112" s="91" t="s">
        <v>60</v>
      </c>
      <c r="D112" s="92" t="s">
        <v>106</v>
      </c>
      <c r="E112" s="92" t="s">
        <v>115</v>
      </c>
      <c r="F112" s="277">
        <v>0</v>
      </c>
      <c r="G112" s="278"/>
      <c r="H112" s="32"/>
      <c r="I112" s="46">
        <v>24.75</v>
      </c>
      <c r="J112" s="91" t="s">
        <v>71</v>
      </c>
      <c r="K112" s="92">
        <v>0</v>
      </c>
      <c r="L112" s="92">
        <v>0</v>
      </c>
      <c r="M112" s="277">
        <v>0</v>
      </c>
      <c r="N112" s="278"/>
      <c r="O112" s="32"/>
      <c r="P112" s="46">
        <v>24.75</v>
      </c>
      <c r="Q112" s="91" t="s">
        <v>69</v>
      </c>
      <c r="R112" s="92">
        <v>0</v>
      </c>
      <c r="S112" s="92">
        <v>0</v>
      </c>
      <c r="T112" s="277">
        <v>0</v>
      </c>
      <c r="U112" s="278"/>
      <c r="V112" s="32"/>
      <c r="W112" s="46">
        <v>24.75</v>
      </c>
      <c r="X112" s="91" t="s">
        <v>71</v>
      </c>
      <c r="Y112" s="92">
        <v>0</v>
      </c>
      <c r="Z112" s="92">
        <v>0</v>
      </c>
      <c r="AA112" s="277">
        <v>0</v>
      </c>
      <c r="AB112" s="278"/>
    </row>
    <row r="113" spans="2:28">
      <c r="B113" s="46">
        <v>25</v>
      </c>
      <c r="C113" s="91" t="s">
        <v>159</v>
      </c>
      <c r="D113" s="92">
        <v>0</v>
      </c>
      <c r="E113" s="92">
        <v>0</v>
      </c>
      <c r="F113" s="277">
        <v>0</v>
      </c>
      <c r="G113" s="278"/>
      <c r="H113" s="32"/>
      <c r="I113" s="46">
        <v>25</v>
      </c>
      <c r="J113" s="91" t="s">
        <v>69</v>
      </c>
      <c r="K113" s="92">
        <v>0</v>
      </c>
      <c r="L113" s="92">
        <v>0</v>
      </c>
      <c r="M113" s="277">
        <v>0</v>
      </c>
      <c r="N113" s="278"/>
      <c r="O113" s="32"/>
      <c r="P113" s="46">
        <v>25</v>
      </c>
      <c r="Q113" s="91" t="s">
        <v>69</v>
      </c>
      <c r="R113" s="92">
        <v>0</v>
      </c>
      <c r="S113" s="92">
        <v>0</v>
      </c>
      <c r="T113" s="277">
        <v>0</v>
      </c>
      <c r="U113" s="278"/>
      <c r="V113" s="32"/>
      <c r="W113" s="46">
        <v>25</v>
      </c>
      <c r="X113" s="91" t="s">
        <v>71</v>
      </c>
      <c r="Y113" s="92">
        <v>0</v>
      </c>
      <c r="Z113" s="92">
        <v>0</v>
      </c>
      <c r="AA113" s="277">
        <v>0</v>
      </c>
      <c r="AB113" s="278"/>
    </row>
    <row r="114" spans="2:28">
      <c r="B114" s="46">
        <v>25.25</v>
      </c>
      <c r="C114" s="91" t="s">
        <v>159</v>
      </c>
      <c r="D114" s="92">
        <v>0</v>
      </c>
      <c r="E114" s="92">
        <v>0</v>
      </c>
      <c r="F114" s="277">
        <v>0</v>
      </c>
      <c r="G114" s="278"/>
      <c r="H114" s="32"/>
      <c r="I114" s="46">
        <v>25.25</v>
      </c>
      <c r="J114" s="91" t="s">
        <v>69</v>
      </c>
      <c r="K114" s="92">
        <v>0</v>
      </c>
      <c r="L114" s="92">
        <v>0</v>
      </c>
      <c r="M114" s="277">
        <v>0</v>
      </c>
      <c r="N114" s="278"/>
      <c r="O114" s="32"/>
      <c r="P114" s="46">
        <v>25.25</v>
      </c>
      <c r="Q114" s="91" t="s">
        <v>60</v>
      </c>
      <c r="R114" s="92" t="s">
        <v>104</v>
      </c>
      <c r="S114" s="92" t="s">
        <v>103</v>
      </c>
      <c r="T114" s="277">
        <v>0</v>
      </c>
      <c r="U114" s="278"/>
      <c r="V114" s="32"/>
      <c r="W114" s="46">
        <v>25.25</v>
      </c>
      <c r="X114" s="91" t="s">
        <v>71</v>
      </c>
      <c r="Y114" s="92">
        <v>0</v>
      </c>
      <c r="Z114" s="92">
        <v>0</v>
      </c>
      <c r="AA114" s="277">
        <v>0</v>
      </c>
      <c r="AB114" s="278"/>
    </row>
    <row r="115" spans="2:28">
      <c r="B115" s="46">
        <v>25.5</v>
      </c>
      <c r="C115" s="91" t="s">
        <v>159</v>
      </c>
      <c r="D115" s="92">
        <v>0</v>
      </c>
      <c r="E115" s="92">
        <v>0</v>
      </c>
      <c r="F115" s="277">
        <v>0</v>
      </c>
      <c r="G115" s="278"/>
      <c r="H115" s="32"/>
      <c r="I115" s="46">
        <v>25.5</v>
      </c>
      <c r="J115" s="91" t="s">
        <v>71</v>
      </c>
      <c r="K115" s="92">
        <v>0</v>
      </c>
      <c r="L115" s="92">
        <v>0</v>
      </c>
      <c r="M115" s="277">
        <v>0</v>
      </c>
      <c r="N115" s="278"/>
      <c r="O115" s="32"/>
      <c r="P115" s="46">
        <v>25.5</v>
      </c>
      <c r="Q115" s="91" t="s">
        <v>69</v>
      </c>
      <c r="R115" s="92">
        <v>0</v>
      </c>
      <c r="S115" s="92">
        <v>0</v>
      </c>
      <c r="T115" s="277">
        <v>0</v>
      </c>
      <c r="U115" s="278"/>
      <c r="V115" s="32"/>
      <c r="W115" s="46">
        <v>25.5</v>
      </c>
      <c r="X115" s="91" t="s">
        <v>71</v>
      </c>
      <c r="Y115" s="92">
        <v>0</v>
      </c>
      <c r="Z115" s="92">
        <v>0</v>
      </c>
      <c r="AA115" s="277">
        <v>0</v>
      </c>
      <c r="AB115" s="278"/>
    </row>
    <row r="116" spans="2:28">
      <c r="B116" s="46">
        <v>25.75</v>
      </c>
      <c r="C116" s="91" t="s">
        <v>159</v>
      </c>
      <c r="D116" s="92">
        <v>0</v>
      </c>
      <c r="E116" s="92">
        <v>0</v>
      </c>
      <c r="F116" s="277">
        <v>0</v>
      </c>
      <c r="G116" s="278"/>
      <c r="H116" s="32"/>
      <c r="I116" s="46">
        <v>25.75</v>
      </c>
      <c r="J116" s="91" t="s">
        <v>71</v>
      </c>
      <c r="K116" s="92">
        <v>0</v>
      </c>
      <c r="L116" s="92">
        <v>0</v>
      </c>
      <c r="M116" s="277">
        <v>0</v>
      </c>
      <c r="N116" s="278"/>
      <c r="O116" s="32"/>
      <c r="P116" s="46">
        <v>25.75</v>
      </c>
      <c r="Q116" s="91" t="s">
        <v>71</v>
      </c>
      <c r="R116" s="92">
        <v>0</v>
      </c>
      <c r="S116" s="92">
        <v>0</v>
      </c>
      <c r="T116" s="277">
        <v>0</v>
      </c>
      <c r="U116" s="278"/>
      <c r="V116" s="32"/>
      <c r="W116" s="46">
        <v>25.75</v>
      </c>
      <c r="X116" s="91" t="s">
        <v>60</v>
      </c>
      <c r="Y116" s="92" t="s">
        <v>106</v>
      </c>
      <c r="Z116" s="92" t="s">
        <v>103</v>
      </c>
      <c r="AA116" s="277">
        <v>0</v>
      </c>
      <c r="AB116" s="278"/>
    </row>
    <row r="117" spans="2:28">
      <c r="B117" s="46">
        <v>26</v>
      </c>
      <c r="C117" s="91" t="s">
        <v>159</v>
      </c>
      <c r="D117" s="92">
        <v>0</v>
      </c>
      <c r="E117" s="92">
        <v>0</v>
      </c>
      <c r="F117" s="277">
        <v>0</v>
      </c>
      <c r="G117" s="278"/>
      <c r="H117" s="32"/>
      <c r="I117" s="46">
        <v>26</v>
      </c>
      <c r="J117" s="91" t="s">
        <v>69</v>
      </c>
      <c r="K117" s="92">
        <v>0</v>
      </c>
      <c r="L117" s="92">
        <v>0</v>
      </c>
      <c r="M117" s="277">
        <v>0</v>
      </c>
      <c r="N117" s="278"/>
      <c r="O117" s="32"/>
      <c r="P117" s="46">
        <v>26</v>
      </c>
      <c r="Q117" s="91" t="s">
        <v>71</v>
      </c>
      <c r="R117" s="92">
        <v>0</v>
      </c>
      <c r="S117" s="92">
        <v>0</v>
      </c>
      <c r="T117" s="277">
        <v>0</v>
      </c>
      <c r="U117" s="278"/>
      <c r="V117" s="32"/>
      <c r="W117" s="46">
        <v>26</v>
      </c>
      <c r="X117" s="91" t="s">
        <v>63</v>
      </c>
      <c r="Y117" s="92">
        <v>0</v>
      </c>
      <c r="Z117" s="92">
        <v>0</v>
      </c>
      <c r="AA117" s="277">
        <v>0</v>
      </c>
      <c r="AB117" s="278"/>
    </row>
    <row r="118" spans="2:28">
      <c r="B118" s="46">
        <v>26.25</v>
      </c>
      <c r="C118" s="91" t="s">
        <v>159</v>
      </c>
      <c r="D118" s="92">
        <v>0</v>
      </c>
      <c r="E118" s="92">
        <v>0</v>
      </c>
      <c r="F118" s="277">
        <v>0</v>
      </c>
      <c r="G118" s="278"/>
      <c r="H118" s="32"/>
      <c r="I118" s="46">
        <v>26.25</v>
      </c>
      <c r="J118" s="91" t="s">
        <v>159</v>
      </c>
      <c r="K118" s="92">
        <v>0</v>
      </c>
      <c r="L118" s="92">
        <v>0</v>
      </c>
      <c r="M118" s="277">
        <v>0</v>
      </c>
      <c r="N118" s="278"/>
      <c r="O118" s="32"/>
      <c r="P118" s="46">
        <v>26.25</v>
      </c>
      <c r="Q118" s="91" t="s">
        <v>74</v>
      </c>
      <c r="R118" s="92">
        <v>0</v>
      </c>
      <c r="S118" s="92">
        <v>0</v>
      </c>
      <c r="T118" s="277">
        <v>0</v>
      </c>
      <c r="U118" s="278"/>
      <c r="V118" s="32"/>
      <c r="W118" s="46">
        <v>26.25</v>
      </c>
      <c r="X118" s="91" t="s">
        <v>60</v>
      </c>
      <c r="Y118" s="92" t="s">
        <v>106</v>
      </c>
      <c r="Z118" s="92" t="s">
        <v>163</v>
      </c>
      <c r="AA118" s="277">
        <v>0</v>
      </c>
      <c r="AB118" s="278"/>
    </row>
    <row r="119" spans="2:28">
      <c r="B119" s="46">
        <v>26.5</v>
      </c>
      <c r="C119" s="91" t="s">
        <v>159</v>
      </c>
      <c r="D119" s="92">
        <v>0</v>
      </c>
      <c r="E119" s="92">
        <v>0</v>
      </c>
      <c r="F119" s="277">
        <v>0</v>
      </c>
      <c r="G119" s="278"/>
      <c r="H119" s="32"/>
      <c r="I119" s="46">
        <v>26.5</v>
      </c>
      <c r="J119" s="91" t="s">
        <v>77</v>
      </c>
      <c r="K119" s="92">
        <v>0</v>
      </c>
      <c r="L119" s="92">
        <v>0</v>
      </c>
      <c r="M119" s="357" t="s">
        <v>240</v>
      </c>
      <c r="N119" s="358"/>
      <c r="O119" s="32"/>
      <c r="P119" s="46">
        <v>26.5</v>
      </c>
      <c r="Q119" s="91" t="s">
        <v>71</v>
      </c>
      <c r="R119" s="92">
        <v>0</v>
      </c>
      <c r="S119" s="92">
        <v>0</v>
      </c>
      <c r="T119" s="277">
        <v>0</v>
      </c>
      <c r="U119" s="278"/>
      <c r="V119" s="32"/>
      <c r="W119" s="46">
        <v>26.5</v>
      </c>
      <c r="X119" s="91" t="s">
        <v>60</v>
      </c>
      <c r="Y119" s="92" t="s">
        <v>106</v>
      </c>
      <c r="Z119" s="92" t="s">
        <v>163</v>
      </c>
      <c r="AA119" s="277">
        <v>0</v>
      </c>
      <c r="AB119" s="278"/>
    </row>
    <row r="120" spans="2:28">
      <c r="B120" s="46">
        <v>26.75</v>
      </c>
      <c r="C120" s="91" t="s">
        <v>159</v>
      </c>
      <c r="D120" s="92">
        <v>0</v>
      </c>
      <c r="E120" s="92">
        <v>0</v>
      </c>
      <c r="F120" s="277">
        <v>0</v>
      </c>
      <c r="G120" s="278"/>
      <c r="H120" s="32"/>
      <c r="I120" s="46">
        <v>26.75</v>
      </c>
      <c r="J120" s="91" t="s">
        <v>71</v>
      </c>
      <c r="K120" s="92">
        <v>0</v>
      </c>
      <c r="L120" s="92">
        <v>0</v>
      </c>
      <c r="M120" s="277">
        <v>0</v>
      </c>
      <c r="N120" s="278"/>
      <c r="O120" s="32"/>
      <c r="P120" s="46">
        <v>26.75</v>
      </c>
      <c r="Q120" s="91" t="s">
        <v>159</v>
      </c>
      <c r="R120" s="92">
        <v>0</v>
      </c>
      <c r="S120" s="92">
        <v>0</v>
      </c>
      <c r="T120" s="277">
        <v>0</v>
      </c>
      <c r="U120" s="278"/>
      <c r="V120" s="32"/>
      <c r="W120" s="46">
        <v>26.75</v>
      </c>
      <c r="X120" s="91" t="s">
        <v>71</v>
      </c>
      <c r="Y120" s="92">
        <v>0</v>
      </c>
      <c r="Z120" s="92">
        <v>0</v>
      </c>
      <c r="AA120" s="277">
        <v>0</v>
      </c>
      <c r="AB120" s="278"/>
    </row>
    <row r="121" spans="2:28">
      <c r="B121" s="46">
        <v>27</v>
      </c>
      <c r="C121" s="91" t="s">
        <v>158</v>
      </c>
      <c r="D121" s="92">
        <v>0</v>
      </c>
      <c r="E121" s="92">
        <v>0</v>
      </c>
      <c r="F121" s="277">
        <v>0</v>
      </c>
      <c r="G121" s="278"/>
      <c r="H121" s="32"/>
      <c r="I121" s="46">
        <v>27</v>
      </c>
      <c r="J121" s="91" t="s">
        <v>159</v>
      </c>
      <c r="K121" s="92">
        <v>0</v>
      </c>
      <c r="L121" s="92">
        <v>0</v>
      </c>
      <c r="M121" s="277">
        <v>0</v>
      </c>
      <c r="N121" s="278"/>
      <c r="O121" s="32"/>
      <c r="P121" s="46">
        <v>27</v>
      </c>
      <c r="Q121" s="91" t="s">
        <v>69</v>
      </c>
      <c r="R121" s="92">
        <v>0</v>
      </c>
      <c r="S121" s="92">
        <v>0</v>
      </c>
      <c r="T121" s="277">
        <v>0</v>
      </c>
      <c r="U121" s="278"/>
      <c r="V121" s="32"/>
      <c r="W121" s="46">
        <v>27</v>
      </c>
      <c r="X121" s="91" t="s">
        <v>69</v>
      </c>
      <c r="Y121" s="92">
        <v>0</v>
      </c>
      <c r="Z121" s="92">
        <v>0</v>
      </c>
      <c r="AA121" s="277">
        <v>0</v>
      </c>
      <c r="AB121" s="278"/>
    </row>
    <row r="122" spans="2:28">
      <c r="B122" s="46">
        <v>27.25</v>
      </c>
      <c r="C122" s="91" t="s">
        <v>71</v>
      </c>
      <c r="D122" s="92">
        <v>0</v>
      </c>
      <c r="E122" s="92">
        <v>0</v>
      </c>
      <c r="F122" s="277">
        <v>0</v>
      </c>
      <c r="G122" s="278"/>
      <c r="H122" s="32"/>
      <c r="I122" s="46">
        <v>27.25</v>
      </c>
      <c r="J122" s="91" t="s">
        <v>159</v>
      </c>
      <c r="K122" s="92">
        <v>0</v>
      </c>
      <c r="L122" s="92">
        <v>0</v>
      </c>
      <c r="M122" s="277">
        <v>0</v>
      </c>
      <c r="N122" s="278"/>
      <c r="O122" s="32"/>
      <c r="P122" s="46">
        <v>27.25</v>
      </c>
      <c r="Q122" s="91" t="s">
        <v>60</v>
      </c>
      <c r="R122" s="92" t="s">
        <v>104</v>
      </c>
      <c r="S122" s="92" t="s">
        <v>111</v>
      </c>
      <c r="T122" s="277">
        <v>0</v>
      </c>
      <c r="U122" s="278"/>
      <c r="V122" s="32"/>
      <c r="W122" s="46">
        <v>27.25</v>
      </c>
      <c r="X122" s="91" t="s">
        <v>60</v>
      </c>
      <c r="Y122" s="92" t="s">
        <v>106</v>
      </c>
      <c r="Z122" s="92" t="s">
        <v>171</v>
      </c>
      <c r="AA122" s="277">
        <v>0</v>
      </c>
      <c r="AB122" s="278"/>
    </row>
    <row r="123" spans="2:28">
      <c r="B123" s="46">
        <v>27.5</v>
      </c>
      <c r="C123" s="91" t="s">
        <v>77</v>
      </c>
      <c r="D123" s="92">
        <v>0</v>
      </c>
      <c r="E123" s="92">
        <v>0</v>
      </c>
      <c r="F123" s="277" t="s">
        <v>206</v>
      </c>
      <c r="G123" s="278"/>
      <c r="H123" s="32"/>
      <c r="I123" s="46">
        <v>27.5</v>
      </c>
      <c r="J123" s="91" t="s">
        <v>159</v>
      </c>
      <c r="K123" s="92">
        <v>0</v>
      </c>
      <c r="L123" s="92">
        <v>0</v>
      </c>
      <c r="M123" s="277">
        <v>0</v>
      </c>
      <c r="N123" s="278"/>
      <c r="O123" s="32"/>
      <c r="P123" s="46">
        <v>27.5</v>
      </c>
      <c r="Q123" s="91" t="s">
        <v>159</v>
      </c>
      <c r="R123" s="92">
        <v>0</v>
      </c>
      <c r="S123" s="92">
        <v>0</v>
      </c>
      <c r="T123" s="277">
        <v>0</v>
      </c>
      <c r="U123" s="278"/>
      <c r="V123" s="32"/>
      <c r="W123" s="46">
        <v>27.5</v>
      </c>
      <c r="X123" s="91" t="s">
        <v>60</v>
      </c>
      <c r="Y123" s="92" t="s">
        <v>106</v>
      </c>
      <c r="Z123" s="92" t="s">
        <v>171</v>
      </c>
      <c r="AA123" s="277">
        <v>0</v>
      </c>
      <c r="AB123" s="278"/>
    </row>
    <row r="124" spans="2:28">
      <c r="B124" s="46">
        <v>27.75</v>
      </c>
      <c r="C124" s="91" t="s">
        <v>60</v>
      </c>
      <c r="D124" s="92" t="s">
        <v>106</v>
      </c>
      <c r="E124" s="92" t="s">
        <v>115</v>
      </c>
      <c r="F124" s="277">
        <v>0</v>
      </c>
      <c r="G124" s="278"/>
      <c r="H124" s="32"/>
      <c r="I124" s="46">
        <v>27.75</v>
      </c>
      <c r="J124" s="91" t="s">
        <v>159</v>
      </c>
      <c r="K124" s="92">
        <v>0</v>
      </c>
      <c r="L124" s="92">
        <v>0</v>
      </c>
      <c r="M124" s="277">
        <v>0</v>
      </c>
      <c r="N124" s="278"/>
      <c r="O124" s="32"/>
      <c r="P124" s="46">
        <v>27.75</v>
      </c>
      <c r="Q124" s="91" t="s">
        <v>159</v>
      </c>
      <c r="R124" s="92">
        <v>0</v>
      </c>
      <c r="S124" s="92">
        <v>0</v>
      </c>
      <c r="T124" s="277">
        <v>0</v>
      </c>
      <c r="U124" s="278"/>
      <c r="V124" s="32"/>
      <c r="W124" s="46">
        <v>27.75</v>
      </c>
      <c r="X124" s="91" t="s">
        <v>60</v>
      </c>
      <c r="Y124" s="92" t="s">
        <v>106</v>
      </c>
      <c r="Z124" s="92" t="s">
        <v>171</v>
      </c>
      <c r="AA124" s="277">
        <v>0</v>
      </c>
      <c r="AB124" s="278"/>
    </row>
    <row r="125" spans="2:28">
      <c r="B125" s="46">
        <v>28</v>
      </c>
      <c r="C125" s="91" t="s">
        <v>158</v>
      </c>
      <c r="D125" s="92">
        <v>0</v>
      </c>
      <c r="E125" s="92">
        <v>0</v>
      </c>
      <c r="F125" s="277">
        <v>0</v>
      </c>
      <c r="G125" s="278"/>
      <c r="H125" s="32"/>
      <c r="I125" s="46">
        <v>28</v>
      </c>
      <c r="J125" s="91" t="s">
        <v>66</v>
      </c>
      <c r="K125" s="92">
        <v>0</v>
      </c>
      <c r="L125" s="92">
        <v>0</v>
      </c>
      <c r="M125" s="277">
        <v>0</v>
      </c>
      <c r="N125" s="278"/>
      <c r="O125" s="32"/>
      <c r="P125" s="46">
        <v>28</v>
      </c>
      <c r="Q125" s="91" t="s">
        <v>69</v>
      </c>
      <c r="R125" s="92">
        <v>0</v>
      </c>
      <c r="S125" s="92">
        <v>0</v>
      </c>
      <c r="T125" s="277">
        <v>0</v>
      </c>
      <c r="U125" s="278"/>
      <c r="V125" s="32"/>
      <c r="W125" s="46">
        <v>28</v>
      </c>
      <c r="X125" s="91" t="s">
        <v>60</v>
      </c>
      <c r="Y125" s="92" t="s">
        <v>106</v>
      </c>
      <c r="Z125" s="92" t="s">
        <v>171</v>
      </c>
      <c r="AA125" s="277">
        <v>0</v>
      </c>
      <c r="AB125" s="278"/>
    </row>
    <row r="126" spans="2:28">
      <c r="B126" s="46">
        <v>28.25</v>
      </c>
      <c r="C126" s="91" t="s">
        <v>60</v>
      </c>
      <c r="D126" s="92" t="s">
        <v>106</v>
      </c>
      <c r="E126" s="92" t="s">
        <v>163</v>
      </c>
      <c r="F126" s="277">
        <v>0</v>
      </c>
      <c r="G126" s="278"/>
      <c r="H126" s="32"/>
      <c r="I126" s="46">
        <v>28.25</v>
      </c>
      <c r="J126" s="91" t="s">
        <v>66</v>
      </c>
      <c r="K126" s="92">
        <v>0</v>
      </c>
      <c r="L126" s="92">
        <v>0</v>
      </c>
      <c r="M126" s="277">
        <v>0</v>
      </c>
      <c r="N126" s="278"/>
      <c r="O126" s="32"/>
      <c r="P126" s="46">
        <v>28.25</v>
      </c>
      <c r="Q126" s="91" t="s">
        <v>69</v>
      </c>
      <c r="R126" s="92">
        <v>0</v>
      </c>
      <c r="S126" s="92">
        <v>0</v>
      </c>
      <c r="T126" s="277">
        <v>0</v>
      </c>
      <c r="U126" s="278"/>
      <c r="V126" s="32"/>
      <c r="W126" s="46">
        <v>28.25</v>
      </c>
      <c r="X126" s="91" t="s">
        <v>60</v>
      </c>
      <c r="Y126" s="92" t="s">
        <v>106</v>
      </c>
      <c r="Z126" s="92" t="s">
        <v>171</v>
      </c>
      <c r="AA126" s="277">
        <v>0</v>
      </c>
      <c r="AB126" s="278"/>
    </row>
    <row r="127" spans="2:28">
      <c r="B127" s="46">
        <v>28.5</v>
      </c>
      <c r="C127" s="91" t="s">
        <v>159</v>
      </c>
      <c r="D127" s="92">
        <v>0</v>
      </c>
      <c r="E127" s="92">
        <v>0</v>
      </c>
      <c r="F127" s="277">
        <v>0</v>
      </c>
      <c r="G127" s="278"/>
      <c r="H127" s="32"/>
      <c r="I127" s="46">
        <v>28.5</v>
      </c>
      <c r="J127" s="91" t="s">
        <v>60</v>
      </c>
      <c r="K127" s="92" t="s">
        <v>150</v>
      </c>
      <c r="L127" s="92" t="s">
        <v>103</v>
      </c>
      <c r="M127" s="277">
        <v>0</v>
      </c>
      <c r="N127" s="278"/>
      <c r="O127" s="32"/>
      <c r="P127" s="46">
        <v>28.5</v>
      </c>
      <c r="Q127" s="91" t="s">
        <v>69</v>
      </c>
      <c r="R127" s="92">
        <v>0</v>
      </c>
      <c r="S127" s="92">
        <v>0</v>
      </c>
      <c r="T127" s="277">
        <v>0</v>
      </c>
      <c r="U127" s="278"/>
      <c r="V127" s="32"/>
      <c r="W127" s="46">
        <v>28.5</v>
      </c>
      <c r="X127" s="91" t="s">
        <v>60</v>
      </c>
      <c r="Y127" s="92" t="s">
        <v>106</v>
      </c>
      <c r="Z127" s="92" t="s">
        <v>171</v>
      </c>
      <c r="AA127" s="277">
        <v>0</v>
      </c>
      <c r="AB127" s="278"/>
    </row>
    <row r="128" spans="2:28">
      <c r="B128" s="46">
        <v>28.75</v>
      </c>
      <c r="C128" s="91" t="s">
        <v>159</v>
      </c>
      <c r="D128" s="92">
        <v>0</v>
      </c>
      <c r="E128" s="92">
        <v>0</v>
      </c>
      <c r="F128" s="277">
        <v>0</v>
      </c>
      <c r="G128" s="278"/>
      <c r="H128" s="32"/>
      <c r="I128" s="46">
        <v>28.75</v>
      </c>
      <c r="J128" s="91" t="s">
        <v>60</v>
      </c>
      <c r="K128" s="92" t="s">
        <v>104</v>
      </c>
      <c r="L128" s="92" t="s">
        <v>117</v>
      </c>
      <c r="M128" s="277">
        <v>0</v>
      </c>
      <c r="N128" s="278"/>
      <c r="O128" s="32"/>
      <c r="P128" s="46">
        <v>28.75</v>
      </c>
      <c r="Q128" s="91" t="s">
        <v>77</v>
      </c>
      <c r="R128" s="92">
        <v>0</v>
      </c>
      <c r="S128" s="92">
        <v>0</v>
      </c>
      <c r="T128" s="277">
        <v>0</v>
      </c>
      <c r="U128" s="278"/>
      <c r="V128" s="32"/>
      <c r="W128" s="46">
        <v>28.75</v>
      </c>
      <c r="X128" s="91" t="s">
        <v>60</v>
      </c>
      <c r="Y128" s="92" t="s">
        <v>106</v>
      </c>
      <c r="Z128" s="92" t="s">
        <v>171</v>
      </c>
      <c r="AA128" s="277">
        <v>0</v>
      </c>
      <c r="AB128" s="278"/>
    </row>
    <row r="129" spans="2:28">
      <c r="B129" s="46">
        <v>29</v>
      </c>
      <c r="C129" s="91" t="s">
        <v>69</v>
      </c>
      <c r="D129" s="92">
        <v>0</v>
      </c>
      <c r="E129" s="92">
        <v>0</v>
      </c>
      <c r="F129" s="277">
        <v>0</v>
      </c>
      <c r="G129" s="278"/>
      <c r="H129" s="32"/>
      <c r="I129" s="46">
        <v>29</v>
      </c>
      <c r="J129" s="91" t="s">
        <v>60</v>
      </c>
      <c r="K129" s="92" t="s">
        <v>106</v>
      </c>
      <c r="L129" s="92" t="s">
        <v>115</v>
      </c>
      <c r="M129" s="277">
        <v>0</v>
      </c>
      <c r="N129" s="278"/>
      <c r="O129" s="32"/>
      <c r="P129" s="46">
        <v>29</v>
      </c>
      <c r="Q129" s="91" t="s">
        <v>60</v>
      </c>
      <c r="R129" s="92" t="s">
        <v>107</v>
      </c>
      <c r="S129" s="92" t="s">
        <v>108</v>
      </c>
      <c r="T129" s="277">
        <v>0</v>
      </c>
      <c r="U129" s="278"/>
      <c r="V129" s="32"/>
      <c r="W129" s="46">
        <v>29</v>
      </c>
      <c r="X129" s="91" t="s">
        <v>60</v>
      </c>
      <c r="Y129" s="92" t="s">
        <v>113</v>
      </c>
      <c r="Z129" s="92" t="s">
        <v>170</v>
      </c>
      <c r="AA129" s="277">
        <v>0</v>
      </c>
      <c r="AB129" s="278"/>
    </row>
    <row r="130" spans="2:28">
      <c r="B130" s="46">
        <v>29.25</v>
      </c>
      <c r="C130" s="91" t="s">
        <v>71</v>
      </c>
      <c r="D130" s="92">
        <v>0</v>
      </c>
      <c r="E130" s="92">
        <v>0</v>
      </c>
      <c r="F130" s="277">
        <v>0</v>
      </c>
      <c r="G130" s="278"/>
      <c r="H130" s="32"/>
      <c r="I130" s="46">
        <v>29.25</v>
      </c>
      <c r="J130" s="91" t="s">
        <v>60</v>
      </c>
      <c r="K130" s="92" t="s">
        <v>104</v>
      </c>
      <c r="L130" s="92" t="s">
        <v>103</v>
      </c>
      <c r="M130" s="277">
        <v>0</v>
      </c>
      <c r="N130" s="278"/>
      <c r="O130" s="32"/>
      <c r="P130" s="46">
        <v>29.25</v>
      </c>
      <c r="Q130" s="91" t="s">
        <v>63</v>
      </c>
      <c r="R130" s="92">
        <v>0</v>
      </c>
      <c r="S130" s="92">
        <v>0</v>
      </c>
      <c r="T130" s="277">
        <v>0</v>
      </c>
      <c r="U130" s="278"/>
      <c r="V130" s="32"/>
      <c r="W130" s="46">
        <v>29.25</v>
      </c>
      <c r="X130" s="91" t="s">
        <v>60</v>
      </c>
      <c r="Y130" s="92" t="s">
        <v>113</v>
      </c>
      <c r="Z130" s="92" t="s">
        <v>170</v>
      </c>
      <c r="AA130" s="277">
        <v>0</v>
      </c>
      <c r="AB130" s="278"/>
    </row>
    <row r="131" spans="2:28">
      <c r="B131" s="46">
        <v>29.5</v>
      </c>
      <c r="C131" s="91" t="s">
        <v>158</v>
      </c>
      <c r="D131" s="92">
        <v>0</v>
      </c>
      <c r="E131" s="92">
        <v>0</v>
      </c>
      <c r="F131" s="277">
        <v>0</v>
      </c>
      <c r="G131" s="278"/>
      <c r="H131" s="32"/>
      <c r="I131" s="46">
        <v>29.5</v>
      </c>
      <c r="J131" s="91" t="s">
        <v>60</v>
      </c>
      <c r="K131" s="92" t="s">
        <v>106</v>
      </c>
      <c r="L131" s="92" t="s">
        <v>115</v>
      </c>
      <c r="M131" s="277">
        <v>0</v>
      </c>
      <c r="N131" s="278"/>
      <c r="O131" s="32"/>
      <c r="P131" s="46">
        <v>29.5</v>
      </c>
      <c r="Q131" s="91" t="s">
        <v>158</v>
      </c>
      <c r="R131" s="92">
        <v>0</v>
      </c>
      <c r="S131" s="92">
        <v>0</v>
      </c>
      <c r="T131" s="277">
        <v>0</v>
      </c>
      <c r="U131" s="278"/>
      <c r="V131" s="32"/>
      <c r="W131" s="46">
        <v>29.5</v>
      </c>
      <c r="X131" s="91" t="s">
        <v>60</v>
      </c>
      <c r="Y131" s="92" t="s">
        <v>113</v>
      </c>
      <c r="Z131" s="92" t="s">
        <v>170</v>
      </c>
      <c r="AA131" s="277">
        <v>0</v>
      </c>
      <c r="AB131" s="278"/>
    </row>
    <row r="132" spans="2:28">
      <c r="B132" s="46">
        <v>29.75</v>
      </c>
      <c r="C132" s="91" t="s">
        <v>158</v>
      </c>
      <c r="D132" s="92">
        <v>0</v>
      </c>
      <c r="E132" s="92">
        <v>0</v>
      </c>
      <c r="F132" s="277">
        <v>0</v>
      </c>
      <c r="G132" s="278"/>
      <c r="H132" s="32"/>
      <c r="I132" s="46">
        <v>29.75</v>
      </c>
      <c r="J132" s="91" t="s">
        <v>159</v>
      </c>
      <c r="K132" s="92">
        <v>0</v>
      </c>
      <c r="L132" s="92">
        <v>0</v>
      </c>
      <c r="M132" s="277">
        <v>0</v>
      </c>
      <c r="N132" s="278"/>
      <c r="O132" s="32"/>
      <c r="P132" s="46">
        <v>29.75</v>
      </c>
      <c r="Q132" s="91" t="s">
        <v>69</v>
      </c>
      <c r="R132" s="92">
        <v>0</v>
      </c>
      <c r="S132" s="92">
        <v>0</v>
      </c>
      <c r="T132" s="277">
        <v>0</v>
      </c>
      <c r="U132" s="278"/>
      <c r="V132" s="32"/>
      <c r="W132" s="46">
        <v>29.75</v>
      </c>
      <c r="X132" s="91" t="s">
        <v>60</v>
      </c>
      <c r="Y132" s="92" t="s">
        <v>113</v>
      </c>
      <c r="Z132" s="92" t="s">
        <v>170</v>
      </c>
      <c r="AA132" s="277">
        <v>0</v>
      </c>
      <c r="AB132" s="278"/>
    </row>
    <row r="133" spans="2:28">
      <c r="B133" s="46">
        <v>30</v>
      </c>
      <c r="C133" s="91" t="s">
        <v>158</v>
      </c>
      <c r="D133" s="92">
        <v>0</v>
      </c>
      <c r="E133" s="92">
        <v>0</v>
      </c>
      <c r="F133" s="277">
        <v>0</v>
      </c>
      <c r="G133" s="278"/>
      <c r="H133" s="32"/>
      <c r="I133" s="46">
        <v>30</v>
      </c>
      <c r="J133" s="91" t="s">
        <v>71</v>
      </c>
      <c r="K133" s="92">
        <v>0</v>
      </c>
      <c r="L133" s="92">
        <v>0</v>
      </c>
      <c r="M133" s="277">
        <v>0</v>
      </c>
      <c r="N133" s="278"/>
      <c r="O133" s="32"/>
      <c r="P133" s="46">
        <v>30</v>
      </c>
      <c r="Q133" s="91" t="s">
        <v>60</v>
      </c>
      <c r="R133" s="92" t="s">
        <v>106</v>
      </c>
      <c r="S133" s="92" t="s">
        <v>115</v>
      </c>
      <c r="T133" s="277">
        <v>0</v>
      </c>
      <c r="U133" s="278"/>
      <c r="V133" s="32"/>
      <c r="W133" s="46">
        <v>30</v>
      </c>
      <c r="X133" s="91" t="s">
        <v>60</v>
      </c>
      <c r="Y133" s="92" t="s">
        <v>113</v>
      </c>
      <c r="Z133" s="92" t="s">
        <v>170</v>
      </c>
      <c r="AA133" s="277">
        <v>0</v>
      </c>
      <c r="AB133" s="278"/>
    </row>
    <row r="134" spans="2:28">
      <c r="B134" s="46">
        <v>30.25</v>
      </c>
      <c r="C134" s="91" t="s">
        <v>159</v>
      </c>
      <c r="D134" s="92">
        <v>0</v>
      </c>
      <c r="E134" s="92">
        <v>0</v>
      </c>
      <c r="F134" s="277">
        <v>0</v>
      </c>
      <c r="G134" s="278"/>
      <c r="H134" s="32"/>
      <c r="I134" s="46">
        <v>30.25</v>
      </c>
      <c r="J134" s="91" t="s">
        <v>60</v>
      </c>
      <c r="K134" s="92" t="s">
        <v>104</v>
      </c>
      <c r="L134" s="92" t="s">
        <v>103</v>
      </c>
      <c r="M134" s="277">
        <v>0</v>
      </c>
      <c r="N134" s="278"/>
      <c r="O134" s="32"/>
      <c r="P134" s="46">
        <v>30.25</v>
      </c>
      <c r="Q134" s="91" t="s">
        <v>69</v>
      </c>
      <c r="R134" s="92">
        <v>0</v>
      </c>
      <c r="S134" s="92">
        <v>0</v>
      </c>
      <c r="T134" s="277">
        <v>0</v>
      </c>
      <c r="U134" s="278"/>
      <c r="V134" s="32"/>
      <c r="W134" s="46">
        <v>30.25</v>
      </c>
      <c r="X134" s="91" t="s">
        <v>60</v>
      </c>
      <c r="Y134" s="92" t="s">
        <v>106</v>
      </c>
      <c r="Z134" s="92" t="s">
        <v>171</v>
      </c>
      <c r="AA134" s="277">
        <v>0</v>
      </c>
      <c r="AB134" s="278"/>
    </row>
    <row r="135" spans="2:28">
      <c r="B135" s="46">
        <v>30.5</v>
      </c>
      <c r="C135" s="91" t="s">
        <v>159</v>
      </c>
      <c r="D135" s="92">
        <v>0</v>
      </c>
      <c r="E135" s="92">
        <v>0</v>
      </c>
      <c r="F135" s="277">
        <v>0</v>
      </c>
      <c r="G135" s="278"/>
      <c r="H135" s="32"/>
      <c r="I135" s="46">
        <v>30.5</v>
      </c>
      <c r="J135" s="91" t="s">
        <v>60</v>
      </c>
      <c r="K135" s="92" t="s">
        <v>104</v>
      </c>
      <c r="L135" s="92" t="s">
        <v>110</v>
      </c>
      <c r="M135" s="277">
        <v>0</v>
      </c>
      <c r="N135" s="278"/>
      <c r="O135" s="32"/>
      <c r="P135" s="46">
        <v>30.5</v>
      </c>
      <c r="Q135" s="91" t="s">
        <v>71</v>
      </c>
      <c r="R135" s="92">
        <v>0</v>
      </c>
      <c r="S135" s="92">
        <v>0</v>
      </c>
      <c r="T135" s="277">
        <v>0</v>
      </c>
      <c r="U135" s="278"/>
      <c r="V135" s="32"/>
      <c r="W135" s="46">
        <v>30.5</v>
      </c>
      <c r="X135" s="91" t="s">
        <v>60</v>
      </c>
      <c r="Y135" s="92" t="s">
        <v>113</v>
      </c>
      <c r="Z135" s="92" t="s">
        <v>118</v>
      </c>
      <c r="AA135" s="277">
        <v>0</v>
      </c>
      <c r="AB135" s="278"/>
    </row>
    <row r="136" spans="2:28">
      <c r="B136" s="46">
        <v>30.75</v>
      </c>
      <c r="C136" s="91" t="s">
        <v>159</v>
      </c>
      <c r="D136" s="92">
        <v>0</v>
      </c>
      <c r="E136" s="92">
        <v>0</v>
      </c>
      <c r="F136" s="277">
        <v>0</v>
      </c>
      <c r="G136" s="278"/>
      <c r="H136" s="32"/>
      <c r="I136" s="46">
        <v>30.75</v>
      </c>
      <c r="J136" s="91" t="s">
        <v>71</v>
      </c>
      <c r="K136" s="92">
        <v>0</v>
      </c>
      <c r="L136" s="92">
        <v>0</v>
      </c>
      <c r="M136" s="277">
        <v>0</v>
      </c>
      <c r="N136" s="278"/>
      <c r="O136" s="32"/>
      <c r="P136" s="46">
        <v>30.75</v>
      </c>
      <c r="Q136" s="91" t="s">
        <v>158</v>
      </c>
      <c r="R136" s="92">
        <v>0</v>
      </c>
      <c r="S136" s="92">
        <v>0</v>
      </c>
      <c r="T136" s="277">
        <v>0</v>
      </c>
      <c r="U136" s="278"/>
      <c r="V136" s="32"/>
      <c r="W136" s="46">
        <v>30.75</v>
      </c>
      <c r="X136" s="91" t="s">
        <v>60</v>
      </c>
      <c r="Y136" s="92" t="s">
        <v>104</v>
      </c>
      <c r="Z136" s="92" t="s">
        <v>236</v>
      </c>
      <c r="AA136" s="277">
        <v>0</v>
      </c>
      <c r="AB136" s="278"/>
    </row>
    <row r="137" spans="2:28">
      <c r="B137" s="46">
        <v>31</v>
      </c>
      <c r="C137" s="91" t="s">
        <v>159</v>
      </c>
      <c r="D137" s="92">
        <v>0</v>
      </c>
      <c r="E137" s="92">
        <v>0</v>
      </c>
      <c r="F137" s="277">
        <v>0</v>
      </c>
      <c r="G137" s="278"/>
      <c r="H137" s="32"/>
      <c r="I137" s="46">
        <v>31</v>
      </c>
      <c r="J137" s="91" t="s">
        <v>74</v>
      </c>
      <c r="K137" s="92">
        <v>0</v>
      </c>
      <c r="L137" s="92">
        <v>0</v>
      </c>
      <c r="M137" s="277">
        <v>0</v>
      </c>
      <c r="N137" s="278"/>
      <c r="O137" s="32"/>
      <c r="P137" s="46">
        <v>31</v>
      </c>
      <c r="Q137" s="91" t="s">
        <v>60</v>
      </c>
      <c r="R137" s="92" t="s">
        <v>106</v>
      </c>
      <c r="S137" s="92" t="s">
        <v>115</v>
      </c>
      <c r="T137" s="277">
        <v>0</v>
      </c>
      <c r="U137" s="278"/>
      <c r="V137" s="32"/>
      <c r="W137" s="46">
        <v>31</v>
      </c>
      <c r="X137" s="91" t="s">
        <v>60</v>
      </c>
      <c r="Y137" s="92" t="s">
        <v>104</v>
      </c>
      <c r="Z137" s="92" t="s">
        <v>236</v>
      </c>
      <c r="AA137" s="277">
        <v>0</v>
      </c>
      <c r="AB137" s="278"/>
    </row>
    <row r="138" spans="2:28">
      <c r="B138" s="46">
        <v>31.25</v>
      </c>
      <c r="C138" s="91" t="s">
        <v>159</v>
      </c>
      <c r="D138" s="92">
        <v>0</v>
      </c>
      <c r="E138" s="92">
        <v>0</v>
      </c>
      <c r="F138" s="277">
        <v>0</v>
      </c>
      <c r="G138" s="278"/>
      <c r="H138" s="32"/>
      <c r="I138" s="46">
        <v>31.25</v>
      </c>
      <c r="J138" s="91" t="s">
        <v>71</v>
      </c>
      <c r="K138" s="92">
        <v>0</v>
      </c>
      <c r="L138" s="92">
        <v>0</v>
      </c>
      <c r="M138" s="277">
        <v>0</v>
      </c>
      <c r="N138" s="278"/>
      <c r="O138" s="32"/>
      <c r="P138" s="46">
        <v>31.25</v>
      </c>
      <c r="Q138" s="91" t="s">
        <v>158</v>
      </c>
      <c r="R138" s="92">
        <v>0</v>
      </c>
      <c r="S138" s="92">
        <v>0</v>
      </c>
      <c r="T138" s="277">
        <v>0</v>
      </c>
      <c r="U138" s="278"/>
      <c r="V138" s="32"/>
      <c r="W138" s="46">
        <v>31.25</v>
      </c>
      <c r="X138" s="91" t="s">
        <v>74</v>
      </c>
      <c r="Y138" s="92">
        <v>0</v>
      </c>
      <c r="Z138" s="92">
        <v>0</v>
      </c>
      <c r="AA138" s="277">
        <v>0</v>
      </c>
      <c r="AB138" s="278"/>
    </row>
    <row r="139" spans="2:28">
      <c r="B139" s="46">
        <v>31.5</v>
      </c>
      <c r="C139" s="91" t="s">
        <v>159</v>
      </c>
      <c r="D139" s="92">
        <v>0</v>
      </c>
      <c r="E139" s="92">
        <v>0</v>
      </c>
      <c r="F139" s="277">
        <v>0</v>
      </c>
      <c r="G139" s="278"/>
      <c r="H139" s="32"/>
      <c r="I139" s="46">
        <v>31.5</v>
      </c>
      <c r="J139" s="91" t="s">
        <v>71</v>
      </c>
      <c r="K139" s="92">
        <v>0</v>
      </c>
      <c r="L139" s="92">
        <v>0</v>
      </c>
      <c r="M139" s="277">
        <v>0</v>
      </c>
      <c r="N139" s="278"/>
      <c r="O139" s="32"/>
      <c r="P139" s="46">
        <v>31.5</v>
      </c>
      <c r="Q139" s="91" t="s">
        <v>60</v>
      </c>
      <c r="R139" s="92" t="s">
        <v>106</v>
      </c>
      <c r="S139" s="92" t="s">
        <v>115</v>
      </c>
      <c r="T139" s="277">
        <v>0</v>
      </c>
      <c r="U139" s="278"/>
      <c r="V139" s="32"/>
      <c r="W139" s="46">
        <v>31.5</v>
      </c>
      <c r="X139" s="91" t="s">
        <v>74</v>
      </c>
      <c r="Y139" s="92">
        <v>0</v>
      </c>
      <c r="Z139" s="92">
        <v>0</v>
      </c>
      <c r="AA139" s="277">
        <v>0</v>
      </c>
      <c r="AB139" s="278"/>
    </row>
    <row r="140" spans="2:28">
      <c r="B140" s="46">
        <v>31.75</v>
      </c>
      <c r="C140" s="91" t="s">
        <v>159</v>
      </c>
      <c r="D140" s="92">
        <v>0</v>
      </c>
      <c r="E140" s="92">
        <v>0</v>
      </c>
      <c r="F140" s="277">
        <v>0</v>
      </c>
      <c r="G140" s="278"/>
      <c r="H140" s="32"/>
      <c r="I140" s="46">
        <v>31.75</v>
      </c>
      <c r="J140" s="91" t="s">
        <v>71</v>
      </c>
      <c r="K140" s="92">
        <v>0</v>
      </c>
      <c r="L140" s="92">
        <v>0</v>
      </c>
      <c r="M140" s="277">
        <v>0</v>
      </c>
      <c r="N140" s="278"/>
      <c r="O140" s="32"/>
      <c r="P140" s="46">
        <v>31.75</v>
      </c>
      <c r="Q140" s="91" t="s">
        <v>60</v>
      </c>
      <c r="R140" s="92" t="s">
        <v>150</v>
      </c>
      <c r="S140" s="92" t="s">
        <v>192</v>
      </c>
      <c r="T140" s="277">
        <v>0</v>
      </c>
      <c r="U140" s="278"/>
      <c r="V140" s="32"/>
      <c r="W140" s="46">
        <v>31.75</v>
      </c>
      <c r="X140" s="91" t="s">
        <v>74</v>
      </c>
      <c r="Y140" s="92">
        <v>0</v>
      </c>
      <c r="Z140" s="92">
        <v>0</v>
      </c>
      <c r="AA140" s="277">
        <v>0</v>
      </c>
      <c r="AB140" s="278"/>
    </row>
    <row r="141" spans="2:28">
      <c r="B141" s="46">
        <v>32</v>
      </c>
      <c r="C141" s="91" t="s">
        <v>158</v>
      </c>
      <c r="D141" s="92">
        <v>0</v>
      </c>
      <c r="E141" s="92">
        <v>0</v>
      </c>
      <c r="F141" s="277">
        <v>0</v>
      </c>
      <c r="G141" s="278"/>
      <c r="H141" s="32"/>
      <c r="I141" s="46">
        <v>32</v>
      </c>
      <c r="J141" s="91" t="s">
        <v>71</v>
      </c>
      <c r="K141" s="92">
        <v>0</v>
      </c>
      <c r="L141" s="92">
        <v>0</v>
      </c>
      <c r="M141" s="277">
        <v>0</v>
      </c>
      <c r="N141" s="278"/>
      <c r="O141" s="32"/>
      <c r="P141" s="46">
        <v>32</v>
      </c>
      <c r="Q141" s="91" t="s">
        <v>60</v>
      </c>
      <c r="R141" s="92" t="s">
        <v>150</v>
      </c>
      <c r="S141" s="92" t="s">
        <v>103</v>
      </c>
      <c r="T141" s="277">
        <v>0</v>
      </c>
      <c r="U141" s="278"/>
      <c r="V141" s="32"/>
      <c r="W141" s="46">
        <v>32</v>
      </c>
      <c r="X141" s="91" t="s">
        <v>74</v>
      </c>
      <c r="Y141" s="92">
        <v>0</v>
      </c>
      <c r="Z141" s="92">
        <v>0</v>
      </c>
      <c r="AA141" s="277">
        <v>0</v>
      </c>
      <c r="AB141" s="278"/>
    </row>
    <row r="142" spans="2:28">
      <c r="B142" s="46">
        <v>32.25</v>
      </c>
      <c r="C142" s="91" t="s">
        <v>159</v>
      </c>
      <c r="D142" s="92">
        <v>0</v>
      </c>
      <c r="E142" s="92">
        <v>0</v>
      </c>
      <c r="F142" s="277">
        <v>0</v>
      </c>
      <c r="G142" s="278"/>
      <c r="H142" s="32"/>
      <c r="I142" s="46">
        <v>32.25</v>
      </c>
      <c r="J142" s="91" t="s">
        <v>71</v>
      </c>
      <c r="K142" s="92">
        <v>0</v>
      </c>
      <c r="L142" s="92">
        <v>0</v>
      </c>
      <c r="M142" s="277">
        <v>0</v>
      </c>
      <c r="N142" s="278"/>
      <c r="O142" s="32"/>
      <c r="P142" s="46">
        <v>32.25</v>
      </c>
      <c r="Q142" s="91" t="s">
        <v>60</v>
      </c>
      <c r="R142" s="92" t="s">
        <v>106</v>
      </c>
      <c r="S142" s="92" t="s">
        <v>115</v>
      </c>
      <c r="T142" s="277">
        <v>0</v>
      </c>
      <c r="U142" s="278"/>
      <c r="V142" s="32"/>
      <c r="W142" s="46">
        <v>32.25</v>
      </c>
      <c r="X142" s="91" t="s">
        <v>74</v>
      </c>
      <c r="Y142" s="92">
        <v>0</v>
      </c>
      <c r="Z142" s="92">
        <v>0</v>
      </c>
      <c r="AA142" s="277">
        <v>0</v>
      </c>
      <c r="AB142" s="278"/>
    </row>
    <row r="143" spans="2:28">
      <c r="B143" s="46">
        <v>32.5</v>
      </c>
      <c r="C143" s="91" t="s">
        <v>158</v>
      </c>
      <c r="D143" s="92">
        <v>0</v>
      </c>
      <c r="E143" s="92">
        <v>0</v>
      </c>
      <c r="F143" s="277">
        <v>0</v>
      </c>
      <c r="G143" s="278"/>
      <c r="H143" s="32"/>
      <c r="I143" s="46">
        <v>32.5</v>
      </c>
      <c r="J143" s="91" t="s">
        <v>63</v>
      </c>
      <c r="K143" s="92">
        <v>0</v>
      </c>
      <c r="L143" s="92">
        <v>0</v>
      </c>
      <c r="M143" s="277">
        <v>0</v>
      </c>
      <c r="N143" s="278"/>
      <c r="O143" s="32"/>
      <c r="P143" s="46">
        <v>32.5</v>
      </c>
      <c r="Q143" s="91" t="s">
        <v>60</v>
      </c>
      <c r="R143" s="92" t="s">
        <v>106</v>
      </c>
      <c r="S143" s="92" t="s">
        <v>115</v>
      </c>
      <c r="T143" s="277">
        <v>0</v>
      </c>
      <c r="U143" s="278"/>
      <c r="V143" s="32"/>
      <c r="W143" s="46">
        <v>32.5</v>
      </c>
      <c r="X143" s="91" t="s">
        <v>74</v>
      </c>
      <c r="Y143" s="92">
        <v>0</v>
      </c>
      <c r="Z143" s="92">
        <v>0</v>
      </c>
      <c r="AA143" s="277">
        <v>0</v>
      </c>
      <c r="AB143" s="278"/>
    </row>
    <row r="144" spans="2:28">
      <c r="B144" s="46">
        <v>32.75</v>
      </c>
      <c r="C144" s="91" t="s">
        <v>71</v>
      </c>
      <c r="D144" s="92">
        <v>0</v>
      </c>
      <c r="E144" s="92">
        <v>0</v>
      </c>
      <c r="F144" s="277">
        <v>0</v>
      </c>
      <c r="G144" s="278"/>
      <c r="H144" s="32"/>
      <c r="I144" s="46">
        <v>32.75</v>
      </c>
      <c r="J144" s="91" t="s">
        <v>69</v>
      </c>
      <c r="K144" s="92">
        <v>0</v>
      </c>
      <c r="L144" s="92">
        <v>0</v>
      </c>
      <c r="M144" s="277">
        <v>0</v>
      </c>
      <c r="N144" s="278"/>
      <c r="O144" s="32"/>
      <c r="P144" s="46">
        <v>32.75</v>
      </c>
      <c r="Q144" s="91" t="s">
        <v>158</v>
      </c>
      <c r="R144" s="92">
        <v>0</v>
      </c>
      <c r="S144" s="92">
        <v>0</v>
      </c>
      <c r="T144" s="277">
        <v>0</v>
      </c>
      <c r="U144" s="278"/>
      <c r="V144" s="32"/>
      <c r="W144" s="46">
        <v>32.75</v>
      </c>
      <c r="X144" s="91" t="s">
        <v>71</v>
      </c>
      <c r="Y144" s="92">
        <v>0</v>
      </c>
      <c r="Z144" s="92">
        <v>0</v>
      </c>
      <c r="AA144" s="277">
        <v>0</v>
      </c>
      <c r="AB144" s="278"/>
    </row>
    <row r="145" spans="2:28">
      <c r="B145" s="46">
        <v>33</v>
      </c>
      <c r="C145" s="91" t="s">
        <v>159</v>
      </c>
      <c r="D145" s="92">
        <v>0</v>
      </c>
      <c r="E145" s="92">
        <v>0</v>
      </c>
      <c r="F145" s="277">
        <v>0</v>
      </c>
      <c r="G145" s="278"/>
      <c r="H145" s="32"/>
      <c r="I145" s="46">
        <v>33</v>
      </c>
      <c r="J145" s="91" t="s">
        <v>71</v>
      </c>
      <c r="K145" s="92">
        <v>0</v>
      </c>
      <c r="L145" s="92">
        <v>0</v>
      </c>
      <c r="M145" s="277">
        <v>0</v>
      </c>
      <c r="N145" s="278"/>
      <c r="O145" s="32"/>
      <c r="P145" s="46">
        <v>33</v>
      </c>
      <c r="Q145" s="91" t="s">
        <v>158</v>
      </c>
      <c r="R145" s="92">
        <v>0</v>
      </c>
      <c r="S145" s="92">
        <v>0</v>
      </c>
      <c r="T145" s="277">
        <v>0</v>
      </c>
      <c r="U145" s="278"/>
      <c r="V145" s="32"/>
      <c r="W145" s="46">
        <v>33</v>
      </c>
      <c r="X145" s="91" t="s">
        <v>71</v>
      </c>
      <c r="Y145" s="92">
        <v>0</v>
      </c>
      <c r="Z145" s="92">
        <v>0</v>
      </c>
      <c r="AA145" s="277">
        <v>0</v>
      </c>
      <c r="AB145" s="278"/>
    </row>
    <row r="146" spans="2:28">
      <c r="B146" s="46">
        <v>33.25</v>
      </c>
      <c r="C146" s="91" t="s">
        <v>158</v>
      </c>
      <c r="D146" s="92">
        <v>0</v>
      </c>
      <c r="E146" s="92">
        <v>0</v>
      </c>
      <c r="F146" s="277">
        <v>0</v>
      </c>
      <c r="G146" s="278"/>
      <c r="H146" s="32"/>
      <c r="I146" s="46">
        <v>33.25</v>
      </c>
      <c r="J146" s="91" t="s">
        <v>74</v>
      </c>
      <c r="K146" s="92">
        <v>0</v>
      </c>
      <c r="L146" s="92">
        <v>0</v>
      </c>
      <c r="M146" s="277">
        <v>0</v>
      </c>
      <c r="N146" s="278"/>
      <c r="O146" s="32"/>
      <c r="P146" s="46">
        <v>33.25</v>
      </c>
      <c r="Q146" s="91" t="s">
        <v>69</v>
      </c>
      <c r="R146" s="92">
        <v>0</v>
      </c>
      <c r="S146" s="92">
        <v>0</v>
      </c>
      <c r="T146" s="277">
        <v>0</v>
      </c>
      <c r="U146" s="278"/>
      <c r="V146" s="32"/>
      <c r="W146" s="46">
        <v>33.25</v>
      </c>
      <c r="X146" s="91" t="s">
        <v>74</v>
      </c>
      <c r="Y146" s="92">
        <v>0</v>
      </c>
      <c r="Z146" s="92">
        <v>0</v>
      </c>
      <c r="AA146" s="277">
        <v>0</v>
      </c>
      <c r="AB146" s="278"/>
    </row>
    <row r="147" spans="2:28">
      <c r="B147" s="46">
        <v>33.5</v>
      </c>
      <c r="C147" s="91" t="s">
        <v>158</v>
      </c>
      <c r="D147" s="92">
        <v>0</v>
      </c>
      <c r="E147" s="92">
        <v>0</v>
      </c>
      <c r="F147" s="277">
        <v>0</v>
      </c>
      <c r="G147" s="278"/>
      <c r="H147" s="32"/>
      <c r="I147" s="46">
        <v>33.5</v>
      </c>
      <c r="J147" s="91" t="s">
        <v>74</v>
      </c>
      <c r="K147" s="92">
        <v>0</v>
      </c>
      <c r="L147" s="92">
        <v>0</v>
      </c>
      <c r="M147" s="277">
        <v>0</v>
      </c>
      <c r="N147" s="278"/>
      <c r="O147" s="32"/>
      <c r="P147" s="46">
        <v>33.5</v>
      </c>
      <c r="Q147" s="91" t="s">
        <v>69</v>
      </c>
      <c r="R147" s="92">
        <v>0</v>
      </c>
      <c r="S147" s="92">
        <v>0</v>
      </c>
      <c r="T147" s="277">
        <v>0</v>
      </c>
      <c r="U147" s="278"/>
      <c r="V147" s="32"/>
      <c r="W147" s="46">
        <v>33.5</v>
      </c>
      <c r="X147" s="91" t="s">
        <v>74</v>
      </c>
      <c r="Y147" s="92">
        <v>0</v>
      </c>
      <c r="Z147" s="92">
        <v>0</v>
      </c>
      <c r="AA147" s="277">
        <v>0</v>
      </c>
      <c r="AB147" s="278"/>
    </row>
    <row r="148" spans="2:28">
      <c r="B148" s="46">
        <v>33.75</v>
      </c>
      <c r="C148" s="91" t="s">
        <v>158</v>
      </c>
      <c r="D148" s="92">
        <v>0</v>
      </c>
      <c r="E148" s="92">
        <v>0</v>
      </c>
      <c r="F148" s="277">
        <v>0</v>
      </c>
      <c r="G148" s="278"/>
      <c r="H148" s="32"/>
      <c r="I148" s="46">
        <v>33.75</v>
      </c>
      <c r="J148" s="91" t="s">
        <v>74</v>
      </c>
      <c r="K148" s="92">
        <v>0</v>
      </c>
      <c r="L148" s="92">
        <v>0</v>
      </c>
      <c r="M148" s="277">
        <v>0</v>
      </c>
      <c r="N148" s="278"/>
      <c r="O148" s="32"/>
      <c r="P148" s="46">
        <v>33.75</v>
      </c>
      <c r="Q148" s="91" t="s">
        <v>69</v>
      </c>
      <c r="R148" s="92">
        <v>0</v>
      </c>
      <c r="S148" s="92">
        <v>0</v>
      </c>
      <c r="T148" s="277">
        <v>0</v>
      </c>
      <c r="U148" s="278"/>
      <c r="V148" s="32"/>
      <c r="W148" s="46">
        <v>33.75</v>
      </c>
      <c r="X148" s="91" t="s">
        <v>74</v>
      </c>
      <c r="Y148" s="92">
        <v>0</v>
      </c>
      <c r="Z148" s="92">
        <v>0</v>
      </c>
      <c r="AA148" s="357" t="s">
        <v>242</v>
      </c>
      <c r="AB148" s="358"/>
    </row>
    <row r="149" spans="2:28">
      <c r="B149" s="46">
        <v>34</v>
      </c>
      <c r="C149" s="91" t="s">
        <v>158</v>
      </c>
      <c r="D149" s="92">
        <v>0</v>
      </c>
      <c r="E149" s="92">
        <v>0</v>
      </c>
      <c r="F149" s="277">
        <v>0</v>
      </c>
      <c r="G149" s="278"/>
      <c r="H149" s="32"/>
      <c r="I149" s="46">
        <v>34</v>
      </c>
      <c r="J149" s="91" t="s">
        <v>74</v>
      </c>
      <c r="K149" s="92">
        <v>0</v>
      </c>
      <c r="L149" s="92">
        <v>0</v>
      </c>
      <c r="M149" s="277">
        <v>0</v>
      </c>
      <c r="N149" s="278"/>
      <c r="O149" s="32"/>
      <c r="P149" s="46">
        <v>34</v>
      </c>
      <c r="Q149" s="91" t="s">
        <v>69</v>
      </c>
      <c r="R149" s="92">
        <v>0</v>
      </c>
      <c r="S149" s="92">
        <v>0</v>
      </c>
      <c r="T149" s="277">
        <v>0</v>
      </c>
      <c r="U149" s="278"/>
      <c r="V149" s="32"/>
      <c r="W149" s="46">
        <v>34</v>
      </c>
      <c r="X149" s="91" t="s">
        <v>74</v>
      </c>
      <c r="Y149" s="92">
        <v>0</v>
      </c>
      <c r="Z149" s="92">
        <v>0</v>
      </c>
      <c r="AA149" s="277">
        <v>0</v>
      </c>
      <c r="AB149" s="278"/>
    </row>
    <row r="150" spans="2:28">
      <c r="B150" s="46">
        <v>34.25</v>
      </c>
      <c r="C150" s="91" t="s">
        <v>71</v>
      </c>
      <c r="D150" s="92">
        <v>0</v>
      </c>
      <c r="E150" s="92">
        <v>0</v>
      </c>
      <c r="F150" s="277">
        <v>0</v>
      </c>
      <c r="G150" s="278"/>
      <c r="H150" s="32"/>
      <c r="I150" s="46">
        <v>34.25</v>
      </c>
      <c r="J150" s="91" t="s">
        <v>74</v>
      </c>
      <c r="K150" s="92">
        <v>0</v>
      </c>
      <c r="L150" s="92">
        <v>0</v>
      </c>
      <c r="M150" s="277">
        <v>0</v>
      </c>
      <c r="N150" s="278"/>
      <c r="O150" s="32"/>
      <c r="P150" s="46">
        <v>34.25</v>
      </c>
      <c r="Q150" s="91" t="s">
        <v>158</v>
      </c>
      <c r="R150" s="92">
        <v>0</v>
      </c>
      <c r="S150" s="92">
        <v>0</v>
      </c>
      <c r="T150" s="277">
        <v>0</v>
      </c>
      <c r="U150" s="278"/>
      <c r="V150" s="32"/>
      <c r="W150" s="46">
        <v>34.25</v>
      </c>
      <c r="X150" s="91" t="s">
        <v>74</v>
      </c>
      <c r="Y150" s="92">
        <v>0</v>
      </c>
      <c r="Z150" s="92">
        <v>0</v>
      </c>
      <c r="AA150" s="277">
        <v>0</v>
      </c>
      <c r="AB150" s="278"/>
    </row>
    <row r="151" spans="2:28">
      <c r="B151" s="46">
        <v>34.5</v>
      </c>
      <c r="C151" s="91" t="s">
        <v>158</v>
      </c>
      <c r="D151" s="92">
        <v>0</v>
      </c>
      <c r="E151" s="92">
        <v>0</v>
      </c>
      <c r="F151" s="277">
        <v>0</v>
      </c>
      <c r="G151" s="278"/>
      <c r="H151" s="32"/>
      <c r="I151" s="46">
        <v>34.5</v>
      </c>
      <c r="J151" s="91" t="s">
        <v>74</v>
      </c>
      <c r="K151" s="92">
        <v>0</v>
      </c>
      <c r="L151" s="92">
        <v>0</v>
      </c>
      <c r="M151" s="277">
        <v>0</v>
      </c>
      <c r="N151" s="278"/>
      <c r="O151" s="32"/>
      <c r="P151" s="46">
        <v>34.5</v>
      </c>
      <c r="Q151" s="91" t="s">
        <v>159</v>
      </c>
      <c r="R151" s="92">
        <v>0</v>
      </c>
      <c r="S151" s="92">
        <v>0</v>
      </c>
      <c r="T151" s="277">
        <v>0</v>
      </c>
      <c r="U151" s="278"/>
      <c r="V151" s="32"/>
      <c r="W151" s="46">
        <v>34.5</v>
      </c>
      <c r="X151" s="91" t="s">
        <v>71</v>
      </c>
      <c r="Y151" s="92">
        <v>0</v>
      </c>
      <c r="Z151" s="92">
        <v>0</v>
      </c>
      <c r="AA151" s="277">
        <v>0</v>
      </c>
      <c r="AB151" s="278"/>
    </row>
    <row r="152" spans="2:28">
      <c r="B152" s="46">
        <v>34.75</v>
      </c>
      <c r="C152" s="91" t="s">
        <v>158</v>
      </c>
      <c r="D152" s="92">
        <v>0</v>
      </c>
      <c r="E152" s="92">
        <v>0</v>
      </c>
      <c r="F152" s="277">
        <v>0</v>
      </c>
      <c r="G152" s="278"/>
      <c r="H152" s="32"/>
      <c r="I152" s="46">
        <v>34.75</v>
      </c>
      <c r="J152" s="91" t="s">
        <v>74</v>
      </c>
      <c r="K152" s="92">
        <v>0</v>
      </c>
      <c r="L152" s="92">
        <v>0</v>
      </c>
      <c r="M152" s="277">
        <v>0</v>
      </c>
      <c r="N152" s="278"/>
      <c r="O152" s="32"/>
      <c r="P152" s="46">
        <v>34.75</v>
      </c>
      <c r="Q152" s="91" t="s">
        <v>159</v>
      </c>
      <c r="R152" s="92">
        <v>0</v>
      </c>
      <c r="S152" s="92">
        <v>0</v>
      </c>
      <c r="T152" s="277">
        <v>0</v>
      </c>
      <c r="U152" s="278"/>
      <c r="V152" s="32"/>
      <c r="W152" s="46">
        <v>34.75</v>
      </c>
      <c r="X152" s="91" t="s">
        <v>71</v>
      </c>
      <c r="Y152" s="92">
        <v>0</v>
      </c>
      <c r="Z152" s="92">
        <v>0</v>
      </c>
      <c r="AA152" s="277">
        <v>0</v>
      </c>
      <c r="AB152" s="278"/>
    </row>
    <row r="153" spans="2:28">
      <c r="B153" s="46">
        <v>35</v>
      </c>
      <c r="C153" s="91" t="s">
        <v>60</v>
      </c>
      <c r="D153" s="92" t="s">
        <v>107</v>
      </c>
      <c r="E153" s="92" t="s">
        <v>108</v>
      </c>
      <c r="F153" s="277">
        <v>0</v>
      </c>
      <c r="G153" s="278"/>
      <c r="H153" s="32"/>
      <c r="I153" s="46">
        <v>35</v>
      </c>
      <c r="J153" s="91" t="s">
        <v>74</v>
      </c>
      <c r="K153" s="92">
        <v>0</v>
      </c>
      <c r="L153" s="92">
        <v>0</v>
      </c>
      <c r="M153" s="277">
        <v>0</v>
      </c>
      <c r="N153" s="278"/>
      <c r="O153" s="32"/>
      <c r="P153" s="46">
        <v>35</v>
      </c>
      <c r="Q153" s="91" t="s">
        <v>159</v>
      </c>
      <c r="R153" s="92">
        <v>0</v>
      </c>
      <c r="S153" s="92">
        <v>0</v>
      </c>
      <c r="T153" s="277">
        <v>0</v>
      </c>
      <c r="U153" s="278"/>
      <c r="V153" s="32"/>
      <c r="W153" s="46">
        <v>35</v>
      </c>
      <c r="X153" s="91" t="s">
        <v>74</v>
      </c>
      <c r="Y153" s="92">
        <v>0</v>
      </c>
      <c r="Z153" s="92">
        <v>0</v>
      </c>
      <c r="AA153" s="277">
        <v>0</v>
      </c>
      <c r="AB153" s="278"/>
    </row>
    <row r="154" spans="2:28">
      <c r="B154" s="46">
        <v>35.25</v>
      </c>
      <c r="C154" s="91" t="s">
        <v>60</v>
      </c>
      <c r="D154" s="92" t="s">
        <v>107</v>
      </c>
      <c r="E154" s="92" t="s">
        <v>108</v>
      </c>
      <c r="F154" s="277">
        <v>0</v>
      </c>
      <c r="G154" s="278"/>
      <c r="H154" s="32"/>
      <c r="I154" s="46">
        <v>35.25</v>
      </c>
      <c r="J154" s="91" t="s">
        <v>74</v>
      </c>
      <c r="K154" s="92">
        <v>0</v>
      </c>
      <c r="L154" s="92">
        <v>0</v>
      </c>
      <c r="M154" s="277">
        <v>0</v>
      </c>
      <c r="N154" s="278"/>
      <c r="O154" s="32"/>
      <c r="P154" s="46">
        <v>35.25</v>
      </c>
      <c r="Q154" s="91" t="s">
        <v>60</v>
      </c>
      <c r="R154" s="92" t="s">
        <v>107</v>
      </c>
      <c r="S154" s="92" t="s">
        <v>108</v>
      </c>
      <c r="T154" s="277">
        <v>0</v>
      </c>
      <c r="U154" s="278"/>
      <c r="V154" s="32"/>
      <c r="W154" s="46">
        <v>35.25</v>
      </c>
      <c r="X154" s="91" t="s">
        <v>71</v>
      </c>
      <c r="Y154" s="92">
        <v>0</v>
      </c>
      <c r="Z154" s="92">
        <v>0</v>
      </c>
      <c r="AA154" s="277">
        <v>0</v>
      </c>
      <c r="AB154" s="278"/>
    </row>
    <row r="155" spans="2:28">
      <c r="B155" s="46">
        <v>35.5</v>
      </c>
      <c r="C155" s="91" t="s">
        <v>60</v>
      </c>
      <c r="D155" s="92" t="s">
        <v>106</v>
      </c>
      <c r="E155" s="92" t="s">
        <v>163</v>
      </c>
      <c r="F155" s="277">
        <v>0</v>
      </c>
      <c r="G155" s="278"/>
      <c r="H155" s="32"/>
      <c r="I155" s="46">
        <v>35.5</v>
      </c>
      <c r="J155" s="91" t="s">
        <v>71</v>
      </c>
      <c r="K155" s="92">
        <v>0</v>
      </c>
      <c r="L155" s="92">
        <v>0</v>
      </c>
      <c r="M155" s="277">
        <v>0</v>
      </c>
      <c r="N155" s="278"/>
      <c r="O155" s="32"/>
      <c r="P155" s="46">
        <v>35.5</v>
      </c>
      <c r="Q155" s="91" t="s">
        <v>159</v>
      </c>
      <c r="R155" s="92">
        <v>0</v>
      </c>
      <c r="S155" s="92">
        <v>0</v>
      </c>
      <c r="T155" s="277">
        <v>0</v>
      </c>
      <c r="U155" s="278"/>
      <c r="V155" s="32"/>
      <c r="W155" s="46">
        <v>35.5</v>
      </c>
      <c r="X155" s="91" t="s">
        <v>71</v>
      </c>
      <c r="Y155" s="92">
        <v>0</v>
      </c>
      <c r="Z155" s="92">
        <v>0</v>
      </c>
      <c r="AA155" s="277">
        <v>0</v>
      </c>
      <c r="AB155" s="278"/>
    </row>
    <row r="156" spans="2:28">
      <c r="B156" s="46">
        <v>35.75</v>
      </c>
      <c r="C156" s="91" t="s">
        <v>60</v>
      </c>
      <c r="D156" s="92" t="s">
        <v>106</v>
      </c>
      <c r="E156" s="92" t="s">
        <v>163</v>
      </c>
      <c r="F156" s="277">
        <v>0</v>
      </c>
      <c r="G156" s="278"/>
      <c r="H156" s="32"/>
      <c r="I156" s="46">
        <v>35.75</v>
      </c>
      <c r="J156" s="91" t="s">
        <v>71</v>
      </c>
      <c r="K156" s="92">
        <v>0</v>
      </c>
      <c r="L156" s="92">
        <v>0</v>
      </c>
      <c r="M156" s="277">
        <v>0</v>
      </c>
      <c r="N156" s="278"/>
      <c r="O156" s="32"/>
      <c r="P156" s="46">
        <v>35.75</v>
      </c>
      <c r="Q156" s="91" t="s">
        <v>159</v>
      </c>
      <c r="R156" s="92">
        <v>0</v>
      </c>
      <c r="S156" s="92">
        <v>0</v>
      </c>
      <c r="T156" s="277">
        <v>0</v>
      </c>
      <c r="U156" s="278"/>
      <c r="V156" s="32"/>
      <c r="W156" s="46">
        <v>35.75</v>
      </c>
      <c r="X156" s="91" t="s">
        <v>71</v>
      </c>
      <c r="Y156" s="92">
        <v>0</v>
      </c>
      <c r="Z156" s="92">
        <v>0</v>
      </c>
      <c r="AA156" s="277">
        <v>0</v>
      </c>
      <c r="AB156" s="278"/>
    </row>
    <row r="157" spans="2:28">
      <c r="B157" s="46">
        <v>36</v>
      </c>
      <c r="C157" s="91" t="s">
        <v>60</v>
      </c>
      <c r="D157" s="92" t="s">
        <v>104</v>
      </c>
      <c r="E157" s="92" t="s">
        <v>110</v>
      </c>
      <c r="F157" s="277">
        <v>0</v>
      </c>
      <c r="G157" s="278"/>
      <c r="H157" s="32"/>
      <c r="I157" s="46">
        <v>36</v>
      </c>
      <c r="J157" s="91" t="s">
        <v>71</v>
      </c>
      <c r="K157" s="92">
        <v>0</v>
      </c>
      <c r="L157" s="92">
        <v>0</v>
      </c>
      <c r="M157" s="277">
        <v>0</v>
      </c>
      <c r="N157" s="278"/>
      <c r="O157" s="32"/>
      <c r="P157" s="46">
        <v>36</v>
      </c>
      <c r="Q157" s="91" t="s">
        <v>159</v>
      </c>
      <c r="R157" s="92">
        <v>0</v>
      </c>
      <c r="S157" s="92">
        <v>0</v>
      </c>
      <c r="T157" s="277">
        <v>0</v>
      </c>
      <c r="U157" s="278"/>
      <c r="V157" s="32"/>
      <c r="W157" s="46">
        <v>36</v>
      </c>
      <c r="X157" s="91" t="s">
        <v>159</v>
      </c>
      <c r="Y157" s="92">
        <v>0</v>
      </c>
      <c r="Z157" s="92">
        <v>0</v>
      </c>
      <c r="AA157" s="277">
        <v>0</v>
      </c>
      <c r="AB157" s="278"/>
    </row>
    <row r="158" spans="2:28">
      <c r="B158" s="46">
        <v>36.25</v>
      </c>
      <c r="C158" s="91" t="s">
        <v>159</v>
      </c>
      <c r="D158" s="92">
        <v>0</v>
      </c>
      <c r="E158" s="92">
        <v>0</v>
      </c>
      <c r="F158" s="277">
        <v>0</v>
      </c>
      <c r="G158" s="278"/>
      <c r="H158" s="32"/>
      <c r="I158" s="46">
        <v>36.25</v>
      </c>
      <c r="J158" s="91" t="s">
        <v>74</v>
      </c>
      <c r="K158" s="92">
        <v>0</v>
      </c>
      <c r="L158" s="92">
        <v>0</v>
      </c>
      <c r="M158" s="277">
        <v>0</v>
      </c>
      <c r="N158" s="278"/>
      <c r="O158" s="32"/>
      <c r="P158" s="46">
        <v>36.25</v>
      </c>
      <c r="Q158" s="91" t="s">
        <v>159</v>
      </c>
      <c r="R158" s="92">
        <v>0</v>
      </c>
      <c r="S158" s="92">
        <v>0</v>
      </c>
      <c r="T158" s="277">
        <v>0</v>
      </c>
      <c r="U158" s="278"/>
      <c r="V158" s="32"/>
      <c r="W158" s="46">
        <v>36.25</v>
      </c>
      <c r="X158" s="91" t="s">
        <v>63</v>
      </c>
      <c r="Y158" s="92">
        <v>0</v>
      </c>
      <c r="Z158" s="92">
        <v>0</v>
      </c>
      <c r="AA158" s="277">
        <v>0</v>
      </c>
      <c r="AB158" s="278"/>
    </row>
    <row r="159" spans="2:28">
      <c r="B159" s="46">
        <v>36.5</v>
      </c>
      <c r="C159" s="91" t="s">
        <v>71</v>
      </c>
      <c r="D159" s="92">
        <v>0</v>
      </c>
      <c r="E159" s="92">
        <v>0</v>
      </c>
      <c r="F159" s="277">
        <v>0</v>
      </c>
      <c r="G159" s="278"/>
      <c r="H159" s="32"/>
      <c r="I159" s="46">
        <v>36.5</v>
      </c>
      <c r="J159" s="91" t="s">
        <v>74</v>
      </c>
      <c r="K159" s="92">
        <v>0</v>
      </c>
      <c r="L159" s="92">
        <v>0</v>
      </c>
      <c r="M159" s="277">
        <v>0</v>
      </c>
      <c r="N159" s="278"/>
      <c r="O159" s="32"/>
      <c r="P159" s="46">
        <v>36.5</v>
      </c>
      <c r="Q159" s="91" t="s">
        <v>159</v>
      </c>
      <c r="R159" s="92">
        <v>0</v>
      </c>
      <c r="S159" s="92">
        <v>0</v>
      </c>
      <c r="T159" s="277">
        <v>0</v>
      </c>
      <c r="U159" s="278"/>
      <c r="V159" s="32"/>
      <c r="W159" s="46">
        <v>36.5</v>
      </c>
      <c r="X159" s="91" t="s">
        <v>63</v>
      </c>
      <c r="Y159" s="92">
        <v>0</v>
      </c>
      <c r="Z159" s="92">
        <v>0</v>
      </c>
      <c r="AA159" s="277">
        <v>0</v>
      </c>
      <c r="AB159" s="278"/>
    </row>
    <row r="160" spans="2:28">
      <c r="B160" s="46">
        <v>36.75</v>
      </c>
      <c r="C160" s="91" t="s">
        <v>159</v>
      </c>
      <c r="D160" s="92">
        <v>0</v>
      </c>
      <c r="E160" s="92">
        <v>0</v>
      </c>
      <c r="F160" s="277">
        <v>0</v>
      </c>
      <c r="G160" s="278"/>
      <c r="H160" s="32"/>
      <c r="I160" s="46">
        <v>36.75</v>
      </c>
      <c r="J160" s="91" t="s">
        <v>74</v>
      </c>
      <c r="K160" s="92">
        <v>0</v>
      </c>
      <c r="L160" s="92">
        <v>0</v>
      </c>
      <c r="M160" s="277">
        <v>0</v>
      </c>
      <c r="N160" s="278"/>
      <c r="O160" s="32"/>
      <c r="P160" s="46">
        <v>36.75</v>
      </c>
      <c r="Q160" s="91" t="s">
        <v>60</v>
      </c>
      <c r="R160" s="92" t="s">
        <v>106</v>
      </c>
      <c r="S160" s="92" t="s">
        <v>167</v>
      </c>
      <c r="T160" s="277">
        <v>0</v>
      </c>
      <c r="U160" s="278"/>
      <c r="V160" s="32"/>
      <c r="W160" s="46">
        <v>36.75</v>
      </c>
      <c r="X160" s="91" t="s">
        <v>71</v>
      </c>
      <c r="Y160" s="92">
        <v>0</v>
      </c>
      <c r="Z160" s="92">
        <v>0</v>
      </c>
      <c r="AA160" s="277">
        <v>0</v>
      </c>
      <c r="AB160" s="278"/>
    </row>
    <row r="161" spans="2:28">
      <c r="B161" s="46">
        <v>37</v>
      </c>
      <c r="C161" s="91" t="s">
        <v>159</v>
      </c>
      <c r="D161" s="92">
        <v>0</v>
      </c>
      <c r="E161" s="92">
        <v>0</v>
      </c>
      <c r="F161" s="277">
        <v>0</v>
      </c>
      <c r="G161" s="278"/>
      <c r="H161" s="32"/>
      <c r="I161" s="46">
        <v>37</v>
      </c>
      <c r="J161" s="91" t="s">
        <v>74</v>
      </c>
      <c r="K161" s="92">
        <v>0</v>
      </c>
      <c r="L161" s="92">
        <v>0</v>
      </c>
      <c r="M161" s="277">
        <v>0</v>
      </c>
      <c r="N161" s="278"/>
      <c r="O161" s="32"/>
      <c r="P161" s="46">
        <v>37</v>
      </c>
      <c r="Q161" s="91" t="s">
        <v>60</v>
      </c>
      <c r="R161" s="92" t="s">
        <v>107</v>
      </c>
      <c r="S161" s="92" t="s">
        <v>108</v>
      </c>
      <c r="T161" s="277">
        <v>0</v>
      </c>
      <c r="U161" s="278"/>
      <c r="V161" s="32"/>
      <c r="W161" s="46">
        <v>37</v>
      </c>
      <c r="X161" s="91" t="s">
        <v>71</v>
      </c>
      <c r="Y161" s="92">
        <v>0</v>
      </c>
      <c r="Z161" s="92">
        <v>0</v>
      </c>
      <c r="AA161" s="277">
        <v>0</v>
      </c>
      <c r="AB161" s="278"/>
    </row>
    <row r="162" spans="2:28">
      <c r="B162" s="46">
        <v>37.25</v>
      </c>
      <c r="C162" s="91" t="s">
        <v>158</v>
      </c>
      <c r="D162" s="92">
        <v>0</v>
      </c>
      <c r="E162" s="92">
        <v>0</v>
      </c>
      <c r="F162" s="277">
        <v>0</v>
      </c>
      <c r="G162" s="278"/>
      <c r="H162" s="32"/>
      <c r="I162" s="46">
        <v>37.25</v>
      </c>
      <c r="J162" s="91" t="s">
        <v>69</v>
      </c>
      <c r="K162" s="92">
        <v>0</v>
      </c>
      <c r="L162" s="92">
        <v>0</v>
      </c>
      <c r="M162" s="277">
        <v>0</v>
      </c>
      <c r="N162" s="278"/>
      <c r="O162" s="32"/>
      <c r="P162" s="46">
        <v>37.25</v>
      </c>
      <c r="Q162" s="91" t="s">
        <v>159</v>
      </c>
      <c r="R162" s="92">
        <v>0</v>
      </c>
      <c r="S162" s="92">
        <v>0</v>
      </c>
      <c r="T162" s="277">
        <v>0</v>
      </c>
      <c r="U162" s="278"/>
      <c r="V162" s="32"/>
      <c r="W162" s="46">
        <v>37.25</v>
      </c>
      <c r="X162" s="91" t="s">
        <v>63</v>
      </c>
      <c r="Y162" s="92">
        <v>0</v>
      </c>
      <c r="Z162" s="92">
        <v>0</v>
      </c>
      <c r="AA162" s="277">
        <v>0</v>
      </c>
      <c r="AB162" s="278"/>
    </row>
    <row r="163" spans="2:28">
      <c r="B163" s="46">
        <v>37.5</v>
      </c>
      <c r="C163" s="91" t="s">
        <v>158</v>
      </c>
      <c r="D163" s="92">
        <v>0</v>
      </c>
      <c r="E163" s="92">
        <v>0</v>
      </c>
      <c r="F163" s="277">
        <v>0</v>
      </c>
      <c r="G163" s="278"/>
      <c r="H163" s="32"/>
      <c r="I163" s="46">
        <v>37.5</v>
      </c>
      <c r="J163" s="91" t="s">
        <v>71</v>
      </c>
      <c r="K163" s="92">
        <v>0</v>
      </c>
      <c r="L163" s="92">
        <v>0</v>
      </c>
      <c r="M163" s="277">
        <v>0</v>
      </c>
      <c r="N163" s="278"/>
      <c r="O163" s="32"/>
      <c r="P163" s="46">
        <v>37.5</v>
      </c>
      <c r="Q163" s="91" t="s">
        <v>71</v>
      </c>
      <c r="R163" s="92">
        <v>0</v>
      </c>
      <c r="S163" s="92">
        <v>0</v>
      </c>
      <c r="T163" s="277">
        <v>0</v>
      </c>
      <c r="U163" s="278"/>
      <c r="V163" s="32"/>
      <c r="W163" s="46">
        <v>37.5</v>
      </c>
      <c r="X163" s="91" t="s">
        <v>63</v>
      </c>
      <c r="Y163" s="92">
        <v>0</v>
      </c>
      <c r="Z163" s="92">
        <v>0</v>
      </c>
      <c r="AA163" s="277">
        <v>0</v>
      </c>
      <c r="AB163" s="278"/>
    </row>
    <row r="164" spans="2:28">
      <c r="B164" s="46">
        <v>37.75</v>
      </c>
      <c r="C164" s="91" t="s">
        <v>158</v>
      </c>
      <c r="D164" s="92">
        <v>0</v>
      </c>
      <c r="E164" s="92">
        <v>0</v>
      </c>
      <c r="F164" s="277">
        <v>0</v>
      </c>
      <c r="G164" s="278"/>
      <c r="H164" s="32"/>
      <c r="I164" s="46">
        <v>37.75</v>
      </c>
      <c r="J164" s="91" t="s">
        <v>74</v>
      </c>
      <c r="K164" s="92">
        <v>0</v>
      </c>
      <c r="L164" s="92">
        <v>0</v>
      </c>
      <c r="M164" s="277">
        <v>0</v>
      </c>
      <c r="N164" s="278"/>
      <c r="O164" s="32"/>
      <c r="P164" s="46">
        <v>37.75</v>
      </c>
      <c r="Q164" s="91" t="s">
        <v>60</v>
      </c>
      <c r="R164" s="92" t="s">
        <v>107</v>
      </c>
      <c r="S164" s="92" t="s">
        <v>108</v>
      </c>
      <c r="T164" s="277">
        <v>0</v>
      </c>
      <c r="U164" s="278"/>
      <c r="V164" s="32"/>
      <c r="W164" s="46">
        <v>37.75</v>
      </c>
      <c r="X164" s="91" t="s">
        <v>63</v>
      </c>
      <c r="Y164" s="92">
        <v>0</v>
      </c>
      <c r="Z164" s="92">
        <v>0</v>
      </c>
      <c r="AA164" s="277">
        <v>0</v>
      </c>
      <c r="AB164" s="278"/>
    </row>
    <row r="165" spans="2:28">
      <c r="B165" s="46">
        <v>38</v>
      </c>
      <c r="C165" s="91" t="s">
        <v>71</v>
      </c>
      <c r="D165" s="92">
        <v>0</v>
      </c>
      <c r="E165" s="92">
        <v>0</v>
      </c>
      <c r="F165" s="277">
        <v>0</v>
      </c>
      <c r="G165" s="278"/>
      <c r="H165" s="32"/>
      <c r="I165" s="46">
        <v>38</v>
      </c>
      <c r="J165" s="91" t="s">
        <v>60</v>
      </c>
      <c r="K165" s="92" t="s">
        <v>106</v>
      </c>
      <c r="L165" s="92" t="s">
        <v>115</v>
      </c>
      <c r="M165" s="277">
        <v>0</v>
      </c>
      <c r="N165" s="278"/>
      <c r="O165" s="32"/>
      <c r="P165" s="46">
        <v>38</v>
      </c>
      <c r="Q165" s="91" t="s">
        <v>71</v>
      </c>
      <c r="R165" s="92">
        <v>0</v>
      </c>
      <c r="S165" s="92">
        <v>0</v>
      </c>
      <c r="T165" s="277">
        <v>0</v>
      </c>
      <c r="U165" s="278"/>
      <c r="V165" s="32"/>
      <c r="W165" s="46">
        <v>38</v>
      </c>
      <c r="X165" s="91" t="s">
        <v>71</v>
      </c>
      <c r="Y165" s="92">
        <v>0</v>
      </c>
      <c r="Z165" s="92">
        <v>0</v>
      </c>
      <c r="AA165" s="277">
        <v>0</v>
      </c>
      <c r="AB165" s="278"/>
    </row>
    <row r="166" spans="2:28">
      <c r="B166" s="46">
        <v>38.25</v>
      </c>
      <c r="C166" s="91" t="s">
        <v>159</v>
      </c>
      <c r="D166" s="92">
        <v>0</v>
      </c>
      <c r="E166" s="92">
        <v>0</v>
      </c>
      <c r="F166" s="277">
        <v>0</v>
      </c>
      <c r="G166" s="278"/>
      <c r="H166" s="32"/>
      <c r="I166" s="46">
        <v>38.25</v>
      </c>
      <c r="J166" s="91" t="s">
        <v>158</v>
      </c>
      <c r="K166" s="92">
        <v>0</v>
      </c>
      <c r="L166" s="92">
        <v>0</v>
      </c>
      <c r="M166" s="277">
        <v>0</v>
      </c>
      <c r="N166" s="278"/>
      <c r="O166" s="32"/>
      <c r="P166" s="46">
        <v>38.25</v>
      </c>
      <c r="Q166" s="91" t="s">
        <v>159</v>
      </c>
      <c r="R166" s="92">
        <v>0</v>
      </c>
      <c r="S166" s="92">
        <v>0</v>
      </c>
      <c r="T166" s="277">
        <v>0</v>
      </c>
      <c r="U166" s="278"/>
      <c r="V166" s="32"/>
      <c r="W166" s="46">
        <v>38.25</v>
      </c>
      <c r="X166" s="91" t="s">
        <v>71</v>
      </c>
      <c r="Y166" s="92">
        <v>0</v>
      </c>
      <c r="Z166" s="92">
        <v>0</v>
      </c>
      <c r="AA166" s="277">
        <v>0</v>
      </c>
      <c r="AB166" s="278"/>
    </row>
    <row r="167" spans="2:28">
      <c r="B167" s="46">
        <v>38.5</v>
      </c>
      <c r="C167" s="91" t="s">
        <v>159</v>
      </c>
      <c r="D167" s="92">
        <v>0</v>
      </c>
      <c r="E167" s="92">
        <v>0</v>
      </c>
      <c r="F167" s="277">
        <v>0</v>
      </c>
      <c r="G167" s="278"/>
      <c r="H167" s="32"/>
      <c r="I167" s="46">
        <v>38.5</v>
      </c>
      <c r="J167" s="91" t="s">
        <v>158</v>
      </c>
      <c r="K167" s="92">
        <v>0</v>
      </c>
      <c r="L167" s="92">
        <v>0</v>
      </c>
      <c r="M167" s="277">
        <v>0</v>
      </c>
      <c r="N167" s="278"/>
      <c r="O167" s="32"/>
      <c r="P167" s="46">
        <v>38.5</v>
      </c>
      <c r="Q167" s="91" t="s">
        <v>159</v>
      </c>
      <c r="R167" s="92">
        <v>0</v>
      </c>
      <c r="S167" s="92">
        <v>0</v>
      </c>
      <c r="T167" s="277">
        <v>0</v>
      </c>
      <c r="U167" s="278"/>
      <c r="V167" s="32"/>
      <c r="W167" s="46">
        <v>38.5</v>
      </c>
      <c r="X167" s="91" t="s">
        <v>69</v>
      </c>
      <c r="Y167" s="92">
        <v>0</v>
      </c>
      <c r="Z167" s="92">
        <v>0</v>
      </c>
      <c r="AA167" s="277">
        <v>0</v>
      </c>
      <c r="AB167" s="278"/>
    </row>
    <row r="168" spans="2:28">
      <c r="B168" s="46">
        <v>38.75</v>
      </c>
      <c r="C168" s="91" t="s">
        <v>159</v>
      </c>
      <c r="D168" s="92">
        <v>0</v>
      </c>
      <c r="E168" s="92">
        <v>0</v>
      </c>
      <c r="F168" s="277">
        <v>0</v>
      </c>
      <c r="G168" s="278"/>
      <c r="H168" s="32"/>
      <c r="I168" s="46">
        <v>38.75</v>
      </c>
      <c r="J168" s="91" t="s">
        <v>158</v>
      </c>
      <c r="K168" s="92">
        <v>0</v>
      </c>
      <c r="L168" s="92">
        <v>0</v>
      </c>
      <c r="M168" s="277">
        <v>0</v>
      </c>
      <c r="N168" s="278"/>
      <c r="O168" s="32"/>
      <c r="P168" s="46">
        <v>38.75</v>
      </c>
      <c r="Q168" s="91" t="s">
        <v>159</v>
      </c>
      <c r="R168" s="92">
        <v>0</v>
      </c>
      <c r="S168" s="92">
        <v>0</v>
      </c>
      <c r="T168" s="277">
        <v>0</v>
      </c>
      <c r="U168" s="278"/>
      <c r="V168" s="32"/>
      <c r="W168" s="46">
        <v>38.75</v>
      </c>
      <c r="X168" s="91" t="s">
        <v>60</v>
      </c>
      <c r="Y168" s="92" t="s">
        <v>104</v>
      </c>
      <c r="Z168" s="92" t="s">
        <v>236</v>
      </c>
      <c r="AA168" s="277">
        <v>0</v>
      </c>
      <c r="AB168" s="278"/>
    </row>
    <row r="169" spans="2:28">
      <c r="B169" s="46">
        <v>39</v>
      </c>
      <c r="C169" s="91" t="s">
        <v>60</v>
      </c>
      <c r="D169" s="92" t="s">
        <v>107</v>
      </c>
      <c r="E169" s="92" t="s">
        <v>108</v>
      </c>
      <c r="F169" s="277">
        <v>0</v>
      </c>
      <c r="G169" s="278"/>
      <c r="H169" s="32"/>
      <c r="I169" s="46">
        <v>39</v>
      </c>
      <c r="J169" s="91" t="s">
        <v>158</v>
      </c>
      <c r="K169" s="92">
        <v>0</v>
      </c>
      <c r="L169" s="92">
        <v>0</v>
      </c>
      <c r="M169" s="277">
        <v>0</v>
      </c>
      <c r="N169" s="278"/>
      <c r="O169" s="32"/>
      <c r="P169" s="46">
        <v>39</v>
      </c>
      <c r="Q169" s="91" t="s">
        <v>158</v>
      </c>
      <c r="R169" s="92">
        <v>0</v>
      </c>
      <c r="S169" s="92">
        <v>0</v>
      </c>
      <c r="T169" s="277">
        <v>0</v>
      </c>
      <c r="U169" s="278"/>
      <c r="V169" s="32"/>
      <c r="W169" s="46">
        <v>39</v>
      </c>
      <c r="X169" s="91" t="s">
        <v>63</v>
      </c>
      <c r="Y169" s="92">
        <v>0</v>
      </c>
      <c r="Z169" s="92">
        <v>0</v>
      </c>
      <c r="AA169" s="277">
        <v>0</v>
      </c>
      <c r="AB169" s="278"/>
    </row>
    <row r="170" spans="2:28">
      <c r="B170" s="46">
        <v>39.25</v>
      </c>
      <c r="C170" s="91" t="s">
        <v>60</v>
      </c>
      <c r="D170" s="92" t="s">
        <v>107</v>
      </c>
      <c r="E170" s="92" t="s">
        <v>108</v>
      </c>
      <c r="F170" s="277">
        <v>0</v>
      </c>
      <c r="G170" s="278"/>
      <c r="H170" s="32"/>
      <c r="I170" s="46">
        <v>39.25</v>
      </c>
      <c r="J170" s="91" t="s">
        <v>158</v>
      </c>
      <c r="K170" s="92">
        <v>0</v>
      </c>
      <c r="L170" s="92">
        <v>0</v>
      </c>
      <c r="M170" s="277">
        <v>0</v>
      </c>
      <c r="N170" s="278"/>
      <c r="O170" s="32"/>
      <c r="P170" s="46">
        <v>39.25</v>
      </c>
      <c r="Q170" s="91" t="s">
        <v>159</v>
      </c>
      <c r="R170" s="92">
        <v>0</v>
      </c>
      <c r="S170" s="92">
        <v>0</v>
      </c>
      <c r="T170" s="277">
        <v>0</v>
      </c>
      <c r="U170" s="278"/>
      <c r="V170" s="32"/>
      <c r="W170" s="46">
        <v>39.25</v>
      </c>
      <c r="X170" s="91" t="s">
        <v>158</v>
      </c>
      <c r="Y170" s="92">
        <v>0</v>
      </c>
      <c r="Z170" s="92">
        <v>0</v>
      </c>
      <c r="AA170" s="277">
        <v>0</v>
      </c>
      <c r="AB170" s="278"/>
    </row>
    <row r="171" spans="2:28">
      <c r="B171" s="46">
        <v>39.5</v>
      </c>
      <c r="C171" s="91" t="s">
        <v>60</v>
      </c>
      <c r="D171" s="92" t="s">
        <v>104</v>
      </c>
      <c r="E171" s="92" t="s">
        <v>175</v>
      </c>
      <c r="F171" s="277">
        <v>0</v>
      </c>
      <c r="G171" s="278"/>
      <c r="H171" s="32"/>
      <c r="I171" s="46">
        <v>39.5</v>
      </c>
      <c r="J171" s="91" t="s">
        <v>158</v>
      </c>
      <c r="K171" s="92">
        <v>0</v>
      </c>
      <c r="L171" s="92">
        <v>0</v>
      </c>
      <c r="M171" s="277">
        <v>0</v>
      </c>
      <c r="N171" s="278"/>
      <c r="O171" s="32"/>
      <c r="P171" s="46">
        <v>39.5</v>
      </c>
      <c r="Q171" s="91" t="s">
        <v>158</v>
      </c>
      <c r="R171" s="92">
        <v>0</v>
      </c>
      <c r="S171" s="92">
        <v>0</v>
      </c>
      <c r="T171" s="277">
        <v>0</v>
      </c>
      <c r="U171" s="278"/>
      <c r="V171" s="32"/>
      <c r="W171" s="46">
        <v>39.5</v>
      </c>
      <c r="X171" s="91" t="s">
        <v>69</v>
      </c>
      <c r="Y171" s="92">
        <v>0</v>
      </c>
      <c r="Z171" s="92">
        <v>0</v>
      </c>
      <c r="AA171" s="277">
        <v>0</v>
      </c>
      <c r="AB171" s="278"/>
    </row>
    <row r="172" spans="2:28">
      <c r="B172" s="46">
        <v>39.75</v>
      </c>
      <c r="C172" s="91" t="s">
        <v>60</v>
      </c>
      <c r="D172" s="92" t="s">
        <v>106</v>
      </c>
      <c r="E172" s="92" t="s">
        <v>167</v>
      </c>
      <c r="F172" s="277">
        <v>0</v>
      </c>
      <c r="G172" s="278"/>
      <c r="H172" s="32"/>
      <c r="I172" s="46">
        <v>39.75</v>
      </c>
      <c r="J172" s="91" t="s">
        <v>158</v>
      </c>
      <c r="K172" s="92">
        <v>0</v>
      </c>
      <c r="L172" s="92">
        <v>0</v>
      </c>
      <c r="M172" s="277">
        <v>0</v>
      </c>
      <c r="N172" s="278"/>
      <c r="O172" s="32"/>
      <c r="P172" s="46">
        <v>39.75</v>
      </c>
      <c r="Q172" s="91" t="s">
        <v>158</v>
      </c>
      <c r="R172" s="92">
        <v>0</v>
      </c>
      <c r="S172" s="92">
        <v>0</v>
      </c>
      <c r="T172" s="277">
        <v>0</v>
      </c>
      <c r="U172" s="278"/>
      <c r="V172" s="32"/>
      <c r="W172" s="46">
        <v>39.75</v>
      </c>
      <c r="X172" s="91" t="s">
        <v>63</v>
      </c>
      <c r="Y172" s="92">
        <v>0</v>
      </c>
      <c r="Z172" s="92">
        <v>0</v>
      </c>
      <c r="AA172" s="277">
        <v>0</v>
      </c>
      <c r="AB172" s="278"/>
    </row>
    <row r="173" spans="2:28">
      <c r="B173" s="46">
        <v>40</v>
      </c>
      <c r="C173" s="91" t="s">
        <v>159</v>
      </c>
      <c r="D173" s="92">
        <v>0</v>
      </c>
      <c r="E173" s="92">
        <v>0</v>
      </c>
      <c r="F173" s="277">
        <v>0</v>
      </c>
      <c r="G173" s="278"/>
      <c r="H173" s="32"/>
      <c r="I173" s="46">
        <v>40</v>
      </c>
      <c r="J173" s="91" t="s">
        <v>158</v>
      </c>
      <c r="K173" s="92">
        <v>0</v>
      </c>
      <c r="L173" s="92">
        <v>0</v>
      </c>
      <c r="M173" s="277">
        <v>0</v>
      </c>
      <c r="N173" s="278"/>
      <c r="O173" s="32"/>
      <c r="P173" s="46">
        <v>40</v>
      </c>
      <c r="Q173" s="91" t="s">
        <v>159</v>
      </c>
      <c r="R173" s="92">
        <v>0</v>
      </c>
      <c r="S173" s="92">
        <v>0</v>
      </c>
      <c r="T173" s="277">
        <v>0</v>
      </c>
      <c r="U173" s="278"/>
      <c r="V173" s="32"/>
      <c r="W173" s="46">
        <v>40</v>
      </c>
      <c r="X173" s="91" t="s">
        <v>71</v>
      </c>
      <c r="Y173" s="92">
        <v>0</v>
      </c>
      <c r="Z173" s="92">
        <v>0</v>
      </c>
      <c r="AA173" s="277">
        <v>0</v>
      </c>
      <c r="AB173" s="278"/>
    </row>
    <row r="174" spans="2:28">
      <c r="B174" s="46">
        <v>40.25</v>
      </c>
      <c r="C174" s="91" t="s">
        <v>159</v>
      </c>
      <c r="D174" s="92">
        <v>0</v>
      </c>
      <c r="E174" s="92">
        <v>0</v>
      </c>
      <c r="F174" s="277">
        <v>0</v>
      </c>
      <c r="G174" s="278"/>
      <c r="H174" s="32"/>
      <c r="I174" s="46">
        <v>40.25</v>
      </c>
      <c r="J174" s="91" t="s">
        <v>158</v>
      </c>
      <c r="K174" s="92">
        <v>0</v>
      </c>
      <c r="L174" s="92">
        <v>0</v>
      </c>
      <c r="M174" s="277">
        <v>0</v>
      </c>
      <c r="N174" s="278"/>
      <c r="O174" s="32"/>
      <c r="P174" s="46">
        <v>40.25</v>
      </c>
      <c r="Q174" s="91" t="s">
        <v>159</v>
      </c>
      <c r="R174" s="92">
        <v>0</v>
      </c>
      <c r="S174" s="92">
        <v>0</v>
      </c>
      <c r="T174" s="277">
        <v>0</v>
      </c>
      <c r="U174" s="278"/>
      <c r="V174" s="32"/>
      <c r="W174" s="46">
        <v>40.25</v>
      </c>
      <c r="X174" s="91" t="s">
        <v>71</v>
      </c>
      <c r="Y174" s="92">
        <v>0</v>
      </c>
      <c r="Z174" s="92">
        <v>0</v>
      </c>
      <c r="AA174" s="277">
        <v>0</v>
      </c>
      <c r="AB174" s="278"/>
    </row>
    <row r="175" spans="2:28">
      <c r="B175" s="46">
        <v>40.5</v>
      </c>
      <c r="C175" s="91" t="s">
        <v>159</v>
      </c>
      <c r="D175" s="92">
        <v>0</v>
      </c>
      <c r="E175" s="92">
        <v>0</v>
      </c>
      <c r="F175" s="277">
        <v>0</v>
      </c>
      <c r="G175" s="278"/>
      <c r="H175" s="32"/>
      <c r="I175" s="46">
        <v>40.5</v>
      </c>
      <c r="J175" s="91" t="s">
        <v>158</v>
      </c>
      <c r="K175" s="92">
        <v>0</v>
      </c>
      <c r="L175" s="92">
        <v>0</v>
      </c>
      <c r="M175" s="277">
        <v>0</v>
      </c>
      <c r="N175" s="278"/>
      <c r="O175" s="32"/>
      <c r="P175" s="46">
        <v>40.5</v>
      </c>
      <c r="Q175" s="91" t="s">
        <v>158</v>
      </c>
      <c r="R175" s="92">
        <v>0</v>
      </c>
      <c r="S175" s="92">
        <v>0</v>
      </c>
      <c r="T175" s="277">
        <v>0</v>
      </c>
      <c r="U175" s="278"/>
      <c r="V175" s="32"/>
      <c r="W175" s="46">
        <v>40.5</v>
      </c>
      <c r="X175" s="91" t="s">
        <v>74</v>
      </c>
      <c r="Y175" s="92">
        <v>0</v>
      </c>
      <c r="Z175" s="92">
        <v>0</v>
      </c>
      <c r="AA175" s="277">
        <v>0</v>
      </c>
      <c r="AB175" s="278"/>
    </row>
    <row r="176" spans="2:28">
      <c r="B176" s="46">
        <v>40.75</v>
      </c>
      <c r="C176" s="91" t="s">
        <v>159</v>
      </c>
      <c r="D176" s="92">
        <v>0</v>
      </c>
      <c r="E176" s="92">
        <v>0</v>
      </c>
      <c r="F176" s="277">
        <v>0</v>
      </c>
      <c r="G176" s="278"/>
      <c r="H176" s="32"/>
      <c r="I176" s="46">
        <v>40.75</v>
      </c>
      <c r="J176" s="91" t="s">
        <v>158</v>
      </c>
      <c r="K176" s="92">
        <v>0</v>
      </c>
      <c r="L176" s="92">
        <v>0</v>
      </c>
      <c r="M176" s="277">
        <v>0</v>
      </c>
      <c r="N176" s="278"/>
      <c r="O176" s="32"/>
      <c r="P176" s="46">
        <v>40.75</v>
      </c>
      <c r="Q176" s="91" t="s">
        <v>159</v>
      </c>
      <c r="R176" s="92">
        <v>0</v>
      </c>
      <c r="S176" s="92">
        <v>0</v>
      </c>
      <c r="T176" s="277">
        <v>0</v>
      </c>
      <c r="U176" s="278"/>
      <c r="V176" s="32"/>
      <c r="W176" s="46">
        <v>40.75</v>
      </c>
      <c r="X176" s="91" t="s">
        <v>71</v>
      </c>
      <c r="Y176" s="92">
        <v>0</v>
      </c>
      <c r="Z176" s="92">
        <v>0</v>
      </c>
      <c r="AA176" s="277">
        <v>0</v>
      </c>
      <c r="AB176" s="278"/>
    </row>
    <row r="177" spans="2:28">
      <c r="B177" s="46">
        <v>41</v>
      </c>
      <c r="C177" s="91" t="s">
        <v>159</v>
      </c>
      <c r="D177" s="92">
        <v>0</v>
      </c>
      <c r="E177" s="92">
        <v>0</v>
      </c>
      <c r="F177" s="277">
        <v>0</v>
      </c>
      <c r="G177" s="278"/>
      <c r="H177" s="32"/>
      <c r="I177" s="46">
        <v>41</v>
      </c>
      <c r="J177" s="91" t="s">
        <v>158</v>
      </c>
      <c r="K177" s="92">
        <v>0</v>
      </c>
      <c r="L177" s="92">
        <v>0</v>
      </c>
      <c r="M177" s="277">
        <v>0</v>
      </c>
      <c r="N177" s="278"/>
      <c r="O177" s="32"/>
      <c r="P177" s="46">
        <v>41</v>
      </c>
      <c r="Q177" s="91" t="s">
        <v>60</v>
      </c>
      <c r="R177" s="92" t="s">
        <v>104</v>
      </c>
      <c r="S177" s="92" t="s">
        <v>200</v>
      </c>
      <c r="T177" s="277">
        <v>0</v>
      </c>
      <c r="U177" s="278"/>
      <c r="V177" s="32"/>
      <c r="W177" s="46">
        <v>41</v>
      </c>
      <c r="X177" s="91" t="s">
        <v>71</v>
      </c>
      <c r="Y177" s="92">
        <v>0</v>
      </c>
      <c r="Z177" s="92">
        <v>0</v>
      </c>
      <c r="AA177" s="277">
        <v>0</v>
      </c>
      <c r="AB177" s="278"/>
    </row>
    <row r="178" spans="2:28">
      <c r="B178" s="46">
        <v>41.25</v>
      </c>
      <c r="C178" s="91" t="s">
        <v>159</v>
      </c>
      <c r="D178" s="92">
        <v>0</v>
      </c>
      <c r="E178" s="92">
        <v>0</v>
      </c>
      <c r="F178" s="277">
        <v>0</v>
      </c>
      <c r="G178" s="278"/>
      <c r="H178" s="32"/>
      <c r="I178" s="46">
        <v>41.25</v>
      </c>
      <c r="J178" s="91" t="s">
        <v>158</v>
      </c>
      <c r="K178" s="92">
        <v>0</v>
      </c>
      <c r="L178" s="92">
        <v>0</v>
      </c>
      <c r="M178" s="277">
        <v>0</v>
      </c>
      <c r="N178" s="278"/>
      <c r="O178" s="32"/>
      <c r="P178" s="46">
        <v>41.25</v>
      </c>
      <c r="Q178" s="91" t="s">
        <v>158</v>
      </c>
      <c r="R178" s="92">
        <v>0</v>
      </c>
      <c r="S178" s="92">
        <v>0</v>
      </c>
      <c r="T178" s="277">
        <v>0</v>
      </c>
      <c r="U178" s="278"/>
      <c r="V178" s="32"/>
      <c r="W178" s="46">
        <v>41.25</v>
      </c>
      <c r="X178" s="91" t="s">
        <v>71</v>
      </c>
      <c r="Y178" s="92">
        <v>0</v>
      </c>
      <c r="Z178" s="92">
        <v>0</v>
      </c>
      <c r="AA178" s="277">
        <v>0</v>
      </c>
      <c r="AB178" s="278"/>
    </row>
    <row r="179" spans="2:28">
      <c r="B179" s="46">
        <v>41.5</v>
      </c>
      <c r="C179" s="91" t="s">
        <v>159</v>
      </c>
      <c r="D179" s="92">
        <v>0</v>
      </c>
      <c r="E179" s="92">
        <v>0</v>
      </c>
      <c r="F179" s="277">
        <v>0</v>
      </c>
      <c r="G179" s="278"/>
      <c r="H179" s="32"/>
      <c r="I179" s="46">
        <v>41.5</v>
      </c>
      <c r="J179" s="91" t="s">
        <v>158</v>
      </c>
      <c r="K179" s="92">
        <v>0</v>
      </c>
      <c r="L179" s="92">
        <v>0</v>
      </c>
      <c r="M179" s="277">
        <v>0</v>
      </c>
      <c r="N179" s="278"/>
      <c r="O179" s="32"/>
      <c r="P179" s="46">
        <v>41.5</v>
      </c>
      <c r="Q179" s="91" t="s">
        <v>71</v>
      </c>
      <c r="R179" s="92">
        <v>0</v>
      </c>
      <c r="S179" s="92">
        <v>0</v>
      </c>
      <c r="T179" s="277">
        <v>0</v>
      </c>
      <c r="U179" s="278"/>
      <c r="V179" s="32"/>
      <c r="W179" s="46">
        <v>41.5</v>
      </c>
      <c r="X179" s="91" t="s">
        <v>71</v>
      </c>
      <c r="Y179" s="92">
        <v>0</v>
      </c>
      <c r="Z179" s="92">
        <v>0</v>
      </c>
      <c r="AA179" s="277">
        <v>0</v>
      </c>
      <c r="AB179" s="278"/>
    </row>
    <row r="180" spans="2:28">
      <c r="B180" s="46">
        <v>41.75</v>
      </c>
      <c r="C180" s="91" t="s">
        <v>159</v>
      </c>
      <c r="D180" s="92">
        <v>0</v>
      </c>
      <c r="E180" s="92">
        <v>0</v>
      </c>
      <c r="F180" s="277">
        <v>0</v>
      </c>
      <c r="G180" s="278"/>
      <c r="H180" s="32"/>
      <c r="I180" s="46">
        <v>41.75</v>
      </c>
      <c r="J180" s="91" t="s">
        <v>158</v>
      </c>
      <c r="K180" s="92">
        <v>0</v>
      </c>
      <c r="L180" s="92">
        <v>0</v>
      </c>
      <c r="M180" s="277">
        <v>0</v>
      </c>
      <c r="N180" s="278"/>
      <c r="O180" s="32"/>
      <c r="P180" s="46">
        <v>41.75</v>
      </c>
      <c r="Q180" s="91" t="s">
        <v>158</v>
      </c>
      <c r="R180" s="92">
        <v>0</v>
      </c>
      <c r="S180" s="92">
        <v>0</v>
      </c>
      <c r="T180" s="277">
        <v>0</v>
      </c>
      <c r="U180" s="278"/>
      <c r="V180" s="32"/>
      <c r="W180" s="46">
        <v>41.75</v>
      </c>
      <c r="X180" s="91" t="s">
        <v>71</v>
      </c>
      <c r="Y180" s="92">
        <v>0</v>
      </c>
      <c r="Z180" s="92">
        <v>0</v>
      </c>
      <c r="AA180" s="277">
        <v>0</v>
      </c>
      <c r="AB180" s="278"/>
    </row>
    <row r="181" spans="2:28">
      <c r="B181" s="46">
        <v>42</v>
      </c>
      <c r="C181" s="91" t="s">
        <v>159</v>
      </c>
      <c r="D181" s="92">
        <v>0</v>
      </c>
      <c r="E181" s="92">
        <v>0</v>
      </c>
      <c r="F181" s="277">
        <v>0</v>
      </c>
      <c r="G181" s="278"/>
      <c r="H181" s="32"/>
      <c r="I181" s="46">
        <v>42</v>
      </c>
      <c r="J181" s="91" t="s">
        <v>60</v>
      </c>
      <c r="K181" s="92" t="s">
        <v>104</v>
      </c>
      <c r="L181" s="92" t="s">
        <v>117</v>
      </c>
      <c r="M181" s="277">
        <v>0</v>
      </c>
      <c r="N181" s="278"/>
      <c r="O181" s="32"/>
      <c r="P181" s="46">
        <v>42</v>
      </c>
      <c r="Q181" s="91" t="s">
        <v>159</v>
      </c>
      <c r="R181" s="92">
        <v>0</v>
      </c>
      <c r="S181" s="92">
        <v>0</v>
      </c>
      <c r="T181" s="277">
        <v>0</v>
      </c>
      <c r="U181" s="278"/>
      <c r="V181" s="32"/>
      <c r="W181" s="46">
        <v>42</v>
      </c>
      <c r="X181" s="91" t="s">
        <v>71</v>
      </c>
      <c r="Y181" s="92">
        <v>0</v>
      </c>
      <c r="Z181" s="92">
        <v>0</v>
      </c>
      <c r="AA181" s="277">
        <v>0</v>
      </c>
      <c r="AB181" s="278"/>
    </row>
    <row r="182" spans="2:28">
      <c r="B182" s="46">
        <v>42.25</v>
      </c>
      <c r="C182" s="91" t="s">
        <v>159</v>
      </c>
      <c r="D182" s="92">
        <v>0</v>
      </c>
      <c r="E182" s="92">
        <v>0</v>
      </c>
      <c r="F182" s="277">
        <v>0</v>
      </c>
      <c r="G182" s="278"/>
      <c r="H182" s="32"/>
      <c r="I182" s="46">
        <v>42.25</v>
      </c>
      <c r="J182" s="91" t="s">
        <v>60</v>
      </c>
      <c r="K182" s="92" t="s">
        <v>106</v>
      </c>
      <c r="L182" s="92" t="s">
        <v>109</v>
      </c>
      <c r="M182" s="277">
        <v>0</v>
      </c>
      <c r="N182" s="278"/>
      <c r="O182" s="32"/>
      <c r="P182" s="46">
        <v>42.25</v>
      </c>
      <c r="Q182" s="91" t="s">
        <v>69</v>
      </c>
      <c r="R182" s="92">
        <v>0</v>
      </c>
      <c r="S182" s="92">
        <v>0</v>
      </c>
      <c r="T182" s="277">
        <v>0</v>
      </c>
      <c r="U182" s="278"/>
      <c r="V182" s="32"/>
      <c r="W182" s="46">
        <v>42.25</v>
      </c>
      <c r="X182" s="91" t="s">
        <v>71</v>
      </c>
      <c r="Y182" s="92">
        <v>0</v>
      </c>
      <c r="Z182" s="92">
        <v>0</v>
      </c>
      <c r="AA182" s="277">
        <v>0</v>
      </c>
      <c r="AB182" s="278"/>
    </row>
    <row r="183" spans="2:28">
      <c r="B183" s="46">
        <v>42.5</v>
      </c>
      <c r="C183" s="91" t="s">
        <v>159</v>
      </c>
      <c r="D183" s="92">
        <v>0</v>
      </c>
      <c r="E183" s="92">
        <v>0</v>
      </c>
      <c r="F183" s="277">
        <v>0</v>
      </c>
      <c r="G183" s="278"/>
      <c r="H183" s="32"/>
      <c r="I183" s="46">
        <v>42.5</v>
      </c>
      <c r="J183" s="91" t="s">
        <v>60</v>
      </c>
      <c r="K183" s="92" t="s">
        <v>104</v>
      </c>
      <c r="L183" s="92" t="s">
        <v>110</v>
      </c>
      <c r="M183" s="277">
        <v>0</v>
      </c>
      <c r="N183" s="278"/>
      <c r="O183" s="32"/>
      <c r="P183" s="46">
        <v>42.5</v>
      </c>
      <c r="Q183" s="91" t="s">
        <v>159</v>
      </c>
      <c r="R183" s="92">
        <v>0</v>
      </c>
      <c r="S183" s="92">
        <v>0</v>
      </c>
      <c r="T183" s="277">
        <v>0</v>
      </c>
      <c r="U183" s="278"/>
      <c r="V183" s="32"/>
      <c r="W183" s="46">
        <v>42.5</v>
      </c>
      <c r="X183" s="91" t="s">
        <v>71</v>
      </c>
      <c r="Y183" s="92">
        <v>0</v>
      </c>
      <c r="Z183" s="92">
        <v>0</v>
      </c>
      <c r="AA183" s="277">
        <v>0</v>
      </c>
      <c r="AB183" s="278"/>
    </row>
    <row r="184" spans="2:28">
      <c r="B184" s="46">
        <v>42.75</v>
      </c>
      <c r="C184" s="91" t="s">
        <v>159</v>
      </c>
      <c r="D184" s="92">
        <v>0</v>
      </c>
      <c r="E184" s="92">
        <v>0</v>
      </c>
      <c r="F184" s="277">
        <v>0</v>
      </c>
      <c r="G184" s="278"/>
      <c r="H184" s="32"/>
      <c r="I184" s="46">
        <v>42.75</v>
      </c>
      <c r="J184" s="91" t="s">
        <v>60</v>
      </c>
      <c r="K184" s="92" t="s">
        <v>104</v>
      </c>
      <c r="L184" s="92" t="s">
        <v>110</v>
      </c>
      <c r="M184" s="277">
        <v>0</v>
      </c>
      <c r="N184" s="278"/>
      <c r="O184" s="32"/>
      <c r="P184" s="46">
        <v>42.75</v>
      </c>
      <c r="Q184" s="91" t="s">
        <v>158</v>
      </c>
      <c r="R184" s="92">
        <v>0</v>
      </c>
      <c r="S184" s="92">
        <v>0</v>
      </c>
      <c r="T184" s="277">
        <v>0</v>
      </c>
      <c r="U184" s="278"/>
      <c r="V184" s="32"/>
      <c r="W184" s="46">
        <v>42.75</v>
      </c>
      <c r="X184" s="91" t="s">
        <v>71</v>
      </c>
      <c r="Y184" s="92">
        <v>0</v>
      </c>
      <c r="Z184" s="92">
        <v>0</v>
      </c>
      <c r="AA184" s="277">
        <v>0</v>
      </c>
      <c r="AB184" s="278"/>
    </row>
    <row r="185" spans="2:28">
      <c r="B185" s="46">
        <v>43</v>
      </c>
      <c r="C185" s="91" t="s">
        <v>60</v>
      </c>
      <c r="D185" s="92" t="s">
        <v>106</v>
      </c>
      <c r="E185" s="92" t="s">
        <v>115</v>
      </c>
      <c r="F185" s="277">
        <v>0</v>
      </c>
      <c r="G185" s="278"/>
      <c r="H185" s="32"/>
      <c r="I185" s="46">
        <v>43</v>
      </c>
      <c r="J185" s="91" t="s">
        <v>60</v>
      </c>
      <c r="K185" s="92" t="s">
        <v>104</v>
      </c>
      <c r="L185" s="92" t="s">
        <v>110</v>
      </c>
      <c r="M185" s="277">
        <v>0</v>
      </c>
      <c r="N185" s="278"/>
      <c r="O185" s="32"/>
      <c r="P185" s="46">
        <v>43</v>
      </c>
      <c r="Q185" s="91" t="s">
        <v>159</v>
      </c>
      <c r="R185" s="92">
        <v>0</v>
      </c>
      <c r="S185" s="92">
        <v>0</v>
      </c>
      <c r="T185" s="277">
        <v>0</v>
      </c>
      <c r="U185" s="278"/>
      <c r="V185" s="32"/>
      <c r="W185" s="46">
        <v>43</v>
      </c>
      <c r="X185" s="91" t="s">
        <v>71</v>
      </c>
      <c r="Y185" s="92">
        <v>0</v>
      </c>
      <c r="Z185" s="92">
        <v>0</v>
      </c>
      <c r="AA185" s="277">
        <v>0</v>
      </c>
      <c r="AB185" s="278"/>
    </row>
    <row r="186" spans="2:28">
      <c r="B186" s="46">
        <v>43.25</v>
      </c>
      <c r="C186" s="91" t="s">
        <v>159</v>
      </c>
      <c r="D186" s="92">
        <v>0</v>
      </c>
      <c r="E186" s="92">
        <v>0</v>
      </c>
      <c r="F186" s="277">
        <v>0</v>
      </c>
      <c r="G186" s="278"/>
      <c r="H186" s="32"/>
      <c r="I186" s="46">
        <v>43.25</v>
      </c>
      <c r="J186" s="91" t="s">
        <v>60</v>
      </c>
      <c r="K186" s="92" t="s">
        <v>104</v>
      </c>
      <c r="L186" s="92" t="s">
        <v>110</v>
      </c>
      <c r="M186" s="277">
        <v>0</v>
      </c>
      <c r="N186" s="278"/>
      <c r="O186" s="32"/>
      <c r="P186" s="46">
        <v>43.25</v>
      </c>
      <c r="Q186" s="91" t="s">
        <v>159</v>
      </c>
      <c r="R186" s="92">
        <v>0</v>
      </c>
      <c r="S186" s="92">
        <v>0</v>
      </c>
      <c r="T186" s="277">
        <v>0</v>
      </c>
      <c r="U186" s="278"/>
      <c r="V186" s="32"/>
      <c r="W186" s="46">
        <v>43.25</v>
      </c>
      <c r="X186" s="91" t="s">
        <v>71</v>
      </c>
      <c r="Y186" s="92">
        <v>0</v>
      </c>
      <c r="Z186" s="92">
        <v>0</v>
      </c>
      <c r="AA186" s="277">
        <v>0</v>
      </c>
      <c r="AB186" s="278"/>
    </row>
    <row r="187" spans="2:28">
      <c r="B187" s="46">
        <v>43.5</v>
      </c>
      <c r="C187" s="91" t="s">
        <v>159</v>
      </c>
      <c r="D187" s="92">
        <v>0</v>
      </c>
      <c r="E187" s="92">
        <v>0</v>
      </c>
      <c r="F187" s="277">
        <v>0</v>
      </c>
      <c r="G187" s="278"/>
      <c r="H187" s="32"/>
      <c r="I187" s="46">
        <v>43.5</v>
      </c>
      <c r="J187" s="91" t="s">
        <v>60</v>
      </c>
      <c r="K187" s="92" t="s">
        <v>107</v>
      </c>
      <c r="L187" s="92" t="s">
        <v>108</v>
      </c>
      <c r="M187" s="277">
        <v>0</v>
      </c>
      <c r="N187" s="278"/>
      <c r="O187" s="32"/>
      <c r="P187" s="46">
        <v>43.5</v>
      </c>
      <c r="Q187" s="91" t="s">
        <v>159</v>
      </c>
      <c r="R187" s="92">
        <v>0</v>
      </c>
      <c r="S187" s="92">
        <v>0</v>
      </c>
      <c r="T187" s="277">
        <v>0</v>
      </c>
      <c r="U187" s="278"/>
      <c r="V187" s="32"/>
      <c r="W187" s="46">
        <v>43.5</v>
      </c>
      <c r="X187" s="91" t="s">
        <v>69</v>
      </c>
      <c r="Y187" s="92">
        <v>0</v>
      </c>
      <c r="Z187" s="92">
        <v>0</v>
      </c>
      <c r="AA187" s="277">
        <v>0</v>
      </c>
      <c r="AB187" s="278"/>
    </row>
    <row r="188" spans="2:28">
      <c r="B188" s="46">
        <v>43.75</v>
      </c>
      <c r="C188" s="91" t="s">
        <v>159</v>
      </c>
      <c r="D188" s="92">
        <v>0</v>
      </c>
      <c r="E188" s="92">
        <v>0</v>
      </c>
      <c r="F188" s="277">
        <v>0</v>
      </c>
      <c r="G188" s="278"/>
      <c r="H188" s="32"/>
      <c r="I188" s="46">
        <v>43.75</v>
      </c>
      <c r="J188" s="91" t="s">
        <v>71</v>
      </c>
      <c r="K188" s="92">
        <v>0</v>
      </c>
      <c r="L188" s="92">
        <v>0</v>
      </c>
      <c r="M188" s="277">
        <v>0</v>
      </c>
      <c r="N188" s="278"/>
      <c r="O188" s="32"/>
      <c r="P188" s="46">
        <v>43.75</v>
      </c>
      <c r="Q188" s="91" t="s">
        <v>69</v>
      </c>
      <c r="R188" s="92">
        <v>0</v>
      </c>
      <c r="S188" s="92">
        <v>0</v>
      </c>
      <c r="T188" s="277">
        <v>0</v>
      </c>
      <c r="U188" s="278"/>
      <c r="V188" s="32"/>
      <c r="W188" s="46">
        <v>43.75</v>
      </c>
      <c r="X188" s="91" t="s">
        <v>69</v>
      </c>
      <c r="Y188" s="92">
        <v>0</v>
      </c>
      <c r="Z188" s="92">
        <v>0</v>
      </c>
      <c r="AA188" s="277">
        <v>0</v>
      </c>
      <c r="AB188" s="278"/>
    </row>
    <row r="189" spans="2:28">
      <c r="B189" s="46">
        <v>44</v>
      </c>
      <c r="C189" s="91" t="s">
        <v>159</v>
      </c>
      <c r="D189" s="92">
        <v>0</v>
      </c>
      <c r="E189" s="92">
        <v>0</v>
      </c>
      <c r="F189" s="277">
        <v>0</v>
      </c>
      <c r="G189" s="278"/>
      <c r="H189" s="32"/>
      <c r="I189" s="46">
        <v>44</v>
      </c>
      <c r="J189" s="91" t="s">
        <v>60</v>
      </c>
      <c r="K189" s="92" t="s">
        <v>150</v>
      </c>
      <c r="L189" s="92" t="s">
        <v>103</v>
      </c>
      <c r="M189" s="277">
        <v>0</v>
      </c>
      <c r="N189" s="278"/>
      <c r="O189" s="32"/>
      <c r="P189" s="46">
        <v>44</v>
      </c>
      <c r="Q189" s="91" t="s">
        <v>69</v>
      </c>
      <c r="R189" s="92">
        <v>0</v>
      </c>
      <c r="S189" s="92">
        <v>0</v>
      </c>
      <c r="T189" s="277">
        <v>0</v>
      </c>
      <c r="U189" s="278"/>
      <c r="V189" s="32"/>
      <c r="W189" s="46">
        <v>44</v>
      </c>
      <c r="X189" s="91" t="s">
        <v>69</v>
      </c>
      <c r="Y189" s="92">
        <v>0</v>
      </c>
      <c r="Z189" s="92">
        <v>0</v>
      </c>
      <c r="AA189" s="277">
        <v>0</v>
      </c>
      <c r="AB189" s="278"/>
    </row>
    <row r="190" spans="2:28">
      <c r="B190" s="46">
        <v>44.25</v>
      </c>
      <c r="C190" s="91" t="s">
        <v>69</v>
      </c>
      <c r="D190" s="92">
        <v>0</v>
      </c>
      <c r="E190" s="92">
        <v>0</v>
      </c>
      <c r="F190" s="277">
        <v>0</v>
      </c>
      <c r="G190" s="278"/>
      <c r="H190" s="32"/>
      <c r="I190" s="46">
        <v>44.25</v>
      </c>
      <c r="J190" s="91" t="s">
        <v>74</v>
      </c>
      <c r="K190" s="92">
        <v>0</v>
      </c>
      <c r="L190" s="92">
        <v>0</v>
      </c>
      <c r="M190" s="277">
        <v>0</v>
      </c>
      <c r="N190" s="278"/>
      <c r="O190" s="32"/>
      <c r="P190" s="46">
        <v>44.25</v>
      </c>
      <c r="Q190" s="91" t="s">
        <v>74</v>
      </c>
      <c r="R190" s="92">
        <v>0</v>
      </c>
      <c r="S190" s="92">
        <v>0</v>
      </c>
      <c r="T190" s="277">
        <v>0</v>
      </c>
      <c r="U190" s="278"/>
      <c r="V190" s="32"/>
      <c r="W190" s="46">
        <v>44.25</v>
      </c>
      <c r="X190" s="91" t="s">
        <v>69</v>
      </c>
      <c r="Y190" s="92">
        <v>0</v>
      </c>
      <c r="Z190" s="92">
        <v>0</v>
      </c>
      <c r="AA190" s="277">
        <v>0</v>
      </c>
      <c r="AB190" s="278"/>
    </row>
    <row r="191" spans="2:28">
      <c r="B191" s="46">
        <v>44.5</v>
      </c>
      <c r="C191" s="91" t="s">
        <v>159</v>
      </c>
      <c r="D191" s="92">
        <v>0</v>
      </c>
      <c r="E191" s="92">
        <v>0</v>
      </c>
      <c r="F191" s="277">
        <v>0</v>
      </c>
      <c r="G191" s="278"/>
      <c r="H191" s="32"/>
      <c r="I191" s="46">
        <v>44.5</v>
      </c>
      <c r="J191" s="91" t="s">
        <v>71</v>
      </c>
      <c r="K191" s="92">
        <v>0</v>
      </c>
      <c r="L191" s="92">
        <v>0</v>
      </c>
      <c r="M191" s="277">
        <v>0</v>
      </c>
      <c r="N191" s="278"/>
      <c r="O191" s="32"/>
      <c r="P191" s="46">
        <v>44.5</v>
      </c>
      <c r="Q191" s="91" t="s">
        <v>60</v>
      </c>
      <c r="R191" s="92" t="s">
        <v>104</v>
      </c>
      <c r="S191" s="92" t="s">
        <v>103</v>
      </c>
      <c r="T191" s="277">
        <v>0</v>
      </c>
      <c r="U191" s="278"/>
      <c r="V191" s="32"/>
      <c r="W191" s="46">
        <v>44.5</v>
      </c>
      <c r="X191" s="91" t="s">
        <v>69</v>
      </c>
      <c r="Y191" s="92">
        <v>0</v>
      </c>
      <c r="Z191" s="92">
        <v>0</v>
      </c>
      <c r="AA191" s="277">
        <v>0</v>
      </c>
      <c r="AB191" s="278"/>
    </row>
    <row r="192" spans="2:28">
      <c r="B192" s="46">
        <v>44.75</v>
      </c>
      <c r="C192" s="91" t="s">
        <v>158</v>
      </c>
      <c r="D192" s="92">
        <v>0</v>
      </c>
      <c r="E192" s="92">
        <v>0</v>
      </c>
      <c r="F192" s="277">
        <v>0</v>
      </c>
      <c r="G192" s="278"/>
      <c r="H192" s="32"/>
      <c r="I192" s="46">
        <v>44.75</v>
      </c>
      <c r="J192" s="91" t="s">
        <v>74</v>
      </c>
      <c r="K192" s="92">
        <v>0</v>
      </c>
      <c r="L192" s="92">
        <v>0</v>
      </c>
      <c r="M192" s="277">
        <v>0</v>
      </c>
      <c r="N192" s="278"/>
      <c r="O192" s="32"/>
      <c r="P192" s="46">
        <v>44.75</v>
      </c>
      <c r="Q192" s="91" t="s">
        <v>71</v>
      </c>
      <c r="R192" s="92">
        <v>0</v>
      </c>
      <c r="S192" s="92">
        <v>0</v>
      </c>
      <c r="T192" s="277">
        <v>0</v>
      </c>
      <c r="U192" s="278"/>
      <c r="V192" s="32"/>
      <c r="W192" s="46">
        <v>44.75</v>
      </c>
      <c r="X192" s="91" t="s">
        <v>60</v>
      </c>
      <c r="Y192" s="92" t="s">
        <v>150</v>
      </c>
      <c r="Z192" s="92" t="s">
        <v>103</v>
      </c>
      <c r="AA192" s="277">
        <v>0</v>
      </c>
      <c r="AB192" s="278"/>
    </row>
    <row r="193" spans="2:28">
      <c r="B193" s="46">
        <v>45</v>
      </c>
      <c r="C193" s="91" t="s">
        <v>159</v>
      </c>
      <c r="D193" s="92">
        <v>0</v>
      </c>
      <c r="E193" s="92">
        <v>0</v>
      </c>
      <c r="F193" s="277">
        <v>0</v>
      </c>
      <c r="G193" s="278"/>
      <c r="H193" s="32"/>
      <c r="I193" s="46">
        <v>45</v>
      </c>
      <c r="J193" s="91" t="s">
        <v>74</v>
      </c>
      <c r="K193" s="92">
        <v>0</v>
      </c>
      <c r="L193" s="92">
        <v>0</v>
      </c>
      <c r="M193" s="277">
        <v>0</v>
      </c>
      <c r="N193" s="278"/>
      <c r="O193" s="32"/>
      <c r="P193" s="46">
        <v>45</v>
      </c>
      <c r="Q193" s="91" t="s">
        <v>60</v>
      </c>
      <c r="R193" s="92" t="s">
        <v>104</v>
      </c>
      <c r="S193" s="92" t="s">
        <v>103</v>
      </c>
      <c r="T193" s="277">
        <v>0</v>
      </c>
      <c r="U193" s="278"/>
      <c r="V193" s="32"/>
      <c r="W193" s="46">
        <v>45</v>
      </c>
      <c r="X193" s="91" t="s">
        <v>74</v>
      </c>
      <c r="Y193" s="92">
        <v>0</v>
      </c>
      <c r="Z193" s="92">
        <v>0</v>
      </c>
      <c r="AA193" s="277">
        <v>0</v>
      </c>
      <c r="AB193" s="278"/>
    </row>
    <row r="194" spans="2:28">
      <c r="B194" s="46">
        <v>45.25</v>
      </c>
      <c r="C194" s="91" t="s">
        <v>60</v>
      </c>
      <c r="D194" s="92" t="s">
        <v>107</v>
      </c>
      <c r="E194" s="92" t="s">
        <v>108</v>
      </c>
      <c r="F194" s="277">
        <v>0</v>
      </c>
      <c r="G194" s="278"/>
      <c r="H194" s="32"/>
      <c r="I194" s="46">
        <v>45.25</v>
      </c>
      <c r="J194" s="91" t="s">
        <v>74</v>
      </c>
      <c r="K194" s="92">
        <v>0</v>
      </c>
      <c r="L194" s="92">
        <v>0</v>
      </c>
      <c r="M194" s="277">
        <v>0</v>
      </c>
      <c r="N194" s="278"/>
      <c r="O194" s="32"/>
      <c r="P194" s="46">
        <v>45.25</v>
      </c>
      <c r="Q194" s="91" t="s">
        <v>63</v>
      </c>
      <c r="R194" s="92">
        <v>0</v>
      </c>
      <c r="S194" s="92">
        <v>0</v>
      </c>
      <c r="T194" s="277">
        <v>0</v>
      </c>
      <c r="U194" s="278"/>
      <c r="V194" s="32"/>
      <c r="W194" s="46">
        <v>45.25</v>
      </c>
      <c r="X194" s="91" t="s">
        <v>74</v>
      </c>
      <c r="Y194" s="92">
        <v>0</v>
      </c>
      <c r="Z194" s="92">
        <v>0</v>
      </c>
      <c r="AA194" s="277">
        <v>0</v>
      </c>
      <c r="AB194" s="278"/>
    </row>
    <row r="195" spans="2:28">
      <c r="B195" s="46">
        <v>45.5</v>
      </c>
      <c r="C195" s="91" t="s">
        <v>159</v>
      </c>
      <c r="D195" s="92">
        <v>0</v>
      </c>
      <c r="E195" s="92">
        <v>0</v>
      </c>
      <c r="F195" s="277">
        <v>0</v>
      </c>
      <c r="G195" s="278"/>
      <c r="H195" s="32"/>
      <c r="I195" s="46">
        <v>45.5</v>
      </c>
      <c r="J195" s="91" t="s">
        <v>74</v>
      </c>
      <c r="K195" s="92">
        <v>0</v>
      </c>
      <c r="L195" s="92">
        <v>0</v>
      </c>
      <c r="M195" s="277">
        <v>0</v>
      </c>
      <c r="N195" s="278"/>
      <c r="O195" s="32"/>
      <c r="P195" s="46">
        <v>45.5</v>
      </c>
      <c r="Q195" s="91" t="s">
        <v>63</v>
      </c>
      <c r="R195" s="92">
        <v>0</v>
      </c>
      <c r="S195" s="92">
        <v>0</v>
      </c>
      <c r="T195" s="277">
        <v>0</v>
      </c>
      <c r="U195" s="278"/>
      <c r="V195" s="32"/>
      <c r="W195" s="46">
        <v>45.5</v>
      </c>
      <c r="X195" s="91" t="s">
        <v>69</v>
      </c>
      <c r="Y195" s="92">
        <v>0</v>
      </c>
      <c r="Z195" s="92">
        <v>0</v>
      </c>
      <c r="AA195" s="277">
        <v>0</v>
      </c>
      <c r="AB195" s="278"/>
    </row>
    <row r="196" spans="2:28">
      <c r="B196" s="46">
        <v>45.75</v>
      </c>
      <c r="C196" s="91" t="s">
        <v>60</v>
      </c>
      <c r="D196" s="92" t="s">
        <v>107</v>
      </c>
      <c r="E196" s="92" t="s">
        <v>108</v>
      </c>
      <c r="F196" s="277">
        <v>0</v>
      </c>
      <c r="G196" s="278"/>
      <c r="H196" s="32"/>
      <c r="I196" s="46">
        <v>45.75</v>
      </c>
      <c r="J196" s="91" t="s">
        <v>74</v>
      </c>
      <c r="K196" s="92">
        <v>0</v>
      </c>
      <c r="L196" s="92">
        <v>0</v>
      </c>
      <c r="M196" s="277">
        <v>0</v>
      </c>
      <c r="N196" s="278"/>
      <c r="O196" s="32"/>
      <c r="P196" s="46">
        <v>45.75</v>
      </c>
      <c r="Q196" s="91" t="s">
        <v>63</v>
      </c>
      <c r="R196" s="92">
        <v>0</v>
      </c>
      <c r="S196" s="92">
        <v>0</v>
      </c>
      <c r="T196" s="277">
        <v>0</v>
      </c>
      <c r="U196" s="278"/>
      <c r="V196" s="32"/>
      <c r="W196" s="46">
        <v>45.75</v>
      </c>
      <c r="X196" s="91" t="s">
        <v>60</v>
      </c>
      <c r="Y196" s="92" t="s">
        <v>150</v>
      </c>
      <c r="Z196" s="92" t="s">
        <v>103</v>
      </c>
      <c r="AA196" s="277">
        <v>0</v>
      </c>
      <c r="AB196" s="278"/>
    </row>
    <row r="197" spans="2:28">
      <c r="B197" s="46">
        <v>46</v>
      </c>
      <c r="C197" s="91" t="s">
        <v>60</v>
      </c>
      <c r="D197" s="92" t="s">
        <v>106</v>
      </c>
      <c r="E197" s="92" t="s">
        <v>163</v>
      </c>
      <c r="F197" s="277">
        <v>0</v>
      </c>
      <c r="G197" s="278"/>
      <c r="H197" s="32"/>
      <c r="I197" s="46">
        <v>46</v>
      </c>
      <c r="J197" s="91" t="s">
        <v>74</v>
      </c>
      <c r="K197" s="92">
        <v>0</v>
      </c>
      <c r="L197" s="92">
        <v>0</v>
      </c>
      <c r="M197" s="277">
        <v>0</v>
      </c>
      <c r="N197" s="278"/>
      <c r="O197" s="32"/>
      <c r="P197" s="46">
        <v>46</v>
      </c>
      <c r="Q197" s="91" t="s">
        <v>60</v>
      </c>
      <c r="R197" s="92" t="s">
        <v>106</v>
      </c>
      <c r="S197" s="92" t="s">
        <v>118</v>
      </c>
      <c r="T197" s="277">
        <v>0</v>
      </c>
      <c r="U197" s="278"/>
      <c r="V197" s="32"/>
      <c r="W197" s="46">
        <v>46</v>
      </c>
      <c r="X197" s="91" t="s">
        <v>60</v>
      </c>
      <c r="Y197" s="92" t="s">
        <v>106</v>
      </c>
      <c r="Z197" s="92" t="s">
        <v>163</v>
      </c>
      <c r="AA197" s="277">
        <v>0</v>
      </c>
      <c r="AB197" s="278"/>
    </row>
    <row r="198" spans="2:28">
      <c r="B198" s="46">
        <v>46.25</v>
      </c>
      <c r="C198" s="91" t="s">
        <v>60</v>
      </c>
      <c r="D198" s="92" t="s">
        <v>150</v>
      </c>
      <c r="E198" s="92" t="s">
        <v>173</v>
      </c>
      <c r="F198" s="277">
        <v>0</v>
      </c>
      <c r="G198" s="278"/>
      <c r="H198" s="32"/>
      <c r="I198" s="46">
        <v>46.25</v>
      </c>
      <c r="J198" s="91" t="s">
        <v>71</v>
      </c>
      <c r="K198" s="92">
        <v>0</v>
      </c>
      <c r="L198" s="92">
        <v>0</v>
      </c>
      <c r="M198" s="277">
        <v>0</v>
      </c>
      <c r="N198" s="278"/>
      <c r="O198" s="32"/>
      <c r="P198" s="46">
        <v>46.25</v>
      </c>
      <c r="Q198" s="91" t="s">
        <v>60</v>
      </c>
      <c r="R198" s="92" t="s">
        <v>104</v>
      </c>
      <c r="S198" s="92" t="s">
        <v>103</v>
      </c>
      <c r="T198" s="277">
        <v>0</v>
      </c>
      <c r="U198" s="278"/>
      <c r="V198" s="32"/>
      <c r="W198" s="46">
        <v>46.25</v>
      </c>
      <c r="X198" s="91" t="s">
        <v>60</v>
      </c>
      <c r="Y198" s="92" t="s">
        <v>106</v>
      </c>
      <c r="Z198" s="92" t="s">
        <v>163</v>
      </c>
      <c r="AA198" s="277">
        <v>0</v>
      </c>
      <c r="AB198" s="278"/>
    </row>
    <row r="199" spans="2:28">
      <c r="B199" s="46">
        <v>46.5</v>
      </c>
      <c r="C199" s="91" t="s">
        <v>60</v>
      </c>
      <c r="D199" s="92" t="s">
        <v>150</v>
      </c>
      <c r="E199" s="92" t="s">
        <v>117</v>
      </c>
      <c r="F199" s="277">
        <v>0</v>
      </c>
      <c r="G199" s="278"/>
      <c r="H199" s="32"/>
      <c r="I199" s="46">
        <v>46.5</v>
      </c>
      <c r="J199" s="91" t="s">
        <v>71</v>
      </c>
      <c r="K199" s="92">
        <v>0</v>
      </c>
      <c r="L199" s="92">
        <v>0</v>
      </c>
      <c r="M199" s="277">
        <v>0</v>
      </c>
      <c r="N199" s="278"/>
      <c r="O199" s="32"/>
      <c r="P199" s="46">
        <v>46.5</v>
      </c>
      <c r="Q199" s="91" t="s">
        <v>71</v>
      </c>
      <c r="R199" s="92">
        <v>0</v>
      </c>
      <c r="S199" s="92">
        <v>0</v>
      </c>
      <c r="T199" s="277">
        <v>0</v>
      </c>
      <c r="U199" s="278"/>
      <c r="V199" s="32"/>
      <c r="W199" s="46">
        <v>46.5</v>
      </c>
      <c r="X199" s="91" t="s">
        <v>60</v>
      </c>
      <c r="Y199" s="92" t="s">
        <v>106</v>
      </c>
      <c r="Z199" s="92" t="s">
        <v>115</v>
      </c>
      <c r="AA199" s="277">
        <v>0</v>
      </c>
      <c r="AB199" s="278"/>
    </row>
    <row r="200" spans="2:28">
      <c r="B200" s="46">
        <v>46.75</v>
      </c>
      <c r="C200" s="91" t="s">
        <v>60</v>
      </c>
      <c r="D200" s="92" t="s">
        <v>150</v>
      </c>
      <c r="E200" s="92" t="s">
        <v>117</v>
      </c>
      <c r="F200" s="277">
        <v>0</v>
      </c>
      <c r="G200" s="278"/>
      <c r="H200" s="32"/>
      <c r="I200" s="46">
        <v>46.75</v>
      </c>
      <c r="J200" s="91" t="s">
        <v>71</v>
      </c>
      <c r="K200" s="92">
        <v>0</v>
      </c>
      <c r="L200" s="92">
        <v>0</v>
      </c>
      <c r="M200" s="277">
        <v>0</v>
      </c>
      <c r="N200" s="278"/>
      <c r="O200" s="32"/>
      <c r="P200" s="46">
        <v>46.75</v>
      </c>
      <c r="Q200" s="91" t="s">
        <v>71</v>
      </c>
      <c r="R200" s="92">
        <v>0</v>
      </c>
      <c r="S200" s="92">
        <v>0</v>
      </c>
      <c r="T200" s="277">
        <v>0</v>
      </c>
      <c r="U200" s="278"/>
      <c r="V200" s="32"/>
      <c r="W200" s="46">
        <v>46.75</v>
      </c>
      <c r="X200" s="91" t="s">
        <v>63</v>
      </c>
      <c r="Y200" s="92">
        <v>0</v>
      </c>
      <c r="Z200" s="92">
        <v>0</v>
      </c>
      <c r="AA200" s="277">
        <v>0</v>
      </c>
      <c r="AB200" s="278"/>
    </row>
    <row r="201" spans="2:28">
      <c r="B201" s="46">
        <v>47</v>
      </c>
      <c r="C201" s="91" t="s">
        <v>60</v>
      </c>
      <c r="D201" s="92" t="s">
        <v>107</v>
      </c>
      <c r="E201" s="92" t="s">
        <v>108</v>
      </c>
      <c r="F201" s="277">
        <v>0</v>
      </c>
      <c r="G201" s="278"/>
      <c r="H201" s="32"/>
      <c r="I201" s="46">
        <v>47</v>
      </c>
      <c r="J201" s="91" t="s">
        <v>71</v>
      </c>
      <c r="K201" s="92">
        <v>0</v>
      </c>
      <c r="L201" s="92">
        <v>0</v>
      </c>
      <c r="M201" s="277">
        <v>0</v>
      </c>
      <c r="N201" s="278"/>
      <c r="O201" s="32"/>
      <c r="P201" s="46">
        <v>47</v>
      </c>
      <c r="Q201" s="91" t="s">
        <v>74</v>
      </c>
      <c r="R201" s="92">
        <v>0</v>
      </c>
      <c r="S201" s="92">
        <v>0</v>
      </c>
      <c r="T201" s="277">
        <v>0</v>
      </c>
      <c r="U201" s="278"/>
      <c r="V201" s="32"/>
      <c r="W201" s="46">
        <v>47</v>
      </c>
      <c r="X201" s="91" t="s">
        <v>60</v>
      </c>
      <c r="Y201" s="92" t="s">
        <v>104</v>
      </c>
      <c r="Z201" s="92" t="s">
        <v>103</v>
      </c>
      <c r="AA201" s="277">
        <v>0</v>
      </c>
      <c r="AB201" s="278"/>
    </row>
    <row r="202" spans="2:28">
      <c r="B202" s="46">
        <v>47.25</v>
      </c>
      <c r="C202" s="91" t="s">
        <v>60</v>
      </c>
      <c r="D202" s="92" t="s">
        <v>107</v>
      </c>
      <c r="E202" s="92" t="s">
        <v>108</v>
      </c>
      <c r="F202" s="277">
        <v>0</v>
      </c>
      <c r="G202" s="278"/>
      <c r="H202" s="32"/>
      <c r="I202" s="46">
        <v>47.25</v>
      </c>
      <c r="J202" s="91" t="s">
        <v>71</v>
      </c>
      <c r="K202" s="92">
        <v>0</v>
      </c>
      <c r="L202" s="92">
        <v>0</v>
      </c>
      <c r="M202" s="277">
        <v>0</v>
      </c>
      <c r="N202" s="278"/>
      <c r="O202" s="32"/>
      <c r="P202" s="46">
        <v>47.25</v>
      </c>
      <c r="Q202" s="91" t="s">
        <v>71</v>
      </c>
      <c r="R202" s="92">
        <v>0</v>
      </c>
      <c r="S202" s="92">
        <v>0</v>
      </c>
      <c r="T202" s="277">
        <v>0</v>
      </c>
      <c r="U202" s="278"/>
      <c r="V202" s="32"/>
      <c r="W202" s="46">
        <v>47.25</v>
      </c>
      <c r="X202" s="91" t="s">
        <v>60</v>
      </c>
      <c r="Y202" s="92" t="s">
        <v>104</v>
      </c>
      <c r="Z202" s="92" t="s">
        <v>193</v>
      </c>
      <c r="AA202" s="277">
        <v>0</v>
      </c>
      <c r="AB202" s="278"/>
    </row>
    <row r="203" spans="2:28">
      <c r="B203" s="46">
        <v>47.5</v>
      </c>
      <c r="C203" s="91" t="s">
        <v>60</v>
      </c>
      <c r="D203" s="92" t="s">
        <v>150</v>
      </c>
      <c r="E203" s="92" t="s">
        <v>117</v>
      </c>
      <c r="F203" s="277">
        <v>0</v>
      </c>
      <c r="G203" s="278"/>
      <c r="H203" s="32"/>
      <c r="I203" s="46">
        <v>47.5</v>
      </c>
      <c r="J203" s="91" t="s">
        <v>71</v>
      </c>
      <c r="K203" s="92">
        <v>0</v>
      </c>
      <c r="L203" s="92">
        <v>0</v>
      </c>
      <c r="M203" s="277">
        <v>0</v>
      </c>
      <c r="N203" s="278"/>
      <c r="O203" s="32"/>
      <c r="P203" s="46">
        <v>47.5</v>
      </c>
      <c r="Q203" s="91" t="s">
        <v>71</v>
      </c>
      <c r="R203" s="92">
        <v>0</v>
      </c>
      <c r="S203" s="92">
        <v>0</v>
      </c>
      <c r="T203" s="277">
        <v>0</v>
      </c>
      <c r="U203" s="278"/>
      <c r="V203" s="32"/>
      <c r="W203" s="46">
        <v>47.5</v>
      </c>
      <c r="X203" s="91" t="s">
        <v>71</v>
      </c>
      <c r="Y203" s="92">
        <v>0</v>
      </c>
      <c r="Z203" s="92">
        <v>0</v>
      </c>
      <c r="AA203" s="277">
        <v>0</v>
      </c>
      <c r="AB203" s="278"/>
    </row>
    <row r="204" spans="2:28">
      <c r="B204" s="46">
        <v>47.75</v>
      </c>
      <c r="C204" s="91" t="s">
        <v>71</v>
      </c>
      <c r="D204" s="92">
        <v>0</v>
      </c>
      <c r="E204" s="92">
        <v>0</v>
      </c>
      <c r="F204" s="277">
        <v>0</v>
      </c>
      <c r="G204" s="278"/>
      <c r="H204" s="32"/>
      <c r="I204" s="46">
        <v>47.75</v>
      </c>
      <c r="J204" s="91" t="s">
        <v>71</v>
      </c>
      <c r="K204" s="92">
        <v>0</v>
      </c>
      <c r="L204" s="92">
        <v>0</v>
      </c>
      <c r="M204" s="277">
        <v>0</v>
      </c>
      <c r="N204" s="278"/>
      <c r="O204" s="32"/>
      <c r="P204" s="46">
        <v>47.75</v>
      </c>
      <c r="Q204" s="91" t="s">
        <v>71</v>
      </c>
      <c r="R204" s="92">
        <v>0</v>
      </c>
      <c r="S204" s="92">
        <v>0</v>
      </c>
      <c r="T204" s="277">
        <v>0</v>
      </c>
      <c r="U204" s="278"/>
      <c r="V204" s="32"/>
      <c r="W204" s="46">
        <v>47.75</v>
      </c>
      <c r="X204" s="91" t="s">
        <v>71</v>
      </c>
      <c r="Y204" s="92">
        <v>0</v>
      </c>
      <c r="Z204" s="92">
        <v>0</v>
      </c>
      <c r="AA204" s="277">
        <v>0</v>
      </c>
      <c r="AB204" s="278"/>
    </row>
    <row r="205" spans="2:28">
      <c r="B205" s="46">
        <v>48</v>
      </c>
      <c r="C205" s="91" t="s">
        <v>60</v>
      </c>
      <c r="D205" s="92" t="s">
        <v>150</v>
      </c>
      <c r="E205" s="92" t="s">
        <v>117</v>
      </c>
      <c r="F205" s="277">
        <v>0</v>
      </c>
      <c r="G205" s="278"/>
      <c r="H205" s="32"/>
      <c r="I205" s="46">
        <v>48</v>
      </c>
      <c r="J205" s="91" t="s">
        <v>69</v>
      </c>
      <c r="K205" s="92">
        <v>0</v>
      </c>
      <c r="L205" s="92">
        <v>0</v>
      </c>
      <c r="M205" s="277">
        <v>0</v>
      </c>
      <c r="N205" s="278"/>
      <c r="O205" s="32"/>
      <c r="P205" s="46">
        <v>48</v>
      </c>
      <c r="Q205" s="91" t="s">
        <v>63</v>
      </c>
      <c r="R205" s="92">
        <v>0</v>
      </c>
      <c r="S205" s="92">
        <v>0</v>
      </c>
      <c r="T205" s="277">
        <v>0</v>
      </c>
      <c r="U205" s="278"/>
      <c r="V205" s="32"/>
      <c r="W205" s="46">
        <v>48</v>
      </c>
      <c r="X205" s="91" t="s">
        <v>60</v>
      </c>
      <c r="Y205" s="92" t="s">
        <v>104</v>
      </c>
      <c r="Z205" s="92" t="s">
        <v>110</v>
      </c>
      <c r="AA205" s="277">
        <v>0</v>
      </c>
      <c r="AB205" s="278"/>
    </row>
    <row r="206" spans="2:28">
      <c r="B206" s="46">
        <v>48.25</v>
      </c>
      <c r="C206" s="91" t="s">
        <v>60</v>
      </c>
      <c r="D206" s="92" t="s">
        <v>106</v>
      </c>
      <c r="E206" s="92" t="s">
        <v>115</v>
      </c>
      <c r="F206" s="277">
        <v>0</v>
      </c>
      <c r="G206" s="278"/>
      <c r="H206" s="32"/>
      <c r="I206" s="46">
        <v>48.25</v>
      </c>
      <c r="J206" s="91" t="s">
        <v>69</v>
      </c>
      <c r="K206" s="92">
        <v>0</v>
      </c>
      <c r="L206" s="92">
        <v>0</v>
      </c>
      <c r="M206" s="277">
        <v>0</v>
      </c>
      <c r="N206" s="278"/>
      <c r="O206" s="32"/>
      <c r="P206" s="46">
        <v>48.25</v>
      </c>
      <c r="Q206" s="91" t="s">
        <v>63</v>
      </c>
      <c r="R206" s="92">
        <v>0</v>
      </c>
      <c r="S206" s="92">
        <v>0</v>
      </c>
      <c r="T206" s="277">
        <v>0</v>
      </c>
      <c r="U206" s="278"/>
      <c r="V206" s="32"/>
      <c r="W206" s="46">
        <v>48.25</v>
      </c>
      <c r="X206" s="91" t="s">
        <v>60</v>
      </c>
      <c r="Y206" s="92" t="s">
        <v>104</v>
      </c>
      <c r="Z206" s="92" t="s">
        <v>103</v>
      </c>
      <c r="AA206" s="277">
        <v>0</v>
      </c>
      <c r="AB206" s="278"/>
    </row>
    <row r="207" spans="2:28">
      <c r="B207" s="46">
        <v>48.5</v>
      </c>
      <c r="C207" s="91" t="s">
        <v>66</v>
      </c>
      <c r="D207" s="92">
        <v>0</v>
      </c>
      <c r="E207" s="92">
        <v>0</v>
      </c>
      <c r="F207" s="277">
        <v>0</v>
      </c>
      <c r="G207" s="278"/>
      <c r="H207" s="32"/>
      <c r="I207" s="46">
        <v>48.5</v>
      </c>
      <c r="J207" s="91" t="s">
        <v>69</v>
      </c>
      <c r="K207" s="92">
        <v>0</v>
      </c>
      <c r="L207" s="92">
        <v>0</v>
      </c>
      <c r="M207" s="277">
        <v>0</v>
      </c>
      <c r="N207" s="278"/>
      <c r="O207" s="32"/>
      <c r="P207" s="46">
        <v>48.5</v>
      </c>
      <c r="Q207" s="91" t="s">
        <v>63</v>
      </c>
      <c r="R207" s="92">
        <v>0</v>
      </c>
      <c r="S207" s="92">
        <v>0</v>
      </c>
      <c r="T207" s="277">
        <v>0</v>
      </c>
      <c r="U207" s="278"/>
      <c r="V207" s="32"/>
      <c r="W207" s="46">
        <v>48.5</v>
      </c>
      <c r="X207" s="91" t="s">
        <v>60</v>
      </c>
      <c r="Y207" s="92" t="s">
        <v>104</v>
      </c>
      <c r="Z207" s="92" t="s">
        <v>103</v>
      </c>
      <c r="AA207" s="277">
        <v>0</v>
      </c>
      <c r="AB207" s="278"/>
    </row>
    <row r="208" spans="2:28">
      <c r="B208" s="46">
        <v>48.75</v>
      </c>
      <c r="C208" s="91" t="s">
        <v>158</v>
      </c>
      <c r="D208" s="92">
        <v>0</v>
      </c>
      <c r="E208" s="92">
        <v>0</v>
      </c>
      <c r="F208" s="277">
        <v>0</v>
      </c>
      <c r="G208" s="278"/>
      <c r="H208" s="32"/>
      <c r="I208" s="46">
        <v>48.75</v>
      </c>
      <c r="J208" s="91" t="s">
        <v>69</v>
      </c>
      <c r="K208" s="92">
        <v>0</v>
      </c>
      <c r="L208" s="92">
        <v>0</v>
      </c>
      <c r="M208" s="277">
        <v>0</v>
      </c>
      <c r="N208" s="278"/>
      <c r="O208" s="32"/>
      <c r="P208" s="46">
        <v>48.75</v>
      </c>
      <c r="Q208" s="91" t="s">
        <v>63</v>
      </c>
      <c r="R208" s="92">
        <v>0</v>
      </c>
      <c r="S208" s="92">
        <v>0</v>
      </c>
      <c r="T208" s="277">
        <v>0</v>
      </c>
      <c r="U208" s="278"/>
      <c r="V208" s="32"/>
      <c r="W208" s="46">
        <v>48.75</v>
      </c>
      <c r="X208" s="91" t="s">
        <v>60</v>
      </c>
      <c r="Y208" s="92" t="s">
        <v>104</v>
      </c>
      <c r="Z208" s="92" t="s">
        <v>103</v>
      </c>
      <c r="AA208" s="277">
        <v>0</v>
      </c>
      <c r="AB208" s="278"/>
    </row>
    <row r="209" spans="2:28">
      <c r="B209" s="46">
        <v>49</v>
      </c>
      <c r="C209" s="91" t="s">
        <v>60</v>
      </c>
      <c r="D209" s="92" t="s">
        <v>106</v>
      </c>
      <c r="E209" s="92" t="s">
        <v>115</v>
      </c>
      <c r="F209" s="277">
        <v>0</v>
      </c>
      <c r="G209" s="278"/>
      <c r="H209" s="32"/>
      <c r="I209" s="46">
        <v>49</v>
      </c>
      <c r="J209" s="91" t="s">
        <v>63</v>
      </c>
      <c r="K209" s="92">
        <v>0</v>
      </c>
      <c r="L209" s="92">
        <v>0</v>
      </c>
      <c r="M209" s="277">
        <v>0</v>
      </c>
      <c r="N209" s="278"/>
      <c r="O209" s="32"/>
      <c r="P209" s="46">
        <v>49</v>
      </c>
      <c r="Q209" s="91" t="s">
        <v>63</v>
      </c>
      <c r="R209" s="92">
        <v>0</v>
      </c>
      <c r="S209" s="92">
        <v>0</v>
      </c>
      <c r="T209" s="277">
        <v>0</v>
      </c>
      <c r="U209" s="278"/>
      <c r="V209" s="32"/>
      <c r="W209" s="46">
        <v>49</v>
      </c>
      <c r="X209" s="91" t="s">
        <v>60</v>
      </c>
      <c r="Y209" s="92" t="s">
        <v>104</v>
      </c>
      <c r="Z209" s="92" t="s">
        <v>103</v>
      </c>
      <c r="AA209" s="277">
        <v>0</v>
      </c>
      <c r="AB209" s="278"/>
    </row>
    <row r="210" spans="2:28">
      <c r="B210" s="46">
        <v>49.25</v>
      </c>
      <c r="C210" s="91" t="s">
        <v>60</v>
      </c>
      <c r="D210" s="92" t="s">
        <v>106</v>
      </c>
      <c r="E210" s="92" t="s">
        <v>115</v>
      </c>
      <c r="F210" s="277">
        <v>0</v>
      </c>
      <c r="G210" s="278"/>
      <c r="H210" s="32"/>
      <c r="I210" s="46">
        <v>49.25</v>
      </c>
      <c r="J210" s="91" t="s">
        <v>63</v>
      </c>
      <c r="K210" s="92">
        <v>0</v>
      </c>
      <c r="L210" s="92">
        <v>0</v>
      </c>
      <c r="M210" s="277">
        <v>0</v>
      </c>
      <c r="N210" s="278"/>
      <c r="O210" s="32"/>
      <c r="P210" s="46">
        <v>49.25</v>
      </c>
      <c r="Q210" s="91" t="s">
        <v>63</v>
      </c>
      <c r="R210" s="92">
        <v>0</v>
      </c>
      <c r="S210" s="92">
        <v>0</v>
      </c>
      <c r="T210" s="277">
        <v>0</v>
      </c>
      <c r="U210" s="278"/>
      <c r="V210" s="32"/>
      <c r="W210" s="46">
        <v>49.25</v>
      </c>
      <c r="X210" s="91" t="s">
        <v>60</v>
      </c>
      <c r="Y210" s="92" t="s">
        <v>106</v>
      </c>
      <c r="Z210" s="92" t="s">
        <v>103</v>
      </c>
      <c r="AA210" s="277">
        <v>0</v>
      </c>
      <c r="AB210" s="278"/>
    </row>
    <row r="211" spans="2:28">
      <c r="B211" s="46">
        <v>49.5</v>
      </c>
      <c r="C211" s="91" t="s">
        <v>60</v>
      </c>
      <c r="D211" s="92" t="s">
        <v>106</v>
      </c>
      <c r="E211" s="92" t="s">
        <v>115</v>
      </c>
      <c r="F211" s="277">
        <v>0</v>
      </c>
      <c r="G211" s="278"/>
      <c r="H211" s="32"/>
      <c r="I211" s="46">
        <v>49.5</v>
      </c>
      <c r="J211" s="91" t="s">
        <v>63</v>
      </c>
      <c r="K211" s="92">
        <v>0</v>
      </c>
      <c r="L211" s="92">
        <v>0</v>
      </c>
      <c r="M211" s="277">
        <v>0</v>
      </c>
      <c r="N211" s="278"/>
      <c r="O211" s="32"/>
      <c r="P211" s="46">
        <v>49.5</v>
      </c>
      <c r="Q211" s="91" t="s">
        <v>63</v>
      </c>
      <c r="R211" s="92">
        <v>0</v>
      </c>
      <c r="S211" s="92">
        <v>0</v>
      </c>
      <c r="T211" s="277">
        <v>0</v>
      </c>
      <c r="U211" s="278"/>
      <c r="V211" s="32"/>
      <c r="W211" s="46">
        <v>49.5</v>
      </c>
      <c r="X211" s="91" t="s">
        <v>60</v>
      </c>
      <c r="Y211" s="92" t="s">
        <v>106</v>
      </c>
      <c r="Z211" s="92" t="s">
        <v>103</v>
      </c>
      <c r="AA211" s="277">
        <v>0</v>
      </c>
      <c r="AB211" s="278"/>
    </row>
    <row r="212" spans="2:28">
      <c r="B212" s="46">
        <v>49.75</v>
      </c>
      <c r="C212" s="91" t="s">
        <v>60</v>
      </c>
      <c r="D212" s="92" t="s">
        <v>106</v>
      </c>
      <c r="E212" s="92" t="s">
        <v>115</v>
      </c>
      <c r="F212" s="277">
        <v>0</v>
      </c>
      <c r="G212" s="278"/>
      <c r="H212" s="32"/>
      <c r="I212" s="46">
        <v>49.75</v>
      </c>
      <c r="J212" s="91" t="s">
        <v>60</v>
      </c>
      <c r="K212" s="92" t="s">
        <v>150</v>
      </c>
      <c r="L212" s="92" t="s">
        <v>118</v>
      </c>
      <c r="M212" s="277">
        <v>0</v>
      </c>
      <c r="N212" s="278"/>
      <c r="O212" s="32"/>
      <c r="P212" s="46">
        <v>49.75</v>
      </c>
      <c r="Q212" s="91" t="s">
        <v>63</v>
      </c>
      <c r="R212" s="92">
        <v>0</v>
      </c>
      <c r="S212" s="92">
        <v>0</v>
      </c>
      <c r="T212" s="277">
        <v>0</v>
      </c>
      <c r="U212" s="278"/>
      <c r="V212" s="32"/>
      <c r="W212" s="46">
        <v>49.75</v>
      </c>
      <c r="X212" s="91" t="s">
        <v>60</v>
      </c>
      <c r="Y212" s="92" t="s">
        <v>106</v>
      </c>
      <c r="Z212" s="92" t="s">
        <v>103</v>
      </c>
      <c r="AA212" s="277">
        <v>0</v>
      </c>
      <c r="AB212" s="278"/>
    </row>
    <row r="213" spans="2:28" ht="16" thickBot="1">
      <c r="B213" s="47">
        <v>50</v>
      </c>
      <c r="C213" s="93" t="s">
        <v>60</v>
      </c>
      <c r="D213" s="94" t="s">
        <v>106</v>
      </c>
      <c r="E213" s="94" t="s">
        <v>115</v>
      </c>
      <c r="F213" s="275">
        <v>0</v>
      </c>
      <c r="G213" s="276"/>
      <c r="H213" s="32"/>
      <c r="I213" s="47">
        <v>50</v>
      </c>
      <c r="J213" s="93" t="s">
        <v>60</v>
      </c>
      <c r="K213" s="94" t="s">
        <v>150</v>
      </c>
      <c r="L213" s="94" t="s">
        <v>118</v>
      </c>
      <c r="M213" s="275">
        <v>0</v>
      </c>
      <c r="N213" s="276"/>
      <c r="O213" s="32"/>
      <c r="P213" s="47">
        <v>50</v>
      </c>
      <c r="Q213" s="93" t="s">
        <v>63</v>
      </c>
      <c r="R213" s="94">
        <v>0</v>
      </c>
      <c r="S213" s="94">
        <v>0</v>
      </c>
      <c r="T213" s="275">
        <v>0</v>
      </c>
      <c r="U213" s="276"/>
      <c r="V213" s="32"/>
      <c r="W213" s="47">
        <v>50</v>
      </c>
      <c r="X213" s="93" t="s">
        <v>158</v>
      </c>
      <c r="Y213" s="94">
        <v>0</v>
      </c>
      <c r="Z213" s="94">
        <v>0</v>
      </c>
      <c r="AA213" s="275">
        <v>0</v>
      </c>
      <c r="AB213" s="276"/>
    </row>
    <row r="214" spans="2:28">
      <c r="C214">
        <v>0</v>
      </c>
    </row>
    <row r="215" spans="2:28">
      <c r="C215">
        <v>0</v>
      </c>
    </row>
    <row r="216" spans="2:28" ht="16" thickBot="1">
      <c r="C216">
        <v>0</v>
      </c>
    </row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8" t="s">
        <v>81</v>
      </c>
      <c r="C220" s="29">
        <v>0</v>
      </c>
      <c r="D220" s="30" t="s">
        <v>82</v>
      </c>
      <c r="E220" s="31"/>
      <c r="F220" s="30" t="s">
        <v>83</v>
      </c>
      <c r="G220" s="29"/>
      <c r="H220" s="32"/>
      <c r="I220" s="28" t="s">
        <v>81</v>
      </c>
      <c r="J220" s="29"/>
      <c r="K220" s="30" t="s">
        <v>82</v>
      </c>
      <c r="L220" s="31"/>
      <c r="M220" s="30" t="s">
        <v>83</v>
      </c>
      <c r="N220" s="29"/>
      <c r="O220" s="32"/>
      <c r="P220" s="28" t="s">
        <v>81</v>
      </c>
      <c r="Q220" s="29"/>
      <c r="R220" s="30" t="s">
        <v>82</v>
      </c>
      <c r="S220" s="31"/>
      <c r="T220" s="30" t="s">
        <v>83</v>
      </c>
      <c r="U220" s="29"/>
      <c r="V220" s="32"/>
      <c r="W220" s="28" t="s">
        <v>81</v>
      </c>
      <c r="X220" s="29"/>
      <c r="Y220" s="30" t="s">
        <v>82</v>
      </c>
      <c r="Z220" s="31"/>
      <c r="AA220" s="30" t="s">
        <v>83</v>
      </c>
      <c r="AB220" s="29"/>
    </row>
    <row r="221" spans="2:28" ht="19" thickBot="1">
      <c r="B221" s="28" t="s">
        <v>85</v>
      </c>
      <c r="C221" s="33">
        <v>0</v>
      </c>
      <c r="D221" s="301" t="s">
        <v>87</v>
      </c>
      <c r="E221" s="302"/>
      <c r="F221" s="28" t="s">
        <v>88</v>
      </c>
      <c r="G221" s="29"/>
      <c r="H221" s="32"/>
      <c r="I221" s="28" t="s">
        <v>85</v>
      </c>
      <c r="J221" s="33"/>
      <c r="K221" s="301" t="s">
        <v>152</v>
      </c>
      <c r="L221" s="302"/>
      <c r="M221" s="28" t="s">
        <v>88</v>
      </c>
      <c r="N221" s="29"/>
      <c r="O221" s="32"/>
      <c r="P221" s="28" t="s">
        <v>85</v>
      </c>
      <c r="Q221" s="33"/>
      <c r="R221" s="301" t="s">
        <v>153</v>
      </c>
      <c r="S221" s="302"/>
      <c r="T221" s="28" t="s">
        <v>88</v>
      </c>
      <c r="U221" s="29"/>
      <c r="V221" s="32"/>
      <c r="W221" s="28" t="s">
        <v>85</v>
      </c>
      <c r="X221" s="33"/>
      <c r="Y221" s="301" t="s">
        <v>154</v>
      </c>
      <c r="Z221" s="302"/>
      <c r="AA221" s="28" t="s">
        <v>88</v>
      </c>
      <c r="AB221" s="29"/>
    </row>
    <row r="222" spans="2:28" ht="16" thickBot="1">
      <c r="B222" s="34" t="s">
        <v>90</v>
      </c>
      <c r="C222" s="287">
        <v>0</v>
      </c>
      <c r="D222" s="288"/>
      <c r="E222" s="288"/>
      <c r="F222" s="288"/>
      <c r="G222" s="289"/>
      <c r="H222" s="32"/>
      <c r="I222" s="34" t="s">
        <v>90</v>
      </c>
      <c r="J222" s="287"/>
      <c r="K222" s="288"/>
      <c r="L222" s="288"/>
      <c r="M222" s="288"/>
      <c r="N222" s="289"/>
      <c r="O222" s="32"/>
      <c r="P222" s="34" t="s">
        <v>90</v>
      </c>
      <c r="Q222" s="287"/>
      <c r="R222" s="288"/>
      <c r="S222" s="288"/>
      <c r="T222" s="288"/>
      <c r="U222" s="289"/>
      <c r="V222" s="32"/>
      <c r="W222" s="34" t="s">
        <v>90</v>
      </c>
      <c r="X222" s="287"/>
      <c r="Y222" s="288"/>
      <c r="Z222" s="288"/>
      <c r="AA222" s="288"/>
      <c r="AB222" s="289"/>
    </row>
    <row r="223" spans="2:28" ht="16" customHeight="1" thickBot="1">
      <c r="B223" s="89" t="s">
        <v>91</v>
      </c>
      <c r="C223" s="35" t="s">
        <v>92</v>
      </c>
      <c r="D223" s="36" t="s">
        <v>93</v>
      </c>
      <c r="E223" s="37" t="s">
        <v>94</v>
      </c>
      <c r="F223" s="290" t="s">
        <v>95</v>
      </c>
      <c r="G223" s="291"/>
      <c r="H223" s="32"/>
      <c r="I223" s="89" t="s">
        <v>91</v>
      </c>
      <c r="J223" s="35" t="s">
        <v>92</v>
      </c>
      <c r="K223" s="36" t="s">
        <v>93</v>
      </c>
      <c r="L223" s="37" t="s">
        <v>94</v>
      </c>
      <c r="M223" s="290" t="s">
        <v>95</v>
      </c>
      <c r="N223" s="291"/>
      <c r="O223" s="32"/>
      <c r="P223" s="89" t="s">
        <v>91</v>
      </c>
      <c r="Q223" s="35" t="s">
        <v>92</v>
      </c>
      <c r="R223" s="36" t="s">
        <v>93</v>
      </c>
      <c r="S223" s="37" t="s">
        <v>94</v>
      </c>
      <c r="T223" s="290" t="s">
        <v>95</v>
      </c>
      <c r="U223" s="291"/>
      <c r="V223" s="32"/>
      <c r="W223" s="89" t="s">
        <v>91</v>
      </c>
      <c r="X223" s="35" t="s">
        <v>92</v>
      </c>
      <c r="Y223" s="36" t="s">
        <v>93</v>
      </c>
      <c r="Z223" s="37" t="s">
        <v>94</v>
      </c>
      <c r="AA223" s="290" t="s">
        <v>95</v>
      </c>
      <c r="AB223" s="291"/>
    </row>
    <row r="224" spans="2:28">
      <c r="B224" s="45">
        <v>0</v>
      </c>
      <c r="C224" s="48" t="s">
        <v>60</v>
      </c>
      <c r="D224" s="90" t="s">
        <v>106</v>
      </c>
      <c r="E224" s="90" t="s">
        <v>163</v>
      </c>
      <c r="F224" s="285">
        <v>0</v>
      </c>
      <c r="G224" s="286"/>
      <c r="H224" s="32"/>
      <c r="I224" s="45">
        <v>0</v>
      </c>
      <c r="J224" s="48" t="s">
        <v>60</v>
      </c>
      <c r="K224" s="90" t="s">
        <v>106</v>
      </c>
      <c r="L224" s="90" t="s">
        <v>109</v>
      </c>
      <c r="M224" s="285">
        <v>0</v>
      </c>
      <c r="N224" s="286"/>
      <c r="O224" s="32"/>
      <c r="P224" s="45">
        <v>0</v>
      </c>
      <c r="Q224" s="48" t="s">
        <v>60</v>
      </c>
      <c r="R224" s="90" t="s">
        <v>106</v>
      </c>
      <c r="S224" s="90" t="s">
        <v>103</v>
      </c>
      <c r="T224" s="285">
        <v>0</v>
      </c>
      <c r="U224" s="286"/>
      <c r="V224" s="32"/>
      <c r="W224" s="45">
        <v>0</v>
      </c>
      <c r="X224" s="48" t="s">
        <v>158</v>
      </c>
      <c r="Y224" s="90">
        <v>0</v>
      </c>
      <c r="Z224" s="90">
        <v>0</v>
      </c>
      <c r="AA224" s="285">
        <v>0</v>
      </c>
      <c r="AB224" s="286"/>
    </row>
    <row r="225" spans="2:28">
      <c r="B225" s="46">
        <v>0.25</v>
      </c>
      <c r="C225" s="91" t="s">
        <v>60</v>
      </c>
      <c r="D225" s="92" t="s">
        <v>106</v>
      </c>
      <c r="E225" s="92" t="s">
        <v>163</v>
      </c>
      <c r="F225" s="277">
        <v>0</v>
      </c>
      <c r="G225" s="278"/>
      <c r="H225" s="32"/>
      <c r="I225" s="46">
        <v>0.25</v>
      </c>
      <c r="J225" s="91" t="s">
        <v>60</v>
      </c>
      <c r="K225" s="92" t="s">
        <v>104</v>
      </c>
      <c r="L225" s="92" t="s">
        <v>110</v>
      </c>
      <c r="M225" s="277">
        <v>0</v>
      </c>
      <c r="N225" s="278"/>
      <c r="O225" s="32"/>
      <c r="P225" s="46">
        <v>0.25</v>
      </c>
      <c r="Q225" s="91" t="s">
        <v>60</v>
      </c>
      <c r="R225" s="92" t="s">
        <v>106</v>
      </c>
      <c r="S225" s="92" t="s">
        <v>103</v>
      </c>
      <c r="T225" s="277">
        <v>0</v>
      </c>
      <c r="U225" s="278"/>
      <c r="V225" s="32"/>
      <c r="W225" s="46">
        <v>0.25</v>
      </c>
      <c r="X225" s="91" t="s">
        <v>74</v>
      </c>
      <c r="Y225" s="92">
        <v>0</v>
      </c>
      <c r="Z225" s="92">
        <v>0</v>
      </c>
      <c r="AA225" s="277">
        <v>0</v>
      </c>
      <c r="AB225" s="278"/>
    </row>
    <row r="226" spans="2:28">
      <c r="B226" s="46">
        <v>0.5</v>
      </c>
      <c r="C226" s="91" t="s">
        <v>60</v>
      </c>
      <c r="D226" s="92" t="s">
        <v>106</v>
      </c>
      <c r="E226" s="92" t="s">
        <v>171</v>
      </c>
      <c r="F226" s="277">
        <v>0</v>
      </c>
      <c r="G226" s="278"/>
      <c r="H226" s="32"/>
      <c r="I226" s="46">
        <v>0.5</v>
      </c>
      <c r="J226" s="91" t="s">
        <v>63</v>
      </c>
      <c r="K226" s="92">
        <v>0</v>
      </c>
      <c r="L226" s="92">
        <v>0</v>
      </c>
      <c r="M226" s="277">
        <v>0</v>
      </c>
      <c r="N226" s="278"/>
      <c r="O226" s="32"/>
      <c r="P226" s="46">
        <v>0.5</v>
      </c>
      <c r="Q226" s="91" t="s">
        <v>60</v>
      </c>
      <c r="R226" s="92" t="s">
        <v>104</v>
      </c>
      <c r="S226" s="92" t="s">
        <v>122</v>
      </c>
      <c r="T226" s="277">
        <v>0</v>
      </c>
      <c r="U226" s="278"/>
      <c r="V226" s="32"/>
      <c r="W226" s="46">
        <v>0.5</v>
      </c>
      <c r="X226" s="91" t="s">
        <v>60</v>
      </c>
      <c r="Y226" s="92" t="s">
        <v>104</v>
      </c>
      <c r="Z226" s="92" t="s">
        <v>110</v>
      </c>
      <c r="AA226" s="277">
        <v>0</v>
      </c>
      <c r="AB226" s="278"/>
    </row>
    <row r="227" spans="2:28">
      <c r="B227" s="46">
        <v>0.75</v>
      </c>
      <c r="C227" s="91" t="s">
        <v>60</v>
      </c>
      <c r="D227" s="92" t="s">
        <v>106</v>
      </c>
      <c r="E227" s="92" t="s">
        <v>118</v>
      </c>
      <c r="F227" s="277">
        <v>0</v>
      </c>
      <c r="G227" s="278"/>
      <c r="H227" s="32"/>
      <c r="I227" s="46">
        <v>0.75</v>
      </c>
      <c r="J227" s="91" t="s">
        <v>63</v>
      </c>
      <c r="K227" s="92">
        <v>0</v>
      </c>
      <c r="L227" s="92">
        <v>0</v>
      </c>
      <c r="M227" s="277">
        <v>0</v>
      </c>
      <c r="N227" s="278"/>
      <c r="O227" s="32"/>
      <c r="P227" s="46">
        <v>0.75</v>
      </c>
      <c r="Q227" s="91" t="s">
        <v>74</v>
      </c>
      <c r="R227" s="92">
        <v>0</v>
      </c>
      <c r="S227" s="92">
        <v>0</v>
      </c>
      <c r="T227" s="277">
        <v>0</v>
      </c>
      <c r="U227" s="278"/>
      <c r="V227" s="32"/>
      <c r="W227" s="46">
        <v>0.75</v>
      </c>
      <c r="X227" s="91" t="s">
        <v>69</v>
      </c>
      <c r="Y227" s="92">
        <v>0</v>
      </c>
      <c r="Z227" s="92">
        <v>0</v>
      </c>
      <c r="AA227" s="277">
        <v>0</v>
      </c>
      <c r="AB227" s="278"/>
    </row>
    <row r="228" spans="2:28">
      <c r="B228" s="46">
        <v>1</v>
      </c>
      <c r="C228" s="91" t="s">
        <v>63</v>
      </c>
      <c r="D228" s="92">
        <v>0</v>
      </c>
      <c r="E228" s="92">
        <v>0</v>
      </c>
      <c r="F228" s="277">
        <v>0</v>
      </c>
      <c r="G228" s="278"/>
      <c r="H228" s="32"/>
      <c r="I228" s="46">
        <v>1</v>
      </c>
      <c r="J228" s="91" t="s">
        <v>158</v>
      </c>
      <c r="K228" s="92">
        <v>0</v>
      </c>
      <c r="L228" s="92">
        <v>0</v>
      </c>
      <c r="M228" s="277">
        <v>0</v>
      </c>
      <c r="N228" s="278"/>
      <c r="O228" s="32"/>
      <c r="P228" s="46">
        <v>1</v>
      </c>
      <c r="Q228" s="91" t="s">
        <v>60</v>
      </c>
      <c r="R228" s="92" t="s">
        <v>104</v>
      </c>
      <c r="S228" s="92" t="s">
        <v>111</v>
      </c>
      <c r="T228" s="277">
        <v>0</v>
      </c>
      <c r="U228" s="278"/>
      <c r="V228" s="32"/>
      <c r="W228" s="46">
        <v>1</v>
      </c>
      <c r="X228" s="91" t="s">
        <v>60</v>
      </c>
      <c r="Y228" s="92" t="s">
        <v>150</v>
      </c>
      <c r="Z228" s="92" t="s">
        <v>103</v>
      </c>
      <c r="AA228" s="277">
        <v>0</v>
      </c>
      <c r="AB228" s="278"/>
    </row>
    <row r="229" spans="2:28">
      <c r="B229" s="46">
        <v>1.25</v>
      </c>
      <c r="C229" s="91" t="s">
        <v>60</v>
      </c>
      <c r="D229" s="92" t="s">
        <v>106</v>
      </c>
      <c r="E229" s="92" t="s">
        <v>163</v>
      </c>
      <c r="F229" s="277">
        <v>0</v>
      </c>
      <c r="G229" s="278"/>
      <c r="H229" s="32"/>
      <c r="I229" s="46">
        <v>1.25</v>
      </c>
      <c r="J229" s="91" t="s">
        <v>60</v>
      </c>
      <c r="K229" s="92" t="s">
        <v>104</v>
      </c>
      <c r="L229" s="92" t="s">
        <v>103</v>
      </c>
      <c r="M229" s="277">
        <v>0</v>
      </c>
      <c r="N229" s="278"/>
      <c r="O229" s="32"/>
      <c r="P229" s="46">
        <v>1.25</v>
      </c>
      <c r="Q229" s="91" t="s">
        <v>60</v>
      </c>
      <c r="R229" s="92" t="s">
        <v>104</v>
      </c>
      <c r="S229" s="92" t="s">
        <v>110</v>
      </c>
      <c r="T229" s="277">
        <v>0</v>
      </c>
      <c r="U229" s="278"/>
      <c r="V229" s="32"/>
      <c r="W229" s="46">
        <v>1.25</v>
      </c>
      <c r="X229" s="91" t="s">
        <v>60</v>
      </c>
      <c r="Y229" s="92" t="s">
        <v>150</v>
      </c>
      <c r="Z229" s="92" t="s">
        <v>103</v>
      </c>
      <c r="AA229" s="277">
        <v>0</v>
      </c>
      <c r="AB229" s="278"/>
    </row>
    <row r="230" spans="2:28">
      <c r="B230" s="46">
        <v>1.5</v>
      </c>
      <c r="C230" s="91" t="s">
        <v>71</v>
      </c>
      <c r="D230" s="92">
        <v>0</v>
      </c>
      <c r="E230" s="92">
        <v>0</v>
      </c>
      <c r="F230" s="277">
        <v>0</v>
      </c>
      <c r="G230" s="278"/>
      <c r="H230" s="32"/>
      <c r="I230" s="46">
        <v>1.5</v>
      </c>
      <c r="J230" s="91" t="s">
        <v>60</v>
      </c>
      <c r="K230" s="92" t="s">
        <v>106</v>
      </c>
      <c r="L230" s="92" t="s">
        <v>167</v>
      </c>
      <c r="M230" s="277">
        <v>0</v>
      </c>
      <c r="N230" s="278"/>
      <c r="O230" s="32"/>
      <c r="P230" s="46">
        <v>1.5</v>
      </c>
      <c r="Q230" s="91" t="s">
        <v>74</v>
      </c>
      <c r="R230" s="92">
        <v>0</v>
      </c>
      <c r="S230" s="92">
        <v>0</v>
      </c>
      <c r="T230" s="277">
        <v>0</v>
      </c>
      <c r="U230" s="278"/>
      <c r="V230" s="32"/>
      <c r="W230" s="46">
        <v>1.5</v>
      </c>
      <c r="X230" s="91" t="s">
        <v>60</v>
      </c>
      <c r="Y230" s="92" t="s">
        <v>150</v>
      </c>
      <c r="Z230" s="92" t="s">
        <v>103</v>
      </c>
      <c r="AA230" s="277">
        <v>0</v>
      </c>
      <c r="AB230" s="278"/>
    </row>
    <row r="231" spans="2:28">
      <c r="B231" s="46">
        <v>1.75</v>
      </c>
      <c r="C231" s="91" t="s">
        <v>66</v>
      </c>
      <c r="D231" s="92">
        <v>0</v>
      </c>
      <c r="E231" s="92">
        <v>0</v>
      </c>
      <c r="F231" s="277">
        <v>0</v>
      </c>
      <c r="G231" s="278"/>
      <c r="H231" s="32"/>
      <c r="I231" s="46">
        <v>1.75</v>
      </c>
      <c r="J231" s="91" t="s">
        <v>60</v>
      </c>
      <c r="K231" s="92" t="s">
        <v>106</v>
      </c>
      <c r="L231" s="92" t="s">
        <v>167</v>
      </c>
      <c r="M231" s="277">
        <v>0</v>
      </c>
      <c r="N231" s="278"/>
      <c r="O231" s="32"/>
      <c r="P231" s="46">
        <v>1.75</v>
      </c>
      <c r="Q231" s="91" t="s">
        <v>74</v>
      </c>
      <c r="R231" s="92">
        <v>0</v>
      </c>
      <c r="S231" s="92">
        <v>0</v>
      </c>
      <c r="T231" s="277">
        <v>0</v>
      </c>
      <c r="U231" s="278"/>
      <c r="V231" s="32"/>
      <c r="W231" s="46">
        <v>1.75</v>
      </c>
      <c r="X231" s="91" t="s">
        <v>60</v>
      </c>
      <c r="Y231" s="92" t="s">
        <v>106</v>
      </c>
      <c r="Z231" s="92" t="s">
        <v>163</v>
      </c>
      <c r="AA231" s="277">
        <v>0</v>
      </c>
      <c r="AB231" s="278"/>
    </row>
    <row r="232" spans="2:28">
      <c r="B232" s="46">
        <v>2</v>
      </c>
      <c r="C232" s="91" t="s">
        <v>66</v>
      </c>
      <c r="D232" s="92">
        <v>0</v>
      </c>
      <c r="E232" s="92">
        <v>0</v>
      </c>
      <c r="F232" s="277">
        <v>0</v>
      </c>
      <c r="G232" s="278"/>
      <c r="H232" s="32"/>
      <c r="I232" s="46">
        <v>2</v>
      </c>
      <c r="J232" s="91" t="s">
        <v>60</v>
      </c>
      <c r="K232" s="92" t="s">
        <v>106</v>
      </c>
      <c r="L232" s="92" t="s">
        <v>103</v>
      </c>
      <c r="M232" s="277">
        <v>0</v>
      </c>
      <c r="N232" s="278"/>
      <c r="O232" s="32"/>
      <c r="P232" s="46">
        <v>2</v>
      </c>
      <c r="Q232" s="91" t="s">
        <v>71</v>
      </c>
      <c r="R232" s="92">
        <v>0</v>
      </c>
      <c r="S232" s="92">
        <v>0</v>
      </c>
      <c r="T232" s="277">
        <v>0</v>
      </c>
      <c r="U232" s="278"/>
      <c r="V232" s="32"/>
      <c r="W232" s="46">
        <v>2</v>
      </c>
      <c r="X232" s="91" t="s">
        <v>66</v>
      </c>
      <c r="Y232" s="92">
        <v>0</v>
      </c>
      <c r="Z232" s="92">
        <v>0</v>
      </c>
      <c r="AA232" s="277">
        <v>0</v>
      </c>
      <c r="AB232" s="278"/>
    </row>
    <row r="233" spans="2:28">
      <c r="B233" s="46">
        <v>2.25</v>
      </c>
      <c r="C233" s="91" t="s">
        <v>77</v>
      </c>
      <c r="D233" s="92">
        <v>0</v>
      </c>
      <c r="E233" s="92">
        <v>0</v>
      </c>
      <c r="F233" s="277">
        <v>0</v>
      </c>
      <c r="G233" s="278"/>
      <c r="H233" s="32"/>
      <c r="I233" s="46">
        <v>2.25</v>
      </c>
      <c r="J233" s="91" t="s">
        <v>60</v>
      </c>
      <c r="K233" s="92" t="s">
        <v>106</v>
      </c>
      <c r="L233" s="92" t="s">
        <v>118</v>
      </c>
      <c r="M233" s="277">
        <v>0</v>
      </c>
      <c r="N233" s="278"/>
      <c r="O233" s="32"/>
      <c r="P233" s="46">
        <v>2.25</v>
      </c>
      <c r="Q233" s="91" t="s">
        <v>71</v>
      </c>
      <c r="R233" s="92">
        <v>0</v>
      </c>
      <c r="S233" s="92">
        <v>0</v>
      </c>
      <c r="T233" s="277">
        <v>0</v>
      </c>
      <c r="U233" s="278"/>
      <c r="V233" s="32"/>
      <c r="W233" s="46">
        <v>2.25</v>
      </c>
      <c r="X233" s="91" t="s">
        <v>66</v>
      </c>
      <c r="Y233" s="92">
        <v>0</v>
      </c>
      <c r="Z233" s="92">
        <v>0</v>
      </c>
      <c r="AA233" s="277">
        <v>0</v>
      </c>
      <c r="AB233" s="278"/>
    </row>
    <row r="234" spans="2:28">
      <c r="B234" s="46">
        <v>2.5</v>
      </c>
      <c r="C234" s="91" t="s">
        <v>71</v>
      </c>
      <c r="D234" s="92">
        <v>0</v>
      </c>
      <c r="E234" s="92">
        <v>0</v>
      </c>
      <c r="F234" s="277">
        <v>0</v>
      </c>
      <c r="G234" s="278"/>
      <c r="H234" s="32"/>
      <c r="I234" s="46">
        <v>2.5</v>
      </c>
      <c r="J234" s="91" t="s">
        <v>74</v>
      </c>
      <c r="K234" s="92">
        <v>0</v>
      </c>
      <c r="L234" s="92">
        <v>0</v>
      </c>
      <c r="M234" s="277">
        <v>0</v>
      </c>
      <c r="N234" s="278"/>
      <c r="O234" s="32"/>
      <c r="P234" s="46">
        <v>2.5</v>
      </c>
      <c r="Q234" s="91" t="s">
        <v>71</v>
      </c>
      <c r="R234" s="92">
        <v>0</v>
      </c>
      <c r="S234" s="92">
        <v>0</v>
      </c>
      <c r="T234" s="277">
        <v>0</v>
      </c>
      <c r="U234" s="278"/>
      <c r="V234" s="32"/>
      <c r="W234" s="46">
        <v>2.5</v>
      </c>
      <c r="X234" s="91" t="s">
        <v>60</v>
      </c>
      <c r="Y234" s="92" t="s">
        <v>150</v>
      </c>
      <c r="Z234" s="92" t="s">
        <v>103</v>
      </c>
      <c r="AA234" s="277">
        <v>0</v>
      </c>
      <c r="AB234" s="278"/>
    </row>
    <row r="235" spans="2:28">
      <c r="B235" s="46">
        <v>2.75</v>
      </c>
      <c r="C235" s="91" t="s">
        <v>60</v>
      </c>
      <c r="D235" s="92" t="s">
        <v>106</v>
      </c>
      <c r="E235" s="92" t="s">
        <v>163</v>
      </c>
      <c r="F235" s="277">
        <v>0</v>
      </c>
      <c r="G235" s="278"/>
      <c r="H235" s="32"/>
      <c r="I235" s="46">
        <v>2.75</v>
      </c>
      <c r="J235" s="91" t="s">
        <v>63</v>
      </c>
      <c r="K235" s="92">
        <v>0</v>
      </c>
      <c r="L235" s="92">
        <v>0</v>
      </c>
      <c r="M235" s="277">
        <v>0</v>
      </c>
      <c r="N235" s="278"/>
      <c r="O235" s="32"/>
      <c r="P235" s="46">
        <v>2.75</v>
      </c>
      <c r="Q235" s="91" t="s">
        <v>60</v>
      </c>
      <c r="R235" s="92" t="s">
        <v>150</v>
      </c>
      <c r="S235" s="92" t="s">
        <v>172</v>
      </c>
      <c r="T235" s="277">
        <v>0</v>
      </c>
      <c r="U235" s="278"/>
      <c r="V235" s="32"/>
      <c r="W235" s="46">
        <v>2.75</v>
      </c>
      <c r="X235" s="91" t="s">
        <v>71</v>
      </c>
      <c r="Y235" s="92">
        <v>0</v>
      </c>
      <c r="Z235" s="92">
        <v>0</v>
      </c>
      <c r="AA235" s="277">
        <v>0</v>
      </c>
      <c r="AB235" s="278"/>
    </row>
    <row r="236" spans="2:28">
      <c r="B236" s="46">
        <v>3</v>
      </c>
      <c r="C236" s="91" t="s">
        <v>60</v>
      </c>
      <c r="D236" s="92" t="s">
        <v>106</v>
      </c>
      <c r="E236" s="92" t="s">
        <v>103</v>
      </c>
      <c r="F236" s="277">
        <v>0</v>
      </c>
      <c r="G236" s="278"/>
      <c r="H236" s="32"/>
      <c r="I236" s="46">
        <v>3</v>
      </c>
      <c r="J236" s="91" t="s">
        <v>63</v>
      </c>
      <c r="K236" s="92">
        <v>0</v>
      </c>
      <c r="L236" s="92">
        <v>0</v>
      </c>
      <c r="M236" s="277">
        <v>0</v>
      </c>
      <c r="N236" s="278"/>
      <c r="O236" s="32"/>
      <c r="P236" s="46">
        <v>3</v>
      </c>
      <c r="Q236" s="91" t="s">
        <v>60</v>
      </c>
      <c r="R236" s="92" t="s">
        <v>150</v>
      </c>
      <c r="S236" s="92" t="s">
        <v>103</v>
      </c>
      <c r="T236" s="277">
        <v>0</v>
      </c>
      <c r="U236" s="278"/>
      <c r="V236" s="32"/>
      <c r="W236" s="46">
        <v>3</v>
      </c>
      <c r="X236" s="91" t="s">
        <v>74</v>
      </c>
      <c r="Y236" s="92">
        <v>0</v>
      </c>
      <c r="Z236" s="92">
        <v>0</v>
      </c>
      <c r="AA236" s="277">
        <v>0</v>
      </c>
      <c r="AB236" s="278"/>
    </row>
    <row r="237" spans="2:28">
      <c r="B237" s="46">
        <v>3.25</v>
      </c>
      <c r="C237" s="91" t="s">
        <v>60</v>
      </c>
      <c r="D237" s="92" t="s">
        <v>113</v>
      </c>
      <c r="E237" s="92" t="s">
        <v>114</v>
      </c>
      <c r="F237" s="277">
        <v>0</v>
      </c>
      <c r="G237" s="278"/>
      <c r="H237" s="32"/>
      <c r="I237" s="46">
        <v>3.25</v>
      </c>
      <c r="J237" s="91" t="s">
        <v>74</v>
      </c>
      <c r="K237" s="92">
        <v>0</v>
      </c>
      <c r="L237" s="92">
        <v>0</v>
      </c>
      <c r="M237" s="277">
        <v>0</v>
      </c>
      <c r="N237" s="278"/>
      <c r="O237" s="32"/>
      <c r="P237" s="46">
        <v>3.25</v>
      </c>
      <c r="Q237" s="91" t="s">
        <v>60</v>
      </c>
      <c r="R237" s="92" t="s">
        <v>150</v>
      </c>
      <c r="S237" s="92" t="s">
        <v>180</v>
      </c>
      <c r="T237" s="277">
        <v>0</v>
      </c>
      <c r="U237" s="278"/>
      <c r="V237" s="32"/>
      <c r="W237" s="46">
        <v>3.25</v>
      </c>
      <c r="X237" s="91" t="s">
        <v>74</v>
      </c>
      <c r="Y237" s="92">
        <v>0</v>
      </c>
      <c r="Z237" s="92">
        <v>0</v>
      </c>
      <c r="AA237" s="277">
        <v>0</v>
      </c>
      <c r="AB237" s="278"/>
    </row>
    <row r="238" spans="2:28">
      <c r="B238" s="46">
        <v>3.5</v>
      </c>
      <c r="C238" s="91" t="s">
        <v>66</v>
      </c>
      <c r="D238" s="92">
        <v>0</v>
      </c>
      <c r="E238" s="92">
        <v>0</v>
      </c>
      <c r="F238" s="277">
        <v>0</v>
      </c>
      <c r="G238" s="278"/>
      <c r="H238" s="32"/>
      <c r="I238" s="46">
        <v>3.5</v>
      </c>
      <c r="J238" s="91" t="s">
        <v>69</v>
      </c>
      <c r="K238" s="92">
        <v>0</v>
      </c>
      <c r="L238" s="92">
        <v>0</v>
      </c>
      <c r="M238" s="277">
        <v>0</v>
      </c>
      <c r="N238" s="278"/>
      <c r="O238" s="32"/>
      <c r="P238" s="46">
        <v>3.5</v>
      </c>
      <c r="Q238" s="91" t="s">
        <v>60</v>
      </c>
      <c r="R238" s="92" t="s">
        <v>104</v>
      </c>
      <c r="S238" s="92" t="s">
        <v>116</v>
      </c>
      <c r="T238" s="277">
        <v>0</v>
      </c>
      <c r="U238" s="278"/>
      <c r="V238" s="32"/>
      <c r="W238" s="46">
        <v>3.5</v>
      </c>
      <c r="X238" s="91" t="s">
        <v>60</v>
      </c>
      <c r="Y238" s="92" t="s">
        <v>104</v>
      </c>
      <c r="Z238" s="92" t="s">
        <v>110</v>
      </c>
      <c r="AA238" s="277">
        <v>0</v>
      </c>
      <c r="AB238" s="278"/>
    </row>
    <row r="239" spans="2:28">
      <c r="B239" s="46">
        <v>3.75</v>
      </c>
      <c r="C239" s="91" t="s">
        <v>63</v>
      </c>
      <c r="D239" s="92">
        <v>0</v>
      </c>
      <c r="E239" s="92">
        <v>0</v>
      </c>
      <c r="F239" s="277">
        <v>0</v>
      </c>
      <c r="G239" s="278"/>
      <c r="H239" s="32"/>
      <c r="I239" s="46">
        <v>3.75</v>
      </c>
      <c r="J239" s="91" t="s">
        <v>71</v>
      </c>
      <c r="K239" s="92">
        <v>0</v>
      </c>
      <c r="L239" s="92">
        <v>0</v>
      </c>
      <c r="M239" s="277">
        <v>0</v>
      </c>
      <c r="N239" s="278"/>
      <c r="O239" s="32"/>
      <c r="P239" s="46">
        <v>3.75</v>
      </c>
      <c r="Q239" s="91" t="s">
        <v>74</v>
      </c>
      <c r="R239" s="92">
        <v>0</v>
      </c>
      <c r="S239" s="92">
        <v>0</v>
      </c>
      <c r="T239" s="277">
        <v>0</v>
      </c>
      <c r="U239" s="278"/>
      <c r="V239" s="32"/>
      <c r="W239" s="46">
        <v>3.75</v>
      </c>
      <c r="X239" s="91" t="s">
        <v>63</v>
      </c>
      <c r="Y239" s="92">
        <v>0</v>
      </c>
      <c r="Z239" s="92">
        <v>0</v>
      </c>
      <c r="AA239" s="277">
        <v>0</v>
      </c>
      <c r="AB239" s="278"/>
    </row>
    <row r="240" spans="2:28">
      <c r="B240" s="46">
        <v>4</v>
      </c>
      <c r="C240" s="91" t="s">
        <v>158</v>
      </c>
      <c r="D240" s="92">
        <v>0</v>
      </c>
      <c r="E240" s="92">
        <v>0</v>
      </c>
      <c r="F240" s="277">
        <v>0</v>
      </c>
      <c r="G240" s="278"/>
      <c r="H240" s="32"/>
      <c r="I240" s="46">
        <v>4</v>
      </c>
      <c r="J240" s="91" t="s">
        <v>74</v>
      </c>
      <c r="K240" s="92">
        <v>0</v>
      </c>
      <c r="L240" s="92">
        <v>0</v>
      </c>
      <c r="M240" s="277">
        <v>0</v>
      </c>
      <c r="N240" s="278"/>
      <c r="O240" s="32"/>
      <c r="P240" s="46">
        <v>4</v>
      </c>
      <c r="Q240" s="91" t="s">
        <v>74</v>
      </c>
      <c r="R240" s="92">
        <v>0</v>
      </c>
      <c r="S240" s="92">
        <v>0</v>
      </c>
      <c r="T240" s="277">
        <v>0</v>
      </c>
      <c r="U240" s="278"/>
      <c r="V240" s="32"/>
      <c r="W240" s="46">
        <v>4</v>
      </c>
      <c r="X240" s="91" t="s">
        <v>71</v>
      </c>
      <c r="Y240" s="92">
        <v>0</v>
      </c>
      <c r="Z240" s="92">
        <v>0</v>
      </c>
      <c r="AA240" s="277">
        <v>0</v>
      </c>
      <c r="AB240" s="278"/>
    </row>
    <row r="241" spans="2:28">
      <c r="B241" s="46">
        <v>4.25</v>
      </c>
      <c r="C241" s="91" t="s">
        <v>71</v>
      </c>
      <c r="D241" s="92">
        <v>0</v>
      </c>
      <c r="E241" s="92">
        <v>0</v>
      </c>
      <c r="F241" s="277">
        <v>0</v>
      </c>
      <c r="G241" s="278"/>
      <c r="H241" s="32"/>
      <c r="I241" s="46">
        <v>4.25</v>
      </c>
      <c r="J241" s="91" t="s">
        <v>60</v>
      </c>
      <c r="K241" s="92" t="s">
        <v>150</v>
      </c>
      <c r="L241" s="92" t="s">
        <v>103</v>
      </c>
      <c r="M241" s="277">
        <v>0</v>
      </c>
      <c r="N241" s="278"/>
      <c r="O241" s="32"/>
      <c r="P241" s="46">
        <v>4.25</v>
      </c>
      <c r="Q241" s="91" t="s">
        <v>71</v>
      </c>
      <c r="R241" s="92">
        <v>0</v>
      </c>
      <c r="S241" s="92">
        <v>0</v>
      </c>
      <c r="T241" s="277">
        <v>0</v>
      </c>
      <c r="U241" s="278"/>
      <c r="V241" s="32"/>
      <c r="W241" s="46">
        <v>4.25</v>
      </c>
      <c r="X241" s="91" t="s">
        <v>60</v>
      </c>
      <c r="Y241" s="92" t="s">
        <v>150</v>
      </c>
      <c r="Z241" s="92" t="s">
        <v>103</v>
      </c>
      <c r="AA241" s="277">
        <v>0</v>
      </c>
      <c r="AB241" s="278"/>
    </row>
    <row r="242" spans="2:28">
      <c r="B242" s="46">
        <v>4.5</v>
      </c>
      <c r="C242" s="91" t="s">
        <v>71</v>
      </c>
      <c r="D242" s="92">
        <v>0</v>
      </c>
      <c r="E242" s="92">
        <v>0</v>
      </c>
      <c r="F242" s="277">
        <v>0</v>
      </c>
      <c r="G242" s="278"/>
      <c r="H242" s="32"/>
      <c r="I242" s="46">
        <v>4.5</v>
      </c>
      <c r="J242" s="91" t="s">
        <v>60</v>
      </c>
      <c r="K242" s="92" t="s">
        <v>150</v>
      </c>
      <c r="L242" s="92" t="s">
        <v>103</v>
      </c>
      <c r="M242" s="277">
        <v>0</v>
      </c>
      <c r="N242" s="278"/>
      <c r="O242" s="32"/>
      <c r="P242" s="46">
        <v>4.5</v>
      </c>
      <c r="Q242" s="91" t="s">
        <v>60</v>
      </c>
      <c r="R242" s="92" t="s">
        <v>107</v>
      </c>
      <c r="S242" s="92" t="s">
        <v>108</v>
      </c>
      <c r="T242" s="277">
        <v>0</v>
      </c>
      <c r="U242" s="278"/>
      <c r="V242" s="32"/>
      <c r="W242" s="46">
        <v>4.5</v>
      </c>
      <c r="X242" s="91" t="s">
        <v>71</v>
      </c>
      <c r="Y242" s="92">
        <v>0</v>
      </c>
      <c r="Z242" s="92">
        <v>0</v>
      </c>
      <c r="AA242" s="277">
        <v>0</v>
      </c>
      <c r="AB242" s="278"/>
    </row>
    <row r="243" spans="2:28">
      <c r="B243" s="46">
        <v>4.75</v>
      </c>
      <c r="C243" s="91" t="s">
        <v>158</v>
      </c>
      <c r="D243" s="92">
        <v>0</v>
      </c>
      <c r="E243" s="92">
        <v>0</v>
      </c>
      <c r="F243" s="277">
        <v>0</v>
      </c>
      <c r="G243" s="278"/>
      <c r="H243" s="32"/>
      <c r="I243" s="46">
        <v>4.75</v>
      </c>
      <c r="J243" s="91" t="s">
        <v>158</v>
      </c>
      <c r="K243" s="92">
        <v>0</v>
      </c>
      <c r="L243" s="92">
        <v>0</v>
      </c>
      <c r="M243" s="277">
        <v>0</v>
      </c>
      <c r="N243" s="278"/>
      <c r="O243" s="32"/>
      <c r="P243" s="46">
        <v>4.75</v>
      </c>
      <c r="Q243" s="91" t="s">
        <v>71</v>
      </c>
      <c r="R243" s="92">
        <v>0</v>
      </c>
      <c r="S243" s="92">
        <v>0</v>
      </c>
      <c r="T243" s="277">
        <v>0</v>
      </c>
      <c r="U243" s="278"/>
      <c r="V243" s="32"/>
      <c r="W243" s="46">
        <v>4.75</v>
      </c>
      <c r="X243" s="91" t="s">
        <v>60</v>
      </c>
      <c r="Y243" s="92" t="s">
        <v>150</v>
      </c>
      <c r="Z243" s="92" t="s">
        <v>173</v>
      </c>
      <c r="AA243" s="277">
        <v>0</v>
      </c>
      <c r="AB243" s="278"/>
    </row>
    <row r="244" spans="2:28">
      <c r="B244" s="46">
        <v>5</v>
      </c>
      <c r="C244" s="91" t="s">
        <v>60</v>
      </c>
      <c r="D244" s="92" t="s">
        <v>106</v>
      </c>
      <c r="E244" s="92" t="s">
        <v>115</v>
      </c>
      <c r="F244" s="277">
        <v>0</v>
      </c>
      <c r="G244" s="278"/>
      <c r="H244" s="32"/>
      <c r="I244" s="46">
        <v>5</v>
      </c>
      <c r="J244" s="91" t="s">
        <v>60</v>
      </c>
      <c r="K244" s="92" t="s">
        <v>104</v>
      </c>
      <c r="L244" s="92" t="s">
        <v>103</v>
      </c>
      <c r="M244" s="277">
        <v>0</v>
      </c>
      <c r="N244" s="278"/>
      <c r="O244" s="32"/>
      <c r="P244" s="46">
        <v>5</v>
      </c>
      <c r="Q244" s="91" t="s">
        <v>60</v>
      </c>
      <c r="R244" s="92" t="s">
        <v>150</v>
      </c>
      <c r="S244" s="92" t="s">
        <v>122</v>
      </c>
      <c r="T244" s="277">
        <v>0</v>
      </c>
      <c r="U244" s="278"/>
      <c r="V244" s="32"/>
      <c r="W244" s="46">
        <v>5</v>
      </c>
      <c r="X244" s="91" t="s">
        <v>60</v>
      </c>
      <c r="Y244" s="92" t="s">
        <v>150</v>
      </c>
      <c r="Z244" s="92" t="s">
        <v>103</v>
      </c>
      <c r="AA244" s="277">
        <v>0</v>
      </c>
      <c r="AB244" s="278"/>
    </row>
    <row r="245" spans="2:28">
      <c r="B245" s="46">
        <v>5.25</v>
      </c>
      <c r="C245" s="91" t="s">
        <v>63</v>
      </c>
      <c r="D245" s="92">
        <v>0</v>
      </c>
      <c r="E245" s="92">
        <v>0</v>
      </c>
      <c r="F245" s="277">
        <v>0</v>
      </c>
      <c r="G245" s="278"/>
      <c r="H245" s="32"/>
      <c r="I245" s="46">
        <v>5.25</v>
      </c>
      <c r="J245" s="91" t="s">
        <v>158</v>
      </c>
      <c r="K245" s="92">
        <v>0</v>
      </c>
      <c r="L245" s="92">
        <v>0</v>
      </c>
      <c r="M245" s="277">
        <v>0</v>
      </c>
      <c r="N245" s="278"/>
      <c r="O245" s="32"/>
      <c r="P245" s="46">
        <v>5.25</v>
      </c>
      <c r="Q245" s="91" t="s">
        <v>60</v>
      </c>
      <c r="R245" s="92" t="s">
        <v>150</v>
      </c>
      <c r="S245" s="92" t="s">
        <v>103</v>
      </c>
      <c r="T245" s="277">
        <v>0</v>
      </c>
      <c r="U245" s="278"/>
      <c r="V245" s="32"/>
      <c r="W245" s="46">
        <v>5.25</v>
      </c>
      <c r="X245" s="91" t="s">
        <v>71</v>
      </c>
      <c r="Y245" s="92">
        <v>0</v>
      </c>
      <c r="Z245" s="92">
        <v>0</v>
      </c>
      <c r="AA245" s="277">
        <v>0</v>
      </c>
      <c r="AB245" s="278"/>
    </row>
    <row r="246" spans="2:28">
      <c r="B246" s="46">
        <v>5.5</v>
      </c>
      <c r="C246" s="91" t="s">
        <v>60</v>
      </c>
      <c r="D246" s="92" t="s">
        <v>150</v>
      </c>
      <c r="E246" s="92" t="s">
        <v>103</v>
      </c>
      <c r="F246" s="277">
        <v>0</v>
      </c>
      <c r="G246" s="278"/>
      <c r="H246" s="32"/>
      <c r="I246" s="46">
        <v>5.5</v>
      </c>
      <c r="J246" s="91" t="s">
        <v>60</v>
      </c>
      <c r="K246" s="92" t="s">
        <v>106</v>
      </c>
      <c r="L246" s="92" t="s">
        <v>163</v>
      </c>
      <c r="M246" s="277">
        <v>0</v>
      </c>
      <c r="N246" s="278"/>
      <c r="O246" s="32"/>
      <c r="P246" s="46">
        <v>5.5</v>
      </c>
      <c r="Q246" s="91" t="s">
        <v>66</v>
      </c>
      <c r="R246" s="92">
        <v>0</v>
      </c>
      <c r="S246" s="92">
        <v>0</v>
      </c>
      <c r="T246" s="277">
        <v>0</v>
      </c>
      <c r="U246" s="278"/>
      <c r="V246" s="32"/>
      <c r="W246" s="46">
        <v>5.5</v>
      </c>
      <c r="X246" s="91" t="s">
        <v>71</v>
      </c>
      <c r="Y246" s="92">
        <v>0</v>
      </c>
      <c r="Z246" s="92">
        <v>0</v>
      </c>
      <c r="AA246" s="277">
        <v>0</v>
      </c>
      <c r="AB246" s="278"/>
    </row>
    <row r="247" spans="2:28">
      <c r="B247" s="46">
        <v>5.75</v>
      </c>
      <c r="C247" s="91" t="s">
        <v>74</v>
      </c>
      <c r="D247" s="92">
        <v>0</v>
      </c>
      <c r="E247" s="92">
        <v>0</v>
      </c>
      <c r="F247" s="277">
        <v>0</v>
      </c>
      <c r="G247" s="278"/>
      <c r="H247" s="32"/>
      <c r="I247" s="46">
        <v>5.75</v>
      </c>
      <c r="J247" s="91" t="s">
        <v>60</v>
      </c>
      <c r="K247" s="92" t="s">
        <v>106</v>
      </c>
      <c r="L247" s="92" t="s">
        <v>115</v>
      </c>
      <c r="M247" s="277">
        <v>0</v>
      </c>
      <c r="N247" s="278"/>
      <c r="O247" s="32"/>
      <c r="P247" s="46">
        <v>5.75</v>
      </c>
      <c r="Q247" s="91" t="s">
        <v>71</v>
      </c>
      <c r="R247" s="92">
        <v>0</v>
      </c>
      <c r="S247" s="92">
        <v>0</v>
      </c>
      <c r="T247" s="277">
        <v>0</v>
      </c>
      <c r="U247" s="278"/>
      <c r="V247" s="32"/>
      <c r="W247" s="46">
        <v>5.75</v>
      </c>
      <c r="X247" s="91" t="s">
        <v>71</v>
      </c>
      <c r="Y247" s="92">
        <v>0</v>
      </c>
      <c r="Z247" s="92">
        <v>0</v>
      </c>
      <c r="AA247" s="277">
        <v>0</v>
      </c>
      <c r="AB247" s="278"/>
    </row>
    <row r="248" spans="2:28">
      <c r="B248" s="46">
        <v>6</v>
      </c>
      <c r="C248" s="91" t="s">
        <v>74</v>
      </c>
      <c r="D248" s="92">
        <v>0</v>
      </c>
      <c r="E248" s="92">
        <v>0</v>
      </c>
      <c r="F248" s="277">
        <v>0</v>
      </c>
      <c r="G248" s="278"/>
      <c r="H248" s="32"/>
      <c r="I248" s="46">
        <v>6</v>
      </c>
      <c r="J248" s="91" t="s">
        <v>60</v>
      </c>
      <c r="K248" s="92" t="s">
        <v>106</v>
      </c>
      <c r="L248" s="92" t="s">
        <v>118</v>
      </c>
      <c r="M248" s="277">
        <v>0</v>
      </c>
      <c r="N248" s="278"/>
      <c r="O248" s="32"/>
      <c r="P248" s="46">
        <v>6</v>
      </c>
      <c r="Q248" s="91" t="s">
        <v>60</v>
      </c>
      <c r="R248" s="92" t="s">
        <v>106</v>
      </c>
      <c r="S248" s="92" t="s">
        <v>115</v>
      </c>
      <c r="T248" s="277">
        <v>0</v>
      </c>
      <c r="U248" s="278"/>
      <c r="V248" s="32"/>
      <c r="W248" s="46">
        <v>6</v>
      </c>
      <c r="X248" s="91" t="s">
        <v>60</v>
      </c>
      <c r="Y248" s="92" t="s">
        <v>150</v>
      </c>
      <c r="Z248" s="92" t="s">
        <v>172</v>
      </c>
      <c r="AA248" s="277">
        <v>0</v>
      </c>
      <c r="AB248" s="278"/>
    </row>
    <row r="249" spans="2:28">
      <c r="B249" s="46">
        <v>6.25</v>
      </c>
      <c r="C249" s="91" t="s">
        <v>60</v>
      </c>
      <c r="D249" s="92" t="s">
        <v>104</v>
      </c>
      <c r="E249" s="92" t="s">
        <v>168</v>
      </c>
      <c r="F249" s="277">
        <v>0</v>
      </c>
      <c r="G249" s="278"/>
      <c r="H249" s="32"/>
      <c r="I249" s="46">
        <v>6.25</v>
      </c>
      <c r="J249" s="91" t="s">
        <v>69</v>
      </c>
      <c r="K249" s="92">
        <v>0</v>
      </c>
      <c r="L249" s="92">
        <v>0</v>
      </c>
      <c r="M249" s="277">
        <v>0</v>
      </c>
      <c r="N249" s="278"/>
      <c r="O249" s="32"/>
      <c r="P249" s="46">
        <v>6.25</v>
      </c>
      <c r="Q249" s="91" t="s">
        <v>60</v>
      </c>
      <c r="R249" s="92" t="s">
        <v>150</v>
      </c>
      <c r="S249" s="92" t="s">
        <v>103</v>
      </c>
      <c r="T249" s="277">
        <v>0</v>
      </c>
      <c r="U249" s="278"/>
      <c r="V249" s="32"/>
      <c r="W249" s="46">
        <v>6.25</v>
      </c>
      <c r="X249" s="91" t="s">
        <v>60</v>
      </c>
      <c r="Y249" s="92" t="s">
        <v>150</v>
      </c>
      <c r="Z249" s="92" t="s">
        <v>172</v>
      </c>
      <c r="AA249" s="277">
        <v>0</v>
      </c>
      <c r="AB249" s="278"/>
    </row>
    <row r="250" spans="2:28">
      <c r="B250" s="46">
        <v>6.5</v>
      </c>
      <c r="C250" s="91" t="s">
        <v>63</v>
      </c>
      <c r="D250" s="92">
        <v>0</v>
      </c>
      <c r="E250" s="92">
        <v>0</v>
      </c>
      <c r="F250" s="277">
        <v>0</v>
      </c>
      <c r="G250" s="278"/>
      <c r="H250" s="32"/>
      <c r="I250" s="46">
        <v>6.5</v>
      </c>
      <c r="J250" s="91" t="s">
        <v>60</v>
      </c>
      <c r="K250" s="92" t="s">
        <v>106</v>
      </c>
      <c r="L250" s="92" t="s">
        <v>167</v>
      </c>
      <c r="M250" s="277">
        <v>0</v>
      </c>
      <c r="N250" s="278"/>
      <c r="O250" s="32"/>
      <c r="P250" s="46">
        <v>6.5</v>
      </c>
      <c r="Q250" s="91" t="s">
        <v>60</v>
      </c>
      <c r="R250" s="92" t="s">
        <v>150</v>
      </c>
      <c r="S250" s="92" t="s">
        <v>103</v>
      </c>
      <c r="T250" s="277">
        <v>0</v>
      </c>
      <c r="U250" s="278"/>
      <c r="V250" s="32"/>
      <c r="W250" s="46">
        <v>6.5</v>
      </c>
      <c r="X250" s="91" t="s">
        <v>60</v>
      </c>
      <c r="Y250" s="92" t="s">
        <v>150</v>
      </c>
      <c r="Z250" s="92" t="s">
        <v>163</v>
      </c>
      <c r="AA250" s="277">
        <v>0</v>
      </c>
      <c r="AB250" s="278"/>
    </row>
    <row r="251" spans="2:28">
      <c r="B251" s="46">
        <v>6.75</v>
      </c>
      <c r="C251" s="91" t="s">
        <v>60</v>
      </c>
      <c r="D251" s="92" t="s">
        <v>106</v>
      </c>
      <c r="E251" s="92" t="s">
        <v>163</v>
      </c>
      <c r="F251" s="277">
        <v>0</v>
      </c>
      <c r="G251" s="278"/>
      <c r="H251" s="32"/>
      <c r="I251" s="46">
        <v>6.75</v>
      </c>
      <c r="J251" s="91" t="s">
        <v>74</v>
      </c>
      <c r="K251" s="92">
        <v>0</v>
      </c>
      <c r="L251" s="92">
        <v>0</v>
      </c>
      <c r="M251" s="277">
        <v>0</v>
      </c>
      <c r="N251" s="278"/>
      <c r="O251" s="32"/>
      <c r="P251" s="46">
        <v>6.75</v>
      </c>
      <c r="Q251" s="91" t="s">
        <v>74</v>
      </c>
      <c r="R251" s="92">
        <v>0</v>
      </c>
      <c r="S251" s="92">
        <v>0</v>
      </c>
      <c r="T251" s="277">
        <v>0</v>
      </c>
      <c r="U251" s="278"/>
      <c r="V251" s="32"/>
      <c r="W251" s="46">
        <v>6.75</v>
      </c>
      <c r="X251" s="91" t="s">
        <v>60</v>
      </c>
      <c r="Y251" s="92" t="s">
        <v>150</v>
      </c>
      <c r="Z251" s="92" t="s">
        <v>167</v>
      </c>
      <c r="AA251" s="277">
        <v>0</v>
      </c>
      <c r="AB251" s="278"/>
    </row>
    <row r="252" spans="2:28">
      <c r="B252" s="46">
        <v>7</v>
      </c>
      <c r="C252" s="91" t="s">
        <v>60</v>
      </c>
      <c r="D252" s="92" t="s">
        <v>150</v>
      </c>
      <c r="E252" s="92" t="s">
        <v>192</v>
      </c>
      <c r="F252" s="277">
        <v>0</v>
      </c>
      <c r="G252" s="278"/>
      <c r="H252" s="32"/>
      <c r="I252" s="46">
        <v>7</v>
      </c>
      <c r="J252" s="91" t="s">
        <v>71</v>
      </c>
      <c r="K252" s="92">
        <v>0</v>
      </c>
      <c r="L252" s="92">
        <v>0</v>
      </c>
      <c r="M252" s="277">
        <v>0</v>
      </c>
      <c r="N252" s="278"/>
      <c r="O252" s="32"/>
      <c r="P252" s="46">
        <v>7</v>
      </c>
      <c r="Q252" s="91" t="s">
        <v>71</v>
      </c>
      <c r="R252" s="92">
        <v>0</v>
      </c>
      <c r="S252" s="92">
        <v>0</v>
      </c>
      <c r="T252" s="277">
        <v>0</v>
      </c>
      <c r="U252" s="278"/>
      <c r="V252" s="32"/>
      <c r="W252" s="46">
        <v>7</v>
      </c>
      <c r="X252" s="91" t="s">
        <v>60</v>
      </c>
      <c r="Y252" s="92" t="s">
        <v>150</v>
      </c>
      <c r="Z252" s="92" t="s">
        <v>172</v>
      </c>
      <c r="AA252" s="277">
        <v>0</v>
      </c>
      <c r="AB252" s="278"/>
    </row>
    <row r="253" spans="2:28">
      <c r="B253" s="46">
        <v>7.25</v>
      </c>
      <c r="C253" s="91" t="s">
        <v>60</v>
      </c>
      <c r="D253" s="92" t="s">
        <v>150</v>
      </c>
      <c r="E253" s="92" t="s">
        <v>192</v>
      </c>
      <c r="F253" s="277">
        <v>0</v>
      </c>
      <c r="G253" s="278"/>
      <c r="H253" s="32"/>
      <c r="I253" s="46">
        <v>7.25</v>
      </c>
      <c r="J253" s="91" t="s">
        <v>71</v>
      </c>
      <c r="K253" s="92">
        <v>0</v>
      </c>
      <c r="L253" s="92">
        <v>0</v>
      </c>
      <c r="M253" s="277">
        <v>0</v>
      </c>
      <c r="N253" s="278"/>
      <c r="O253" s="32"/>
      <c r="P253" s="46">
        <v>7.25</v>
      </c>
      <c r="Q253" s="91" t="s">
        <v>71</v>
      </c>
      <c r="R253" s="92">
        <v>0</v>
      </c>
      <c r="S253" s="92">
        <v>0</v>
      </c>
      <c r="T253" s="277">
        <v>0</v>
      </c>
      <c r="U253" s="278"/>
      <c r="V253" s="32"/>
      <c r="W253" s="46">
        <v>7.25</v>
      </c>
      <c r="X253" s="91" t="s">
        <v>71</v>
      </c>
      <c r="Y253" s="92">
        <v>0</v>
      </c>
      <c r="Z253" s="92">
        <v>0</v>
      </c>
      <c r="AA253" s="277">
        <v>0</v>
      </c>
      <c r="AB253" s="278"/>
    </row>
    <row r="254" spans="2:28">
      <c r="B254" s="46">
        <v>7.5</v>
      </c>
      <c r="C254" s="91" t="s">
        <v>60</v>
      </c>
      <c r="D254" s="92" t="s">
        <v>106</v>
      </c>
      <c r="E254" s="92" t="s">
        <v>163</v>
      </c>
      <c r="F254" s="277">
        <v>0</v>
      </c>
      <c r="G254" s="278"/>
      <c r="H254" s="32"/>
      <c r="I254" s="46">
        <v>7.5</v>
      </c>
      <c r="J254" s="91" t="s">
        <v>71</v>
      </c>
      <c r="K254" s="92">
        <v>0</v>
      </c>
      <c r="L254" s="92">
        <v>0</v>
      </c>
      <c r="M254" s="277">
        <v>0</v>
      </c>
      <c r="N254" s="278"/>
      <c r="O254" s="32"/>
      <c r="P254" s="46">
        <v>7.5</v>
      </c>
      <c r="Q254" s="91" t="s">
        <v>71</v>
      </c>
      <c r="R254" s="92">
        <v>0</v>
      </c>
      <c r="S254" s="92">
        <v>0</v>
      </c>
      <c r="T254" s="277">
        <v>0</v>
      </c>
      <c r="U254" s="278"/>
      <c r="V254" s="32"/>
      <c r="W254" s="46">
        <v>7.5</v>
      </c>
      <c r="X254" s="91" t="s">
        <v>71</v>
      </c>
      <c r="Y254" s="92">
        <v>0</v>
      </c>
      <c r="Z254" s="92">
        <v>0</v>
      </c>
      <c r="AA254" s="277">
        <v>0</v>
      </c>
      <c r="AB254" s="278"/>
    </row>
    <row r="255" spans="2:28">
      <c r="B255" s="46">
        <v>7.75</v>
      </c>
      <c r="C255" s="91" t="s">
        <v>158</v>
      </c>
      <c r="D255" s="92">
        <v>0</v>
      </c>
      <c r="E255" s="92">
        <v>0</v>
      </c>
      <c r="F255" s="277">
        <v>0</v>
      </c>
      <c r="G255" s="278"/>
      <c r="H255" s="32"/>
      <c r="I255" s="46">
        <v>7.75</v>
      </c>
      <c r="J255" s="91" t="s">
        <v>159</v>
      </c>
      <c r="K255" s="92">
        <v>0</v>
      </c>
      <c r="L255" s="92">
        <v>0</v>
      </c>
      <c r="M255" s="277">
        <v>0</v>
      </c>
      <c r="N255" s="278"/>
      <c r="O255" s="32"/>
      <c r="P255" s="46">
        <v>7.75</v>
      </c>
      <c r="Q255" s="91" t="s">
        <v>71</v>
      </c>
      <c r="R255" s="92">
        <v>0</v>
      </c>
      <c r="S255" s="92">
        <v>0</v>
      </c>
      <c r="T255" s="277">
        <v>0</v>
      </c>
      <c r="U255" s="278"/>
      <c r="V255" s="32"/>
      <c r="W255" s="46">
        <v>7.75</v>
      </c>
      <c r="X255" s="91" t="s">
        <v>71</v>
      </c>
      <c r="Y255" s="92">
        <v>0</v>
      </c>
      <c r="Z255" s="92">
        <v>0</v>
      </c>
      <c r="AA255" s="277">
        <v>0</v>
      </c>
      <c r="AB255" s="278"/>
    </row>
    <row r="256" spans="2:28">
      <c r="B256" s="46">
        <v>8</v>
      </c>
      <c r="C256" s="91" t="s">
        <v>60</v>
      </c>
      <c r="D256" s="92" t="s">
        <v>106</v>
      </c>
      <c r="E256" s="92" t="s">
        <v>163</v>
      </c>
      <c r="F256" s="277">
        <v>0</v>
      </c>
      <c r="G256" s="278"/>
      <c r="H256" s="32"/>
      <c r="I256" s="46">
        <v>8</v>
      </c>
      <c r="J256" s="91" t="s">
        <v>60</v>
      </c>
      <c r="K256" s="92" t="s">
        <v>150</v>
      </c>
      <c r="L256" s="92" t="s">
        <v>122</v>
      </c>
      <c r="M256" s="277">
        <v>0</v>
      </c>
      <c r="N256" s="278"/>
      <c r="O256" s="32"/>
      <c r="P256" s="46">
        <v>8</v>
      </c>
      <c r="Q256" s="91" t="s">
        <v>69</v>
      </c>
      <c r="R256" s="92">
        <v>0</v>
      </c>
      <c r="S256" s="92">
        <v>0</v>
      </c>
      <c r="T256" s="277">
        <v>0</v>
      </c>
      <c r="U256" s="278"/>
      <c r="V256" s="32"/>
      <c r="W256" s="46">
        <v>8</v>
      </c>
      <c r="X256" s="91" t="s">
        <v>71</v>
      </c>
      <c r="Y256" s="92">
        <v>0</v>
      </c>
      <c r="Z256" s="92">
        <v>0</v>
      </c>
      <c r="AA256" s="277">
        <v>0</v>
      </c>
      <c r="AB256" s="278"/>
    </row>
    <row r="257" spans="2:28">
      <c r="B257" s="46">
        <v>8.25</v>
      </c>
      <c r="C257" s="91" t="s">
        <v>60</v>
      </c>
      <c r="D257" s="92" t="s">
        <v>104</v>
      </c>
      <c r="E257" s="92" t="s">
        <v>226</v>
      </c>
      <c r="F257" s="277">
        <v>0</v>
      </c>
      <c r="G257" s="278"/>
      <c r="H257" s="32"/>
      <c r="I257" s="46">
        <v>8.25</v>
      </c>
      <c r="J257" s="91" t="s">
        <v>71</v>
      </c>
      <c r="K257" s="92">
        <v>0</v>
      </c>
      <c r="L257" s="92">
        <v>0</v>
      </c>
      <c r="M257" s="277">
        <v>0</v>
      </c>
      <c r="N257" s="278"/>
      <c r="O257" s="32"/>
      <c r="P257" s="46">
        <v>8.25</v>
      </c>
      <c r="Q257" s="91" t="s">
        <v>60</v>
      </c>
      <c r="R257" s="92" t="s">
        <v>104</v>
      </c>
      <c r="S257" s="92" t="s">
        <v>103</v>
      </c>
      <c r="T257" s="277">
        <v>0</v>
      </c>
      <c r="U257" s="278"/>
      <c r="V257" s="32"/>
      <c r="W257" s="46">
        <v>8.25</v>
      </c>
      <c r="X257" s="91" t="s">
        <v>71</v>
      </c>
      <c r="Y257" s="92">
        <v>0</v>
      </c>
      <c r="Z257" s="92">
        <v>0</v>
      </c>
      <c r="AA257" s="277">
        <v>0</v>
      </c>
      <c r="AB257" s="278"/>
    </row>
    <row r="258" spans="2:28">
      <c r="B258" s="46">
        <v>8.5</v>
      </c>
      <c r="C258" s="91" t="s">
        <v>60</v>
      </c>
      <c r="D258" s="92" t="s">
        <v>104</v>
      </c>
      <c r="E258" s="92" t="s">
        <v>103</v>
      </c>
      <c r="F258" s="277">
        <v>0</v>
      </c>
      <c r="G258" s="278"/>
      <c r="H258" s="32"/>
      <c r="I258" s="46">
        <v>8.5</v>
      </c>
      <c r="J258" s="91" t="s">
        <v>60</v>
      </c>
      <c r="K258" s="92" t="s">
        <v>104</v>
      </c>
      <c r="L258" s="92" t="s">
        <v>110</v>
      </c>
      <c r="M258" s="277">
        <v>0</v>
      </c>
      <c r="N258" s="278"/>
      <c r="O258" s="32"/>
      <c r="P258" s="46">
        <v>8.5</v>
      </c>
      <c r="Q258" s="91" t="s">
        <v>60</v>
      </c>
      <c r="R258" s="92" t="s">
        <v>106</v>
      </c>
      <c r="S258" s="92" t="s">
        <v>118</v>
      </c>
      <c r="T258" s="277">
        <v>0</v>
      </c>
      <c r="U258" s="278"/>
      <c r="V258" s="32"/>
      <c r="W258" s="46">
        <v>8.5</v>
      </c>
      <c r="X258" s="91" t="s">
        <v>71</v>
      </c>
      <c r="Y258" s="92">
        <v>0</v>
      </c>
      <c r="Z258" s="92">
        <v>0</v>
      </c>
      <c r="AA258" s="277">
        <v>0</v>
      </c>
      <c r="AB258" s="278"/>
    </row>
    <row r="259" spans="2:28">
      <c r="B259" s="46">
        <v>8.75</v>
      </c>
      <c r="C259" s="91" t="s">
        <v>60</v>
      </c>
      <c r="D259" s="92" t="s">
        <v>104</v>
      </c>
      <c r="E259" s="92" t="s">
        <v>103</v>
      </c>
      <c r="F259" s="277">
        <v>0</v>
      </c>
      <c r="G259" s="278"/>
      <c r="H259" s="32"/>
      <c r="I259" s="46">
        <v>8.75</v>
      </c>
      <c r="J259" s="91" t="s">
        <v>60</v>
      </c>
      <c r="K259" s="92" t="s">
        <v>106</v>
      </c>
      <c r="L259" s="92" t="s">
        <v>115</v>
      </c>
      <c r="M259" s="277">
        <v>0</v>
      </c>
      <c r="N259" s="278"/>
      <c r="O259" s="32"/>
      <c r="P259" s="46">
        <v>8.75</v>
      </c>
      <c r="Q259" s="91" t="s">
        <v>60</v>
      </c>
      <c r="R259" s="92" t="s">
        <v>104</v>
      </c>
      <c r="S259" s="92" t="s">
        <v>119</v>
      </c>
      <c r="T259" s="277">
        <v>0</v>
      </c>
      <c r="U259" s="278"/>
      <c r="V259" s="32"/>
      <c r="W259" s="46">
        <v>8.75</v>
      </c>
      <c r="X259" s="91" t="s">
        <v>71</v>
      </c>
      <c r="Y259" s="92">
        <v>0</v>
      </c>
      <c r="Z259" s="92">
        <v>0</v>
      </c>
      <c r="AA259" s="277">
        <v>0</v>
      </c>
      <c r="AB259" s="278"/>
    </row>
    <row r="260" spans="2:28">
      <c r="B260" s="46">
        <v>9</v>
      </c>
      <c r="C260" s="91" t="s">
        <v>71</v>
      </c>
      <c r="D260" s="92">
        <v>0</v>
      </c>
      <c r="E260" s="92">
        <v>0</v>
      </c>
      <c r="F260" s="277">
        <v>0</v>
      </c>
      <c r="G260" s="278"/>
      <c r="H260" s="32"/>
      <c r="I260" s="46">
        <v>9</v>
      </c>
      <c r="J260" s="91" t="s">
        <v>60</v>
      </c>
      <c r="K260" s="92" t="s">
        <v>106</v>
      </c>
      <c r="L260" s="92" t="s">
        <v>115</v>
      </c>
      <c r="M260" s="277">
        <v>0</v>
      </c>
      <c r="N260" s="278"/>
      <c r="O260" s="32"/>
      <c r="P260" s="46">
        <v>9</v>
      </c>
      <c r="Q260" s="91" t="s">
        <v>63</v>
      </c>
      <c r="R260" s="92">
        <v>0</v>
      </c>
      <c r="S260" s="92">
        <v>0</v>
      </c>
      <c r="T260" s="277">
        <v>0</v>
      </c>
      <c r="U260" s="278"/>
      <c r="V260" s="32"/>
      <c r="W260" s="46">
        <v>9</v>
      </c>
      <c r="X260" s="91" t="s">
        <v>71</v>
      </c>
      <c r="Y260" s="92">
        <v>0</v>
      </c>
      <c r="Z260" s="92">
        <v>0</v>
      </c>
      <c r="AA260" s="277">
        <v>0</v>
      </c>
      <c r="AB260" s="278"/>
    </row>
    <row r="261" spans="2:28">
      <c r="B261" s="46">
        <v>9.25</v>
      </c>
      <c r="C261" s="91" t="s">
        <v>74</v>
      </c>
      <c r="D261" s="92">
        <v>0</v>
      </c>
      <c r="E261" s="92">
        <v>0</v>
      </c>
      <c r="F261" s="277">
        <v>0</v>
      </c>
      <c r="G261" s="278"/>
      <c r="H261" s="32"/>
      <c r="I261" s="46">
        <v>9.25</v>
      </c>
      <c r="J261" s="91" t="s">
        <v>71</v>
      </c>
      <c r="K261" s="92">
        <v>0</v>
      </c>
      <c r="L261" s="92">
        <v>0</v>
      </c>
      <c r="M261" s="277">
        <v>0</v>
      </c>
      <c r="N261" s="278"/>
      <c r="O261" s="32"/>
      <c r="P261" s="46">
        <v>9.25</v>
      </c>
      <c r="Q261" s="91" t="s">
        <v>63</v>
      </c>
      <c r="R261" s="92">
        <v>0</v>
      </c>
      <c r="S261" s="92">
        <v>0</v>
      </c>
      <c r="T261" s="277">
        <v>0</v>
      </c>
      <c r="U261" s="278"/>
      <c r="V261" s="32"/>
      <c r="W261" s="46">
        <v>9.25</v>
      </c>
      <c r="X261" s="91" t="s">
        <v>71</v>
      </c>
      <c r="Y261" s="92">
        <v>0</v>
      </c>
      <c r="Z261" s="92">
        <v>0</v>
      </c>
      <c r="AA261" s="277">
        <v>0</v>
      </c>
      <c r="AB261" s="278"/>
    </row>
    <row r="262" spans="2:28">
      <c r="B262" s="46">
        <v>9.5</v>
      </c>
      <c r="C262" s="91" t="s">
        <v>60</v>
      </c>
      <c r="D262" s="92" t="s">
        <v>150</v>
      </c>
      <c r="E262" s="92" t="s">
        <v>122</v>
      </c>
      <c r="F262" s="277">
        <v>0</v>
      </c>
      <c r="G262" s="278"/>
      <c r="H262" s="32"/>
      <c r="I262" s="46">
        <v>9.5</v>
      </c>
      <c r="J262" s="91" t="s">
        <v>71</v>
      </c>
      <c r="K262" s="92">
        <v>0</v>
      </c>
      <c r="L262" s="92">
        <v>0</v>
      </c>
      <c r="M262" s="277">
        <v>0</v>
      </c>
      <c r="N262" s="278"/>
      <c r="O262" s="32"/>
      <c r="P262" s="46">
        <v>9.5</v>
      </c>
      <c r="Q262" s="91" t="s">
        <v>63</v>
      </c>
      <c r="R262" s="92">
        <v>0</v>
      </c>
      <c r="S262" s="92">
        <v>0</v>
      </c>
      <c r="T262" s="277">
        <v>0</v>
      </c>
      <c r="U262" s="278"/>
      <c r="V262" s="32"/>
      <c r="W262" s="46">
        <v>9.5</v>
      </c>
      <c r="X262" s="91" t="s">
        <v>71</v>
      </c>
      <c r="Y262" s="92">
        <v>0</v>
      </c>
      <c r="Z262" s="92">
        <v>0</v>
      </c>
      <c r="AA262" s="277">
        <v>0</v>
      </c>
      <c r="AB262" s="278"/>
    </row>
    <row r="263" spans="2:28">
      <c r="B263" s="46">
        <v>9.75</v>
      </c>
      <c r="C263" s="91" t="s">
        <v>60</v>
      </c>
      <c r="D263" s="92" t="s">
        <v>106</v>
      </c>
      <c r="E263" s="92" t="s">
        <v>115</v>
      </c>
      <c r="F263" s="277">
        <v>0</v>
      </c>
      <c r="G263" s="278"/>
      <c r="H263" s="32"/>
      <c r="I263" s="46">
        <v>9.75</v>
      </c>
      <c r="J263" s="91" t="s">
        <v>71</v>
      </c>
      <c r="K263" s="92">
        <v>0</v>
      </c>
      <c r="L263" s="92">
        <v>0</v>
      </c>
      <c r="M263" s="277">
        <v>0</v>
      </c>
      <c r="N263" s="278"/>
      <c r="O263" s="32"/>
      <c r="P263" s="46">
        <v>9.75</v>
      </c>
      <c r="Q263" s="91" t="s">
        <v>60</v>
      </c>
      <c r="R263" s="92" t="s">
        <v>150</v>
      </c>
      <c r="S263" s="92" t="s">
        <v>103</v>
      </c>
      <c r="T263" s="277">
        <v>0</v>
      </c>
      <c r="U263" s="278"/>
      <c r="V263" s="32"/>
      <c r="W263" s="46">
        <v>9.75</v>
      </c>
      <c r="X263" s="91" t="s">
        <v>71</v>
      </c>
      <c r="Y263" s="92">
        <v>0</v>
      </c>
      <c r="Z263" s="92">
        <v>0</v>
      </c>
      <c r="AA263" s="277">
        <v>0</v>
      </c>
      <c r="AB263" s="278"/>
    </row>
    <row r="264" spans="2:28">
      <c r="B264" s="46">
        <v>10</v>
      </c>
      <c r="C264" s="91" t="s">
        <v>69</v>
      </c>
      <c r="D264" s="92">
        <v>0</v>
      </c>
      <c r="E264" s="92">
        <v>0</v>
      </c>
      <c r="F264" s="277">
        <v>0</v>
      </c>
      <c r="G264" s="278"/>
      <c r="H264" s="32"/>
      <c r="I264" s="46">
        <v>10</v>
      </c>
      <c r="J264" s="91" t="s">
        <v>60</v>
      </c>
      <c r="K264" s="92" t="s">
        <v>106</v>
      </c>
      <c r="L264" s="92" t="s">
        <v>163</v>
      </c>
      <c r="M264" s="277">
        <v>0</v>
      </c>
      <c r="N264" s="278"/>
      <c r="O264" s="32"/>
      <c r="P264" s="46">
        <v>10</v>
      </c>
      <c r="Q264" s="91" t="s">
        <v>60</v>
      </c>
      <c r="R264" s="92" t="s">
        <v>150</v>
      </c>
      <c r="S264" s="92" t="s">
        <v>103</v>
      </c>
      <c r="T264" s="277">
        <v>0</v>
      </c>
      <c r="U264" s="278"/>
      <c r="V264" s="32"/>
      <c r="W264" s="46">
        <v>10</v>
      </c>
      <c r="X264" s="91" t="s">
        <v>60</v>
      </c>
      <c r="Y264" s="92" t="s">
        <v>150</v>
      </c>
      <c r="Z264" s="92" t="s">
        <v>172</v>
      </c>
      <c r="AA264" s="277">
        <v>0</v>
      </c>
      <c r="AB264" s="278"/>
    </row>
    <row r="265" spans="2:28">
      <c r="B265" s="46">
        <v>10.25</v>
      </c>
      <c r="C265" s="91" t="s">
        <v>60</v>
      </c>
      <c r="D265" s="92" t="s">
        <v>150</v>
      </c>
      <c r="E265" s="92" t="s">
        <v>122</v>
      </c>
      <c r="F265" s="277">
        <v>0</v>
      </c>
      <c r="G265" s="278"/>
      <c r="H265" s="32"/>
      <c r="I265" s="46">
        <v>10.25</v>
      </c>
      <c r="J265" s="91" t="s">
        <v>74</v>
      </c>
      <c r="K265" s="92">
        <v>0</v>
      </c>
      <c r="L265" s="92">
        <v>0</v>
      </c>
      <c r="M265" s="277">
        <v>0</v>
      </c>
      <c r="N265" s="278"/>
      <c r="O265" s="32"/>
      <c r="P265" s="46">
        <v>10.25</v>
      </c>
      <c r="Q265" s="91" t="s">
        <v>71</v>
      </c>
      <c r="R265" s="92">
        <v>0</v>
      </c>
      <c r="S265" s="92">
        <v>0</v>
      </c>
      <c r="T265" s="277">
        <v>0</v>
      </c>
      <c r="U265" s="278"/>
      <c r="V265" s="32"/>
      <c r="W265" s="46">
        <v>10.25</v>
      </c>
      <c r="X265" s="91" t="s">
        <v>60</v>
      </c>
      <c r="Y265" s="92" t="s">
        <v>150</v>
      </c>
      <c r="Z265" s="92" t="s">
        <v>103</v>
      </c>
      <c r="AA265" s="277">
        <v>0</v>
      </c>
      <c r="AB265" s="278"/>
    </row>
    <row r="266" spans="2:28">
      <c r="B266" s="46">
        <v>10.5</v>
      </c>
      <c r="C266" s="91" t="s">
        <v>69</v>
      </c>
      <c r="D266" s="92">
        <v>0</v>
      </c>
      <c r="E266" s="92">
        <v>0</v>
      </c>
      <c r="F266" s="277">
        <v>0</v>
      </c>
      <c r="G266" s="278"/>
      <c r="H266" s="32"/>
      <c r="I266" s="46">
        <v>10.5</v>
      </c>
      <c r="J266" s="91" t="s">
        <v>60</v>
      </c>
      <c r="K266" s="92" t="s">
        <v>106</v>
      </c>
      <c r="L266" s="92" t="s">
        <v>115</v>
      </c>
      <c r="M266" s="277">
        <v>0</v>
      </c>
      <c r="N266" s="278"/>
      <c r="O266" s="32"/>
      <c r="P266" s="46">
        <v>10.5</v>
      </c>
      <c r="Q266" s="91" t="s">
        <v>60</v>
      </c>
      <c r="R266" s="92" t="s">
        <v>150</v>
      </c>
      <c r="S266" s="92" t="s">
        <v>173</v>
      </c>
      <c r="T266" s="277">
        <v>0</v>
      </c>
      <c r="U266" s="278"/>
      <c r="V266" s="32"/>
      <c r="W266" s="46">
        <v>10.5</v>
      </c>
      <c r="X266" s="91" t="s">
        <v>71</v>
      </c>
      <c r="Y266" s="92">
        <v>0</v>
      </c>
      <c r="Z266" s="92">
        <v>0</v>
      </c>
      <c r="AA266" s="277">
        <v>0</v>
      </c>
      <c r="AB266" s="278"/>
    </row>
    <row r="267" spans="2:28">
      <c r="B267" s="46">
        <v>10.75</v>
      </c>
      <c r="C267" s="91" t="s">
        <v>74</v>
      </c>
      <c r="D267" s="92">
        <v>0</v>
      </c>
      <c r="E267" s="92">
        <v>0</v>
      </c>
      <c r="F267" s="277">
        <v>0</v>
      </c>
      <c r="G267" s="278"/>
      <c r="H267" s="32"/>
      <c r="I267" s="46">
        <v>10.75</v>
      </c>
      <c r="J267" s="91" t="s">
        <v>71</v>
      </c>
      <c r="K267" s="92">
        <v>0</v>
      </c>
      <c r="L267" s="92">
        <v>0</v>
      </c>
      <c r="M267" s="277">
        <v>0</v>
      </c>
      <c r="N267" s="278"/>
      <c r="O267" s="32"/>
      <c r="P267" s="46">
        <v>10.75</v>
      </c>
      <c r="Q267" s="91" t="s">
        <v>63</v>
      </c>
      <c r="R267" s="92">
        <v>0</v>
      </c>
      <c r="S267" s="92">
        <v>0</v>
      </c>
      <c r="T267" s="277">
        <v>0</v>
      </c>
      <c r="U267" s="278"/>
      <c r="V267" s="32"/>
      <c r="W267" s="46">
        <v>10.75</v>
      </c>
      <c r="X267" s="91" t="s">
        <v>71</v>
      </c>
      <c r="Y267" s="92">
        <v>0</v>
      </c>
      <c r="Z267" s="92">
        <v>0</v>
      </c>
      <c r="AA267" s="277">
        <v>0</v>
      </c>
      <c r="AB267" s="278"/>
    </row>
    <row r="268" spans="2:28">
      <c r="B268" s="46">
        <v>11</v>
      </c>
      <c r="C268" s="91" t="s">
        <v>71</v>
      </c>
      <c r="D268" s="92">
        <v>0</v>
      </c>
      <c r="E268" s="92">
        <v>0</v>
      </c>
      <c r="F268" s="277">
        <v>0</v>
      </c>
      <c r="G268" s="278"/>
      <c r="H268" s="32"/>
      <c r="I268" s="46">
        <v>11</v>
      </c>
      <c r="J268" s="91" t="s">
        <v>71</v>
      </c>
      <c r="K268" s="92">
        <v>0</v>
      </c>
      <c r="L268" s="92">
        <v>0</v>
      </c>
      <c r="M268" s="277">
        <v>0</v>
      </c>
      <c r="N268" s="278"/>
      <c r="O268" s="32"/>
      <c r="P268" s="46">
        <v>11</v>
      </c>
      <c r="Q268" s="91" t="s">
        <v>60</v>
      </c>
      <c r="R268" s="92" t="s">
        <v>150</v>
      </c>
      <c r="S268" s="92" t="s">
        <v>172</v>
      </c>
      <c r="T268" s="277">
        <v>0</v>
      </c>
      <c r="U268" s="278"/>
      <c r="V268" s="32"/>
      <c r="W268" s="46">
        <v>11</v>
      </c>
      <c r="X268" s="91" t="s">
        <v>63</v>
      </c>
      <c r="Y268" s="92">
        <v>0</v>
      </c>
      <c r="Z268" s="92">
        <v>0</v>
      </c>
      <c r="AA268" s="277">
        <v>0</v>
      </c>
      <c r="AB268" s="278"/>
    </row>
    <row r="269" spans="2:28">
      <c r="B269" s="46">
        <v>11.25</v>
      </c>
      <c r="C269" s="91" t="s">
        <v>69</v>
      </c>
      <c r="D269" s="92">
        <v>0</v>
      </c>
      <c r="E269" s="92">
        <v>0</v>
      </c>
      <c r="F269" s="277">
        <v>0</v>
      </c>
      <c r="G269" s="278"/>
      <c r="H269" s="32"/>
      <c r="I269" s="46">
        <v>11.25</v>
      </c>
      <c r="J269" s="91" t="s">
        <v>60</v>
      </c>
      <c r="K269" s="92" t="s">
        <v>106</v>
      </c>
      <c r="L269" s="92" t="s">
        <v>163</v>
      </c>
      <c r="M269" s="277">
        <v>0</v>
      </c>
      <c r="N269" s="278"/>
      <c r="O269" s="32"/>
      <c r="P269" s="46">
        <v>11.25</v>
      </c>
      <c r="Q269" s="91" t="s">
        <v>60</v>
      </c>
      <c r="R269" s="92" t="s">
        <v>150</v>
      </c>
      <c r="S269" s="92" t="s">
        <v>180</v>
      </c>
      <c r="T269" s="277">
        <v>0</v>
      </c>
      <c r="U269" s="278"/>
      <c r="V269" s="32"/>
      <c r="W269" s="46">
        <v>11.25</v>
      </c>
      <c r="X269" s="91" t="s">
        <v>60</v>
      </c>
      <c r="Y269" s="92" t="s">
        <v>150</v>
      </c>
      <c r="Z269" s="92" t="s">
        <v>172</v>
      </c>
      <c r="AA269" s="277">
        <v>0</v>
      </c>
      <c r="AB269" s="278"/>
    </row>
    <row r="270" spans="2:28">
      <c r="B270" s="46">
        <v>11.5</v>
      </c>
      <c r="C270" s="91" t="s">
        <v>74</v>
      </c>
      <c r="D270" s="92">
        <v>0</v>
      </c>
      <c r="E270" s="92">
        <v>0</v>
      </c>
      <c r="F270" s="277">
        <v>0</v>
      </c>
      <c r="G270" s="278"/>
      <c r="H270" s="32"/>
      <c r="I270" s="46">
        <v>11.5</v>
      </c>
      <c r="J270" s="91" t="s">
        <v>74</v>
      </c>
      <c r="K270" s="92">
        <v>0</v>
      </c>
      <c r="L270" s="92">
        <v>0</v>
      </c>
      <c r="M270" s="277">
        <v>0</v>
      </c>
      <c r="N270" s="278"/>
      <c r="O270" s="32"/>
      <c r="P270" s="46">
        <v>11.5</v>
      </c>
      <c r="Q270" s="91" t="s">
        <v>69</v>
      </c>
      <c r="R270" s="92">
        <v>0</v>
      </c>
      <c r="S270" s="92">
        <v>0</v>
      </c>
      <c r="T270" s="277">
        <v>0</v>
      </c>
      <c r="U270" s="278"/>
      <c r="V270" s="32"/>
      <c r="W270" s="46">
        <v>11.5</v>
      </c>
      <c r="X270" s="91" t="s">
        <v>60</v>
      </c>
      <c r="Y270" s="92" t="s">
        <v>150</v>
      </c>
      <c r="Z270" s="92" t="s">
        <v>172</v>
      </c>
      <c r="AA270" s="277">
        <v>0</v>
      </c>
      <c r="AB270" s="278"/>
    </row>
    <row r="271" spans="2:28">
      <c r="B271" s="46">
        <v>11.75</v>
      </c>
      <c r="C271" s="91" t="s">
        <v>74</v>
      </c>
      <c r="D271" s="92">
        <v>0</v>
      </c>
      <c r="E271" s="92">
        <v>0</v>
      </c>
      <c r="F271" s="277">
        <v>0</v>
      </c>
      <c r="G271" s="278"/>
      <c r="H271" s="32"/>
      <c r="I271" s="46">
        <v>11.75</v>
      </c>
      <c r="J271" s="91" t="s">
        <v>71</v>
      </c>
      <c r="K271" s="92">
        <v>0</v>
      </c>
      <c r="L271" s="92">
        <v>0</v>
      </c>
      <c r="M271" s="277">
        <v>0</v>
      </c>
      <c r="N271" s="278"/>
      <c r="O271" s="32"/>
      <c r="P271" s="46">
        <v>11.75</v>
      </c>
      <c r="Q271" s="91" t="s">
        <v>60</v>
      </c>
      <c r="R271" s="92" t="s">
        <v>106</v>
      </c>
      <c r="S271" s="92" t="s">
        <v>109</v>
      </c>
      <c r="T271" s="277">
        <v>0</v>
      </c>
      <c r="U271" s="278"/>
      <c r="V271" s="32"/>
      <c r="W271" s="46">
        <v>11.75</v>
      </c>
      <c r="X271" s="91" t="s">
        <v>60</v>
      </c>
      <c r="Y271" s="92" t="s">
        <v>106</v>
      </c>
      <c r="Z271" s="92" t="s">
        <v>109</v>
      </c>
      <c r="AA271" s="277">
        <v>0</v>
      </c>
      <c r="AB271" s="278"/>
    </row>
    <row r="272" spans="2:28">
      <c r="B272" s="46">
        <v>12</v>
      </c>
      <c r="C272" s="91" t="s">
        <v>71</v>
      </c>
      <c r="D272" s="92">
        <v>0</v>
      </c>
      <c r="E272" s="92">
        <v>0</v>
      </c>
      <c r="F272" s="277">
        <v>0</v>
      </c>
      <c r="G272" s="278"/>
      <c r="H272" s="32"/>
      <c r="I272" s="46">
        <v>12</v>
      </c>
      <c r="J272" s="91" t="s">
        <v>74</v>
      </c>
      <c r="K272" s="92">
        <v>0</v>
      </c>
      <c r="L272" s="92">
        <v>0</v>
      </c>
      <c r="M272" s="277">
        <v>0</v>
      </c>
      <c r="N272" s="278"/>
      <c r="O272" s="32"/>
      <c r="P272" s="46">
        <v>12</v>
      </c>
      <c r="Q272" s="91" t="s">
        <v>60</v>
      </c>
      <c r="R272" s="92" t="s">
        <v>106</v>
      </c>
      <c r="S272" s="92" t="s">
        <v>109</v>
      </c>
      <c r="T272" s="277">
        <v>0</v>
      </c>
      <c r="U272" s="278"/>
      <c r="V272" s="32"/>
      <c r="W272" s="46">
        <v>12</v>
      </c>
      <c r="X272" s="91" t="s">
        <v>60</v>
      </c>
      <c r="Y272" s="92" t="s">
        <v>106</v>
      </c>
      <c r="Z272" s="92" t="s">
        <v>109</v>
      </c>
      <c r="AA272" s="277">
        <v>0</v>
      </c>
      <c r="AB272" s="278"/>
    </row>
    <row r="273" spans="2:28">
      <c r="B273" s="46">
        <v>12.25</v>
      </c>
      <c r="C273" s="91" t="s">
        <v>74</v>
      </c>
      <c r="D273" s="92">
        <v>0</v>
      </c>
      <c r="E273" s="92">
        <v>0</v>
      </c>
      <c r="F273" s="277">
        <v>0</v>
      </c>
      <c r="G273" s="278"/>
      <c r="H273" s="32"/>
      <c r="I273" s="46">
        <v>12.25</v>
      </c>
      <c r="J273" s="91" t="s">
        <v>74</v>
      </c>
      <c r="K273" s="92">
        <v>0</v>
      </c>
      <c r="L273" s="92">
        <v>0</v>
      </c>
      <c r="M273" s="277">
        <v>0</v>
      </c>
      <c r="N273" s="278"/>
      <c r="O273" s="32"/>
      <c r="P273" s="46">
        <v>12.25</v>
      </c>
      <c r="Q273" s="91" t="s">
        <v>66</v>
      </c>
      <c r="R273" s="92">
        <v>0</v>
      </c>
      <c r="S273" s="92">
        <v>0</v>
      </c>
      <c r="T273" s="277">
        <v>0</v>
      </c>
      <c r="U273" s="278"/>
      <c r="V273" s="32"/>
      <c r="W273" s="46">
        <v>12.25</v>
      </c>
      <c r="X273" s="91" t="s">
        <v>60</v>
      </c>
      <c r="Y273" s="92" t="s">
        <v>104</v>
      </c>
      <c r="Z273" s="92" t="s">
        <v>103</v>
      </c>
      <c r="AA273" s="277">
        <v>0</v>
      </c>
      <c r="AB273" s="278"/>
    </row>
    <row r="274" spans="2:28">
      <c r="B274" s="46">
        <v>12.5</v>
      </c>
      <c r="C274" s="91" t="s">
        <v>69</v>
      </c>
      <c r="D274" s="92">
        <v>0</v>
      </c>
      <c r="E274" s="92">
        <v>0</v>
      </c>
      <c r="F274" s="277">
        <v>0</v>
      </c>
      <c r="G274" s="278"/>
      <c r="H274" s="32"/>
      <c r="I274" s="46">
        <v>12.5</v>
      </c>
      <c r="J274" s="91" t="s">
        <v>74</v>
      </c>
      <c r="K274" s="92">
        <v>0</v>
      </c>
      <c r="L274" s="92">
        <v>0</v>
      </c>
      <c r="M274" s="277">
        <v>0</v>
      </c>
      <c r="N274" s="278"/>
      <c r="O274" s="32"/>
      <c r="P274" s="46">
        <v>12.5</v>
      </c>
      <c r="Q274" s="91" t="s">
        <v>66</v>
      </c>
      <c r="R274" s="92">
        <v>0</v>
      </c>
      <c r="S274" s="92">
        <v>0</v>
      </c>
      <c r="T274" s="277">
        <v>0</v>
      </c>
      <c r="U274" s="278"/>
      <c r="V274" s="32"/>
      <c r="W274" s="46">
        <v>12.5</v>
      </c>
      <c r="X274" s="91" t="s">
        <v>74</v>
      </c>
      <c r="Y274" s="92">
        <v>0</v>
      </c>
      <c r="Z274" s="92">
        <v>0</v>
      </c>
      <c r="AA274" s="277">
        <v>0</v>
      </c>
      <c r="AB274" s="278"/>
    </row>
    <row r="275" spans="2:28">
      <c r="B275" s="46">
        <v>12.75</v>
      </c>
      <c r="C275" s="91" t="s">
        <v>60</v>
      </c>
      <c r="D275" s="92" t="s">
        <v>106</v>
      </c>
      <c r="E275" s="92" t="s">
        <v>115</v>
      </c>
      <c r="F275" s="277">
        <v>0</v>
      </c>
      <c r="G275" s="278"/>
      <c r="H275" s="32"/>
      <c r="I275" s="46">
        <v>12.75</v>
      </c>
      <c r="J275" s="91" t="s">
        <v>74</v>
      </c>
      <c r="K275" s="92">
        <v>0</v>
      </c>
      <c r="L275" s="92">
        <v>0</v>
      </c>
      <c r="M275" s="277">
        <v>0</v>
      </c>
      <c r="N275" s="278"/>
      <c r="O275" s="32"/>
      <c r="P275" s="46">
        <v>12.75</v>
      </c>
      <c r="Q275" s="91" t="s">
        <v>60</v>
      </c>
      <c r="R275" s="92" t="s">
        <v>104</v>
      </c>
      <c r="S275" s="92" t="s">
        <v>119</v>
      </c>
      <c r="T275" s="277">
        <v>0</v>
      </c>
      <c r="U275" s="278"/>
      <c r="V275" s="32"/>
      <c r="W275" s="46">
        <v>12.75</v>
      </c>
      <c r="X275" s="91" t="s">
        <v>74</v>
      </c>
      <c r="Y275" s="92">
        <v>0</v>
      </c>
      <c r="Z275" s="92">
        <v>0</v>
      </c>
      <c r="AA275" s="277">
        <v>0</v>
      </c>
      <c r="AB275" s="278"/>
    </row>
    <row r="276" spans="2:28">
      <c r="B276" s="46">
        <v>13</v>
      </c>
      <c r="C276" s="91" t="s">
        <v>60</v>
      </c>
      <c r="D276" s="92" t="s">
        <v>106</v>
      </c>
      <c r="E276" s="92" t="s">
        <v>103</v>
      </c>
      <c r="F276" s="277">
        <v>0</v>
      </c>
      <c r="G276" s="278"/>
      <c r="H276" s="32"/>
      <c r="I276" s="46">
        <v>13</v>
      </c>
      <c r="J276" s="91" t="s">
        <v>74</v>
      </c>
      <c r="K276" s="92">
        <v>0</v>
      </c>
      <c r="L276" s="92">
        <v>0</v>
      </c>
      <c r="M276" s="277">
        <v>0</v>
      </c>
      <c r="N276" s="278"/>
      <c r="O276" s="32"/>
      <c r="P276" s="46">
        <v>13</v>
      </c>
      <c r="Q276" s="91" t="s">
        <v>71</v>
      </c>
      <c r="R276" s="92">
        <v>0</v>
      </c>
      <c r="S276" s="92">
        <v>0</v>
      </c>
      <c r="T276" s="277">
        <v>0</v>
      </c>
      <c r="U276" s="278"/>
      <c r="V276" s="32"/>
      <c r="W276" s="46">
        <v>13</v>
      </c>
      <c r="X276" s="91" t="s">
        <v>71</v>
      </c>
      <c r="Y276" s="92">
        <v>0</v>
      </c>
      <c r="Z276" s="92">
        <v>0</v>
      </c>
      <c r="AA276" s="277">
        <v>0</v>
      </c>
      <c r="AB276" s="278"/>
    </row>
    <row r="277" spans="2:28">
      <c r="B277" s="46">
        <v>13.25</v>
      </c>
      <c r="C277" s="91" t="s">
        <v>77</v>
      </c>
      <c r="D277" s="92">
        <v>0</v>
      </c>
      <c r="E277" s="92">
        <v>0</v>
      </c>
      <c r="F277" s="277">
        <v>0</v>
      </c>
      <c r="G277" s="278"/>
      <c r="H277" s="32"/>
      <c r="I277" s="46">
        <v>13.25</v>
      </c>
      <c r="J277" s="91" t="s">
        <v>60</v>
      </c>
      <c r="K277" s="92" t="s">
        <v>107</v>
      </c>
      <c r="L277" s="92" t="s">
        <v>108</v>
      </c>
      <c r="M277" s="277">
        <v>0</v>
      </c>
      <c r="N277" s="278"/>
      <c r="O277" s="32"/>
      <c r="P277" s="46">
        <v>13.25</v>
      </c>
      <c r="Q277" s="91" t="s">
        <v>60</v>
      </c>
      <c r="R277" s="92" t="s">
        <v>150</v>
      </c>
      <c r="S277" s="92" t="s">
        <v>173</v>
      </c>
      <c r="T277" s="277">
        <v>0</v>
      </c>
      <c r="U277" s="278"/>
      <c r="V277" s="32"/>
      <c r="W277" s="46">
        <v>13.25</v>
      </c>
      <c r="X277" s="91" t="s">
        <v>60</v>
      </c>
      <c r="Y277" s="92" t="s">
        <v>106</v>
      </c>
      <c r="Z277" s="92" t="s">
        <v>115</v>
      </c>
      <c r="AA277" s="277">
        <v>0</v>
      </c>
      <c r="AB277" s="278"/>
    </row>
    <row r="278" spans="2:28">
      <c r="B278" s="46">
        <v>13.5</v>
      </c>
      <c r="C278" s="91" t="s">
        <v>74</v>
      </c>
      <c r="D278" s="92">
        <v>0</v>
      </c>
      <c r="E278" s="92">
        <v>0</v>
      </c>
      <c r="F278" s="277">
        <v>0</v>
      </c>
      <c r="G278" s="278"/>
      <c r="H278" s="32"/>
      <c r="I278" s="46">
        <v>13.5</v>
      </c>
      <c r="J278" s="91" t="s">
        <v>60</v>
      </c>
      <c r="K278" s="92" t="s">
        <v>106</v>
      </c>
      <c r="L278" s="92" t="s">
        <v>163</v>
      </c>
      <c r="M278" s="277">
        <v>0</v>
      </c>
      <c r="N278" s="278"/>
      <c r="O278" s="32"/>
      <c r="P278" s="46">
        <v>13.5</v>
      </c>
      <c r="Q278" s="91" t="s">
        <v>71</v>
      </c>
      <c r="R278" s="92">
        <v>0</v>
      </c>
      <c r="S278" s="92">
        <v>0</v>
      </c>
      <c r="T278" s="277">
        <v>0</v>
      </c>
      <c r="U278" s="278"/>
      <c r="V278" s="32"/>
      <c r="W278" s="46">
        <v>13.5</v>
      </c>
      <c r="X278" s="91" t="s">
        <v>60</v>
      </c>
      <c r="Y278" s="92" t="s">
        <v>106</v>
      </c>
      <c r="Z278" s="92" t="s">
        <v>109</v>
      </c>
      <c r="AA278" s="277">
        <v>0</v>
      </c>
      <c r="AB278" s="278"/>
    </row>
    <row r="279" spans="2:28">
      <c r="B279" s="46">
        <v>13.75</v>
      </c>
      <c r="C279" s="91" t="s">
        <v>74</v>
      </c>
      <c r="D279" s="92">
        <v>0</v>
      </c>
      <c r="E279" s="92">
        <v>0</v>
      </c>
      <c r="F279" s="277">
        <v>0</v>
      </c>
      <c r="G279" s="278"/>
      <c r="H279" s="32"/>
      <c r="I279" s="46">
        <v>13.75</v>
      </c>
      <c r="J279" s="91" t="s">
        <v>60</v>
      </c>
      <c r="K279" s="92" t="s">
        <v>106</v>
      </c>
      <c r="L279" s="92" t="s">
        <v>163</v>
      </c>
      <c r="M279" s="277">
        <v>0</v>
      </c>
      <c r="N279" s="278"/>
      <c r="O279" s="32"/>
      <c r="P279" s="46">
        <v>13.75</v>
      </c>
      <c r="Q279" s="91" t="s">
        <v>63</v>
      </c>
      <c r="R279" s="92">
        <v>0</v>
      </c>
      <c r="S279" s="92">
        <v>0</v>
      </c>
      <c r="T279" s="277">
        <v>0</v>
      </c>
      <c r="U279" s="278"/>
      <c r="V279" s="32"/>
      <c r="W279" s="46">
        <v>13.75</v>
      </c>
      <c r="X279" s="91" t="s">
        <v>60</v>
      </c>
      <c r="Y279" s="92" t="s">
        <v>106</v>
      </c>
      <c r="Z279" s="92" t="s">
        <v>109</v>
      </c>
      <c r="AA279" s="277">
        <v>0</v>
      </c>
      <c r="AB279" s="278"/>
    </row>
    <row r="280" spans="2:28">
      <c r="B280" s="46">
        <v>14</v>
      </c>
      <c r="C280" s="91" t="s">
        <v>74</v>
      </c>
      <c r="D280" s="92">
        <v>0</v>
      </c>
      <c r="E280" s="92">
        <v>0</v>
      </c>
      <c r="F280" s="277">
        <v>0</v>
      </c>
      <c r="G280" s="278"/>
      <c r="H280" s="32"/>
      <c r="I280" s="46">
        <v>14</v>
      </c>
      <c r="J280" s="91" t="s">
        <v>71</v>
      </c>
      <c r="K280" s="92">
        <v>0</v>
      </c>
      <c r="L280" s="92">
        <v>0</v>
      </c>
      <c r="M280" s="277">
        <v>0</v>
      </c>
      <c r="N280" s="278"/>
      <c r="O280" s="32"/>
      <c r="P280" s="46">
        <v>14</v>
      </c>
      <c r="Q280" s="91" t="s">
        <v>60</v>
      </c>
      <c r="R280" s="92" t="s">
        <v>106</v>
      </c>
      <c r="S280" s="92" t="s">
        <v>167</v>
      </c>
      <c r="T280" s="277">
        <v>0</v>
      </c>
      <c r="U280" s="278"/>
      <c r="V280" s="32"/>
      <c r="W280" s="46">
        <v>14</v>
      </c>
      <c r="X280" s="91" t="s">
        <v>60</v>
      </c>
      <c r="Y280" s="92" t="s">
        <v>104</v>
      </c>
      <c r="Z280" s="92" t="s">
        <v>110</v>
      </c>
      <c r="AA280" s="277">
        <v>0</v>
      </c>
      <c r="AB280" s="278"/>
    </row>
    <row r="281" spans="2:28">
      <c r="B281" s="46">
        <v>14.25</v>
      </c>
      <c r="C281" s="91" t="s">
        <v>60</v>
      </c>
      <c r="D281" s="92" t="s">
        <v>104</v>
      </c>
      <c r="E281" s="92" t="s">
        <v>117</v>
      </c>
      <c r="F281" s="277">
        <v>0</v>
      </c>
      <c r="G281" s="278"/>
      <c r="H281" s="32"/>
      <c r="I281" s="46">
        <v>14.25</v>
      </c>
      <c r="J281" s="91" t="s">
        <v>60</v>
      </c>
      <c r="K281" s="92" t="s">
        <v>106</v>
      </c>
      <c r="L281" s="92" t="s">
        <v>163</v>
      </c>
      <c r="M281" s="277">
        <v>0</v>
      </c>
      <c r="N281" s="278"/>
      <c r="O281" s="32"/>
      <c r="P281" s="46">
        <v>14.25</v>
      </c>
      <c r="Q281" s="91" t="s">
        <v>60</v>
      </c>
      <c r="R281" s="92" t="s">
        <v>106</v>
      </c>
      <c r="S281" s="92" t="s">
        <v>167</v>
      </c>
      <c r="T281" s="277">
        <v>0</v>
      </c>
      <c r="U281" s="278"/>
      <c r="V281" s="32"/>
      <c r="W281" s="46">
        <v>14.25</v>
      </c>
      <c r="X281" s="91" t="s">
        <v>60</v>
      </c>
      <c r="Y281" s="92" t="s">
        <v>150</v>
      </c>
      <c r="Z281" s="92" t="s">
        <v>103</v>
      </c>
      <c r="AA281" s="277">
        <v>0</v>
      </c>
      <c r="AB281" s="278"/>
    </row>
    <row r="282" spans="2:28">
      <c r="B282" s="46">
        <v>14.5</v>
      </c>
      <c r="C282" s="91" t="s">
        <v>60</v>
      </c>
      <c r="D282" s="92" t="s">
        <v>106</v>
      </c>
      <c r="E282" s="92" t="s">
        <v>167</v>
      </c>
      <c r="F282" s="277">
        <v>0</v>
      </c>
      <c r="G282" s="278"/>
      <c r="H282" s="32"/>
      <c r="I282" s="46">
        <v>14.5</v>
      </c>
      <c r="J282" s="91" t="s">
        <v>60</v>
      </c>
      <c r="K282" s="92" t="s">
        <v>106</v>
      </c>
      <c r="L282" s="92" t="s">
        <v>163</v>
      </c>
      <c r="M282" s="277">
        <v>0</v>
      </c>
      <c r="N282" s="278"/>
      <c r="O282" s="32"/>
      <c r="P282" s="46">
        <v>14.5</v>
      </c>
      <c r="Q282" s="91" t="s">
        <v>71</v>
      </c>
      <c r="R282" s="92">
        <v>0</v>
      </c>
      <c r="S282" s="92">
        <v>0</v>
      </c>
      <c r="T282" s="277">
        <v>0</v>
      </c>
      <c r="U282" s="278"/>
      <c r="V282" s="32"/>
      <c r="W282" s="46">
        <v>14.5</v>
      </c>
      <c r="X282" s="91" t="s">
        <v>60</v>
      </c>
      <c r="Y282" s="92" t="s">
        <v>150</v>
      </c>
      <c r="Z282" s="92" t="s">
        <v>103</v>
      </c>
      <c r="AA282" s="277">
        <v>0</v>
      </c>
      <c r="AB282" s="278"/>
    </row>
    <row r="283" spans="2:28">
      <c r="B283" s="46">
        <v>14.75</v>
      </c>
      <c r="C283" s="91" t="s">
        <v>74</v>
      </c>
      <c r="D283" s="92">
        <v>0</v>
      </c>
      <c r="E283" s="92">
        <v>0</v>
      </c>
      <c r="F283" s="277">
        <v>0</v>
      </c>
      <c r="G283" s="278"/>
      <c r="H283" s="32"/>
      <c r="I283" s="46">
        <v>14.75</v>
      </c>
      <c r="J283" s="91" t="s">
        <v>60</v>
      </c>
      <c r="K283" s="92" t="s">
        <v>106</v>
      </c>
      <c r="L283" s="92" t="s">
        <v>163</v>
      </c>
      <c r="M283" s="277">
        <v>0</v>
      </c>
      <c r="N283" s="278"/>
      <c r="O283" s="32"/>
      <c r="P283" s="46">
        <v>14.75</v>
      </c>
      <c r="Q283" s="91" t="s">
        <v>74</v>
      </c>
      <c r="R283" s="92">
        <v>0</v>
      </c>
      <c r="S283" s="92">
        <v>0</v>
      </c>
      <c r="T283" s="277">
        <v>0</v>
      </c>
      <c r="U283" s="278"/>
      <c r="V283" s="32"/>
      <c r="W283" s="46">
        <v>14.75</v>
      </c>
      <c r="X283" s="91" t="s">
        <v>60</v>
      </c>
      <c r="Y283" s="92" t="s">
        <v>106</v>
      </c>
      <c r="Z283" s="92" t="s">
        <v>115</v>
      </c>
      <c r="AA283" s="277">
        <v>0</v>
      </c>
      <c r="AB283" s="278"/>
    </row>
    <row r="284" spans="2:28">
      <c r="B284" s="46">
        <v>15</v>
      </c>
      <c r="C284" s="91" t="s">
        <v>71</v>
      </c>
      <c r="D284" s="92">
        <v>0</v>
      </c>
      <c r="E284" s="92">
        <v>0</v>
      </c>
      <c r="F284" s="277">
        <v>0</v>
      </c>
      <c r="G284" s="278"/>
      <c r="H284" s="32"/>
      <c r="I284" s="46">
        <v>15</v>
      </c>
      <c r="J284" s="91" t="s">
        <v>60</v>
      </c>
      <c r="K284" s="92" t="s">
        <v>106</v>
      </c>
      <c r="L284" s="92" t="s">
        <v>163</v>
      </c>
      <c r="M284" s="277">
        <v>0</v>
      </c>
      <c r="N284" s="278"/>
      <c r="O284" s="32"/>
      <c r="P284" s="46">
        <v>15</v>
      </c>
      <c r="Q284" s="91" t="s">
        <v>60</v>
      </c>
      <c r="R284" s="92" t="s">
        <v>104</v>
      </c>
      <c r="S284" s="92" t="s">
        <v>103</v>
      </c>
      <c r="T284" s="277">
        <v>0</v>
      </c>
      <c r="U284" s="278"/>
      <c r="V284" s="32"/>
      <c r="W284" s="46">
        <v>15</v>
      </c>
      <c r="X284" s="91" t="s">
        <v>60</v>
      </c>
      <c r="Y284" s="92" t="s">
        <v>106</v>
      </c>
      <c r="Z284" s="92" t="s">
        <v>115</v>
      </c>
      <c r="AA284" s="277">
        <v>0</v>
      </c>
      <c r="AB284" s="278"/>
    </row>
    <row r="285" spans="2:28">
      <c r="B285" s="46">
        <v>15.25</v>
      </c>
      <c r="C285" s="91" t="s">
        <v>74</v>
      </c>
      <c r="D285" s="92">
        <v>0</v>
      </c>
      <c r="E285" s="92">
        <v>0</v>
      </c>
      <c r="F285" s="277">
        <v>0</v>
      </c>
      <c r="G285" s="278"/>
      <c r="H285" s="32"/>
      <c r="I285" s="46">
        <v>15.25</v>
      </c>
      <c r="J285" s="91" t="s">
        <v>60</v>
      </c>
      <c r="K285" s="92" t="s">
        <v>106</v>
      </c>
      <c r="L285" s="92" t="s">
        <v>163</v>
      </c>
      <c r="M285" s="277">
        <v>0</v>
      </c>
      <c r="N285" s="278"/>
      <c r="O285" s="32"/>
      <c r="P285" s="46">
        <v>15.25</v>
      </c>
      <c r="Q285" s="91" t="s">
        <v>60</v>
      </c>
      <c r="R285" s="92" t="s">
        <v>104</v>
      </c>
      <c r="S285" s="92" t="s">
        <v>116</v>
      </c>
      <c r="T285" s="277">
        <v>0</v>
      </c>
      <c r="U285" s="278"/>
      <c r="V285" s="32"/>
      <c r="W285" s="46">
        <v>15.25</v>
      </c>
      <c r="X285" s="91" t="s">
        <v>60</v>
      </c>
      <c r="Y285" s="92" t="s">
        <v>106</v>
      </c>
      <c r="Z285" s="92" t="s">
        <v>115</v>
      </c>
      <c r="AA285" s="277">
        <v>0</v>
      </c>
      <c r="AB285" s="278"/>
    </row>
    <row r="286" spans="2:28">
      <c r="B286" s="46">
        <v>15.5</v>
      </c>
      <c r="C286" s="91" t="s">
        <v>74</v>
      </c>
      <c r="D286" s="92">
        <v>0</v>
      </c>
      <c r="E286" s="92">
        <v>0</v>
      </c>
      <c r="F286" s="277">
        <v>0</v>
      </c>
      <c r="G286" s="278"/>
      <c r="H286" s="32"/>
      <c r="I286" s="46">
        <v>15.5</v>
      </c>
      <c r="J286" s="91" t="s">
        <v>60</v>
      </c>
      <c r="K286" s="92" t="s">
        <v>106</v>
      </c>
      <c r="L286" s="92" t="s">
        <v>109</v>
      </c>
      <c r="M286" s="277">
        <v>0</v>
      </c>
      <c r="N286" s="278"/>
      <c r="O286" s="32"/>
      <c r="P286" s="46">
        <v>15.5</v>
      </c>
      <c r="Q286" s="91" t="s">
        <v>63</v>
      </c>
      <c r="R286" s="92">
        <v>0</v>
      </c>
      <c r="S286" s="92">
        <v>0</v>
      </c>
      <c r="T286" s="277">
        <v>0</v>
      </c>
      <c r="U286" s="278"/>
      <c r="V286" s="32"/>
      <c r="W286" s="46">
        <v>15.5</v>
      </c>
      <c r="X286" s="91" t="s">
        <v>60</v>
      </c>
      <c r="Y286" s="92" t="s">
        <v>106</v>
      </c>
      <c r="Z286" s="92" t="s">
        <v>115</v>
      </c>
      <c r="AA286" s="277">
        <v>0</v>
      </c>
      <c r="AB286" s="278"/>
    </row>
    <row r="287" spans="2:28">
      <c r="B287" s="46">
        <v>15.75</v>
      </c>
      <c r="C287" s="91" t="s">
        <v>71</v>
      </c>
      <c r="D287" s="92">
        <v>0</v>
      </c>
      <c r="E287" s="92">
        <v>0</v>
      </c>
      <c r="F287" s="277">
        <v>0</v>
      </c>
      <c r="G287" s="278"/>
      <c r="H287" s="32"/>
      <c r="I287" s="46">
        <v>15.75</v>
      </c>
      <c r="J287" s="91" t="s">
        <v>77</v>
      </c>
      <c r="K287" s="92">
        <v>0</v>
      </c>
      <c r="L287" s="92">
        <v>0</v>
      </c>
      <c r="M287" s="277">
        <v>0</v>
      </c>
      <c r="N287" s="278"/>
      <c r="O287" s="32"/>
      <c r="P287" s="46">
        <v>15.75</v>
      </c>
      <c r="Q287" s="91" t="s">
        <v>60</v>
      </c>
      <c r="R287" s="92" t="s">
        <v>150</v>
      </c>
      <c r="S287" s="92" t="s">
        <v>103</v>
      </c>
      <c r="T287" s="277">
        <v>0</v>
      </c>
      <c r="U287" s="278"/>
      <c r="V287" s="32"/>
      <c r="W287" s="46">
        <v>15.75</v>
      </c>
      <c r="X287" s="91" t="s">
        <v>60</v>
      </c>
      <c r="Y287" s="92" t="s">
        <v>104</v>
      </c>
      <c r="Z287" s="92" t="s">
        <v>207</v>
      </c>
      <c r="AA287" s="277">
        <v>0</v>
      </c>
      <c r="AB287" s="278"/>
    </row>
    <row r="288" spans="2:28">
      <c r="B288" s="46">
        <v>16</v>
      </c>
      <c r="C288" s="91" t="s">
        <v>60</v>
      </c>
      <c r="D288" s="92" t="s">
        <v>107</v>
      </c>
      <c r="E288" s="92" t="s">
        <v>164</v>
      </c>
      <c r="F288" s="277">
        <v>0</v>
      </c>
      <c r="G288" s="278"/>
      <c r="H288" s="32"/>
      <c r="I288" s="46">
        <v>16</v>
      </c>
      <c r="J288" s="91" t="s">
        <v>60</v>
      </c>
      <c r="K288" s="92" t="s">
        <v>104</v>
      </c>
      <c r="L288" s="92" t="s">
        <v>110</v>
      </c>
      <c r="M288" s="277">
        <v>0</v>
      </c>
      <c r="N288" s="278"/>
      <c r="O288" s="32"/>
      <c r="P288" s="46">
        <v>16</v>
      </c>
      <c r="Q288" s="91" t="s">
        <v>60</v>
      </c>
      <c r="R288" s="92" t="s">
        <v>106</v>
      </c>
      <c r="S288" s="92" t="s">
        <v>163</v>
      </c>
      <c r="T288" s="277">
        <v>0</v>
      </c>
      <c r="U288" s="278"/>
      <c r="V288" s="32"/>
      <c r="W288" s="46">
        <v>16</v>
      </c>
      <c r="X288" s="91" t="s">
        <v>60</v>
      </c>
      <c r="Y288" s="92" t="s">
        <v>104</v>
      </c>
      <c r="Z288" s="92" t="s">
        <v>207</v>
      </c>
      <c r="AA288" s="277">
        <v>0</v>
      </c>
      <c r="AB288" s="278"/>
    </row>
    <row r="289" spans="2:28">
      <c r="B289" s="46">
        <v>16.25</v>
      </c>
      <c r="C289" s="91" t="s">
        <v>159</v>
      </c>
      <c r="D289" s="92">
        <v>0</v>
      </c>
      <c r="E289" s="92">
        <v>0</v>
      </c>
      <c r="F289" s="277">
        <v>0</v>
      </c>
      <c r="G289" s="278"/>
      <c r="H289" s="32"/>
      <c r="I289" s="46">
        <v>16.25</v>
      </c>
      <c r="J289" s="91" t="s">
        <v>60</v>
      </c>
      <c r="K289" s="92" t="s">
        <v>104</v>
      </c>
      <c r="L289" s="92" t="s">
        <v>110</v>
      </c>
      <c r="M289" s="277">
        <v>0</v>
      </c>
      <c r="N289" s="278"/>
      <c r="O289" s="32"/>
      <c r="P289" s="46">
        <v>16.25</v>
      </c>
      <c r="Q289" s="91" t="s">
        <v>69</v>
      </c>
      <c r="R289" s="92">
        <v>0</v>
      </c>
      <c r="S289" s="92">
        <v>0</v>
      </c>
      <c r="T289" s="277">
        <v>0</v>
      </c>
      <c r="U289" s="278"/>
      <c r="V289" s="32"/>
      <c r="W289" s="46">
        <v>16.25</v>
      </c>
      <c r="X289" s="91" t="s">
        <v>60</v>
      </c>
      <c r="Y289" s="92" t="s">
        <v>106</v>
      </c>
      <c r="Z289" s="92" t="s">
        <v>115</v>
      </c>
      <c r="AA289" s="277">
        <v>0</v>
      </c>
      <c r="AB289" s="278"/>
    </row>
    <row r="290" spans="2:28">
      <c r="B290" s="46">
        <v>16.5</v>
      </c>
      <c r="C290" s="91" t="s">
        <v>63</v>
      </c>
      <c r="D290" s="92">
        <v>0</v>
      </c>
      <c r="E290" s="92">
        <v>0</v>
      </c>
      <c r="F290" s="277">
        <v>0</v>
      </c>
      <c r="G290" s="278"/>
      <c r="H290" s="32"/>
      <c r="I290" s="46">
        <v>16.5</v>
      </c>
      <c r="J290" s="91" t="s">
        <v>60</v>
      </c>
      <c r="K290" s="92" t="s">
        <v>150</v>
      </c>
      <c r="L290" s="92" t="s">
        <v>103</v>
      </c>
      <c r="M290" s="277">
        <v>0</v>
      </c>
      <c r="N290" s="278"/>
      <c r="O290" s="32"/>
      <c r="P290" s="46">
        <v>16.5</v>
      </c>
      <c r="Q290" s="91" t="s">
        <v>71</v>
      </c>
      <c r="R290" s="92">
        <v>0</v>
      </c>
      <c r="S290" s="92">
        <v>0</v>
      </c>
      <c r="T290" s="277">
        <v>0</v>
      </c>
      <c r="U290" s="278"/>
      <c r="V290" s="32"/>
      <c r="W290" s="46">
        <v>16.5</v>
      </c>
      <c r="X290" s="91" t="s">
        <v>63</v>
      </c>
      <c r="Y290" s="92">
        <v>0</v>
      </c>
      <c r="Z290" s="92">
        <v>0</v>
      </c>
      <c r="AA290" s="277">
        <v>0</v>
      </c>
      <c r="AB290" s="278"/>
    </row>
    <row r="291" spans="2:28">
      <c r="B291" s="46">
        <v>16.75</v>
      </c>
      <c r="C291" s="91" t="s">
        <v>63</v>
      </c>
      <c r="D291" s="92">
        <v>0</v>
      </c>
      <c r="E291" s="92">
        <v>0</v>
      </c>
      <c r="F291" s="277">
        <v>0</v>
      </c>
      <c r="G291" s="278"/>
      <c r="H291" s="32"/>
      <c r="I291" s="46">
        <v>16.75</v>
      </c>
      <c r="J291" s="91" t="s">
        <v>159</v>
      </c>
      <c r="K291" s="92">
        <v>0</v>
      </c>
      <c r="L291" s="92">
        <v>0</v>
      </c>
      <c r="M291" s="277">
        <v>0</v>
      </c>
      <c r="N291" s="278"/>
      <c r="O291" s="32"/>
      <c r="P291" s="46">
        <v>16.75</v>
      </c>
      <c r="Q291" s="91" t="s">
        <v>60</v>
      </c>
      <c r="R291" s="92" t="s">
        <v>106</v>
      </c>
      <c r="S291" s="92" t="s">
        <v>163</v>
      </c>
      <c r="T291" s="277">
        <v>0</v>
      </c>
      <c r="U291" s="278"/>
      <c r="V291" s="32"/>
      <c r="W291" s="46">
        <v>16.75</v>
      </c>
      <c r="X291" s="91" t="s">
        <v>60</v>
      </c>
      <c r="Y291" s="92" t="s">
        <v>150</v>
      </c>
      <c r="Z291" s="92" t="s">
        <v>103</v>
      </c>
      <c r="AA291" s="277">
        <v>0</v>
      </c>
      <c r="AB291" s="278"/>
    </row>
    <row r="292" spans="2:28">
      <c r="B292" s="46">
        <v>17</v>
      </c>
      <c r="C292" s="91" t="s">
        <v>66</v>
      </c>
      <c r="D292" s="92">
        <v>0</v>
      </c>
      <c r="E292" s="92">
        <v>0</v>
      </c>
      <c r="F292" s="277">
        <v>0</v>
      </c>
      <c r="G292" s="278"/>
      <c r="H292" s="32"/>
      <c r="I292" s="46">
        <v>17</v>
      </c>
      <c r="J292" s="91" t="s">
        <v>66</v>
      </c>
      <c r="K292" s="92">
        <v>0</v>
      </c>
      <c r="L292" s="92">
        <v>0</v>
      </c>
      <c r="M292" s="277">
        <v>0</v>
      </c>
      <c r="N292" s="278"/>
      <c r="O292" s="32"/>
      <c r="P292" s="46">
        <v>17</v>
      </c>
      <c r="Q292" s="91" t="s">
        <v>60</v>
      </c>
      <c r="R292" s="92" t="s">
        <v>104</v>
      </c>
      <c r="S292" s="92" t="s">
        <v>192</v>
      </c>
      <c r="T292" s="277">
        <v>0</v>
      </c>
      <c r="U292" s="278"/>
      <c r="V292" s="32"/>
      <c r="W292" s="46">
        <v>17</v>
      </c>
      <c r="X292" s="91" t="s">
        <v>60</v>
      </c>
      <c r="Y292" s="92" t="s">
        <v>150</v>
      </c>
      <c r="Z292" s="92" t="s">
        <v>103</v>
      </c>
      <c r="AA292" s="277">
        <v>0</v>
      </c>
      <c r="AB292" s="278"/>
    </row>
    <row r="293" spans="2:28">
      <c r="B293" s="46">
        <v>17.25</v>
      </c>
      <c r="C293" s="91" t="s">
        <v>60</v>
      </c>
      <c r="D293" s="92" t="s">
        <v>104</v>
      </c>
      <c r="E293" s="92" t="s">
        <v>103</v>
      </c>
      <c r="F293" s="277">
        <v>0</v>
      </c>
      <c r="G293" s="278"/>
      <c r="H293" s="32"/>
      <c r="I293" s="46">
        <v>17.25</v>
      </c>
      <c r="J293" s="91" t="s">
        <v>60</v>
      </c>
      <c r="K293" s="92" t="s">
        <v>104</v>
      </c>
      <c r="L293" s="92" t="s">
        <v>103</v>
      </c>
      <c r="M293" s="277">
        <v>0</v>
      </c>
      <c r="N293" s="278"/>
      <c r="O293" s="32"/>
      <c r="P293" s="46">
        <v>17.25</v>
      </c>
      <c r="Q293" s="91" t="s">
        <v>60</v>
      </c>
      <c r="R293" s="92" t="s">
        <v>104</v>
      </c>
      <c r="S293" s="92" t="s">
        <v>111</v>
      </c>
      <c r="T293" s="277">
        <v>0</v>
      </c>
      <c r="U293" s="278"/>
      <c r="V293" s="32"/>
      <c r="W293" s="46">
        <v>17.25</v>
      </c>
      <c r="X293" s="91" t="s">
        <v>60</v>
      </c>
      <c r="Y293" s="92" t="s">
        <v>150</v>
      </c>
      <c r="Z293" s="92" t="s">
        <v>172</v>
      </c>
      <c r="AA293" s="277">
        <v>0</v>
      </c>
      <c r="AB293" s="278"/>
    </row>
    <row r="294" spans="2:28">
      <c r="B294" s="46">
        <v>17.5</v>
      </c>
      <c r="C294" s="91" t="s">
        <v>60</v>
      </c>
      <c r="D294" s="92" t="s">
        <v>104</v>
      </c>
      <c r="E294" s="92" t="s">
        <v>175</v>
      </c>
      <c r="F294" s="277">
        <v>0</v>
      </c>
      <c r="G294" s="278"/>
      <c r="H294" s="32"/>
      <c r="I294" s="46">
        <v>17.5</v>
      </c>
      <c r="J294" s="91" t="s">
        <v>60</v>
      </c>
      <c r="K294" s="92" t="s">
        <v>104</v>
      </c>
      <c r="L294" s="92" t="s">
        <v>103</v>
      </c>
      <c r="M294" s="277">
        <v>0</v>
      </c>
      <c r="N294" s="278"/>
      <c r="O294" s="32"/>
      <c r="P294" s="46">
        <v>17.5</v>
      </c>
      <c r="Q294" s="91" t="s">
        <v>74</v>
      </c>
      <c r="R294" s="92">
        <v>0</v>
      </c>
      <c r="S294" s="92">
        <v>0</v>
      </c>
      <c r="T294" s="277">
        <v>0</v>
      </c>
      <c r="U294" s="278"/>
      <c r="V294" s="32"/>
      <c r="W294" s="46">
        <v>17.5</v>
      </c>
      <c r="X294" s="91" t="s">
        <v>60</v>
      </c>
      <c r="Y294" s="92" t="s">
        <v>104</v>
      </c>
      <c r="Z294" s="92" t="s">
        <v>122</v>
      </c>
      <c r="AA294" s="277">
        <v>0</v>
      </c>
      <c r="AB294" s="278"/>
    </row>
    <row r="295" spans="2:28">
      <c r="B295" s="46">
        <v>17.75</v>
      </c>
      <c r="C295" s="91" t="s">
        <v>66</v>
      </c>
      <c r="D295" s="92">
        <v>0</v>
      </c>
      <c r="E295" s="92">
        <v>0</v>
      </c>
      <c r="F295" s="277">
        <v>0</v>
      </c>
      <c r="G295" s="278"/>
      <c r="H295" s="32"/>
      <c r="I295" s="46">
        <v>17.75</v>
      </c>
      <c r="J295" s="91" t="s">
        <v>60</v>
      </c>
      <c r="K295" s="92" t="s">
        <v>104</v>
      </c>
      <c r="L295" s="92" t="s">
        <v>103</v>
      </c>
      <c r="M295" s="277">
        <v>0</v>
      </c>
      <c r="N295" s="278"/>
      <c r="O295" s="32"/>
      <c r="P295" s="46">
        <v>17.75</v>
      </c>
      <c r="Q295" s="91" t="s">
        <v>74</v>
      </c>
      <c r="R295" s="92">
        <v>0</v>
      </c>
      <c r="S295" s="92">
        <v>0</v>
      </c>
      <c r="T295" s="277">
        <v>0</v>
      </c>
      <c r="U295" s="278"/>
      <c r="V295" s="32"/>
      <c r="W295" s="46">
        <v>17.75</v>
      </c>
      <c r="X295" s="91" t="s">
        <v>60</v>
      </c>
      <c r="Y295" s="92" t="s">
        <v>104</v>
      </c>
      <c r="Z295" s="92" t="s">
        <v>122</v>
      </c>
      <c r="AA295" s="277">
        <v>0</v>
      </c>
      <c r="AB295" s="278"/>
    </row>
    <row r="296" spans="2:28">
      <c r="B296" s="46">
        <v>18</v>
      </c>
      <c r="C296" s="91" t="s">
        <v>60</v>
      </c>
      <c r="D296" s="92" t="s">
        <v>150</v>
      </c>
      <c r="E296" s="92" t="s">
        <v>117</v>
      </c>
      <c r="F296" s="277">
        <v>0</v>
      </c>
      <c r="G296" s="278"/>
      <c r="H296" s="32"/>
      <c r="I296" s="46">
        <v>18</v>
      </c>
      <c r="J296" s="91" t="s">
        <v>66</v>
      </c>
      <c r="K296" s="92">
        <v>0</v>
      </c>
      <c r="L296" s="92">
        <v>0</v>
      </c>
      <c r="M296" s="277">
        <v>0</v>
      </c>
      <c r="N296" s="278"/>
      <c r="O296" s="32"/>
      <c r="P296" s="46">
        <v>18</v>
      </c>
      <c r="Q296" s="91" t="s">
        <v>71</v>
      </c>
      <c r="R296" s="92">
        <v>0</v>
      </c>
      <c r="S296" s="92">
        <v>0</v>
      </c>
      <c r="T296" s="277">
        <v>0</v>
      </c>
      <c r="U296" s="278"/>
      <c r="V296" s="32"/>
      <c r="W296" s="46">
        <v>18</v>
      </c>
      <c r="X296" s="91" t="s">
        <v>60</v>
      </c>
      <c r="Y296" s="92" t="s">
        <v>104</v>
      </c>
      <c r="Z296" s="92" t="s">
        <v>111</v>
      </c>
      <c r="AA296" s="277">
        <v>0</v>
      </c>
      <c r="AB296" s="278"/>
    </row>
    <row r="297" spans="2:28">
      <c r="B297" s="46">
        <v>18.25</v>
      </c>
      <c r="C297" s="91" t="s">
        <v>77</v>
      </c>
      <c r="D297" s="92">
        <v>0</v>
      </c>
      <c r="E297" s="92">
        <v>0</v>
      </c>
      <c r="F297" s="357" t="s">
        <v>243</v>
      </c>
      <c r="G297" s="358"/>
      <c r="H297" s="32"/>
      <c r="I297" s="46">
        <v>18.25</v>
      </c>
      <c r="J297" s="91" t="s">
        <v>74</v>
      </c>
      <c r="K297" s="92">
        <v>0</v>
      </c>
      <c r="L297" s="92">
        <v>0</v>
      </c>
      <c r="M297" s="277">
        <v>0</v>
      </c>
      <c r="N297" s="278"/>
      <c r="O297" s="32"/>
      <c r="P297" s="46">
        <v>18.25</v>
      </c>
      <c r="Q297" s="91" t="s">
        <v>71</v>
      </c>
      <c r="R297" s="92">
        <v>0</v>
      </c>
      <c r="S297" s="92">
        <v>0</v>
      </c>
      <c r="T297" s="277">
        <v>0</v>
      </c>
      <c r="U297" s="278"/>
      <c r="V297" s="32"/>
      <c r="W297" s="46">
        <v>18.25</v>
      </c>
      <c r="X297" s="91" t="s">
        <v>69</v>
      </c>
      <c r="Y297" s="92">
        <v>0</v>
      </c>
      <c r="Z297" s="92">
        <v>0</v>
      </c>
      <c r="AA297" s="277">
        <v>0</v>
      </c>
      <c r="AB297" s="278"/>
    </row>
    <row r="298" spans="2:28">
      <c r="B298" s="46">
        <v>18.5</v>
      </c>
      <c r="C298" s="91" t="s">
        <v>69</v>
      </c>
      <c r="D298" s="92">
        <v>0</v>
      </c>
      <c r="E298" s="92">
        <v>0</v>
      </c>
      <c r="F298" s="277">
        <v>0</v>
      </c>
      <c r="G298" s="278"/>
      <c r="H298" s="32"/>
      <c r="I298" s="46">
        <v>18.5</v>
      </c>
      <c r="J298" s="91" t="s">
        <v>60</v>
      </c>
      <c r="K298" s="92" t="s">
        <v>106</v>
      </c>
      <c r="L298" s="92" t="s">
        <v>115</v>
      </c>
      <c r="M298" s="277">
        <v>0</v>
      </c>
      <c r="N298" s="278"/>
      <c r="O298" s="32"/>
      <c r="P298" s="46">
        <v>18.5</v>
      </c>
      <c r="Q298" s="91" t="s">
        <v>74</v>
      </c>
      <c r="R298" s="92">
        <v>0</v>
      </c>
      <c r="S298" s="92">
        <v>0</v>
      </c>
      <c r="T298" s="277">
        <v>0</v>
      </c>
      <c r="U298" s="278"/>
      <c r="V298" s="32"/>
      <c r="W298" s="46">
        <v>18.5</v>
      </c>
      <c r="X298" s="91" t="s">
        <v>71</v>
      </c>
      <c r="Y298" s="92">
        <v>0</v>
      </c>
      <c r="Z298" s="92">
        <v>0</v>
      </c>
      <c r="AA298" s="277">
        <v>0</v>
      </c>
      <c r="AB298" s="278"/>
    </row>
    <row r="299" spans="2:28">
      <c r="B299" s="46">
        <v>18.75</v>
      </c>
      <c r="C299" s="91" t="s">
        <v>60</v>
      </c>
      <c r="D299" s="92" t="s">
        <v>113</v>
      </c>
      <c r="E299" s="92" t="s">
        <v>169</v>
      </c>
      <c r="F299" s="277">
        <v>0</v>
      </c>
      <c r="G299" s="278"/>
      <c r="H299" s="32"/>
      <c r="I299" s="46">
        <v>18.75</v>
      </c>
      <c r="J299" s="91" t="s">
        <v>60</v>
      </c>
      <c r="K299" s="92" t="s">
        <v>106</v>
      </c>
      <c r="L299" s="92" t="s">
        <v>163</v>
      </c>
      <c r="M299" s="357" t="s">
        <v>244</v>
      </c>
      <c r="N299" s="358"/>
      <c r="O299" s="32"/>
      <c r="P299" s="46">
        <v>18.75</v>
      </c>
      <c r="Q299" s="91" t="s">
        <v>71</v>
      </c>
      <c r="R299" s="92">
        <v>0</v>
      </c>
      <c r="S299" s="92">
        <v>0</v>
      </c>
      <c r="T299" s="277">
        <v>0</v>
      </c>
      <c r="U299" s="278"/>
      <c r="V299" s="32"/>
      <c r="W299" s="46">
        <v>18.75</v>
      </c>
      <c r="X299" s="91" t="s">
        <v>69</v>
      </c>
      <c r="Y299" s="92">
        <v>0</v>
      </c>
      <c r="Z299" s="92">
        <v>0</v>
      </c>
      <c r="AA299" s="277">
        <v>0</v>
      </c>
      <c r="AB299" s="278"/>
    </row>
    <row r="300" spans="2:28">
      <c r="B300" s="46">
        <v>19</v>
      </c>
      <c r="C300" s="91" t="s">
        <v>60</v>
      </c>
      <c r="D300" s="92" t="s">
        <v>106</v>
      </c>
      <c r="E300" s="92" t="s">
        <v>103</v>
      </c>
      <c r="F300" s="277">
        <v>0</v>
      </c>
      <c r="G300" s="278"/>
      <c r="H300" s="32"/>
      <c r="I300" s="46">
        <v>19</v>
      </c>
      <c r="J300" s="91" t="s">
        <v>60</v>
      </c>
      <c r="K300" s="92" t="s">
        <v>106</v>
      </c>
      <c r="L300" s="92" t="s">
        <v>163</v>
      </c>
      <c r="M300" s="277">
        <v>0</v>
      </c>
      <c r="N300" s="278"/>
      <c r="O300" s="32"/>
      <c r="P300" s="46">
        <v>19</v>
      </c>
      <c r="Q300" s="91" t="s">
        <v>71</v>
      </c>
      <c r="R300" s="92">
        <v>0</v>
      </c>
      <c r="S300" s="92">
        <v>0</v>
      </c>
      <c r="T300" s="277">
        <v>0</v>
      </c>
      <c r="U300" s="278"/>
      <c r="V300" s="32"/>
      <c r="W300" s="46">
        <v>19</v>
      </c>
      <c r="X300" s="91" t="s">
        <v>60</v>
      </c>
      <c r="Y300" s="92" t="s">
        <v>106</v>
      </c>
      <c r="Z300" s="92" t="s">
        <v>115</v>
      </c>
      <c r="AA300" s="277">
        <v>0</v>
      </c>
      <c r="AB300" s="278"/>
    </row>
    <row r="301" spans="2:28">
      <c r="B301" s="46">
        <v>19.25</v>
      </c>
      <c r="C301" s="91" t="s">
        <v>63</v>
      </c>
      <c r="D301" s="92">
        <v>0</v>
      </c>
      <c r="E301" s="92">
        <v>0</v>
      </c>
      <c r="F301" s="277">
        <v>0</v>
      </c>
      <c r="G301" s="278"/>
      <c r="H301" s="32"/>
      <c r="I301" s="46">
        <v>19.25</v>
      </c>
      <c r="J301" s="91" t="s">
        <v>60</v>
      </c>
      <c r="K301" s="92" t="s">
        <v>150</v>
      </c>
      <c r="L301" s="92" t="s">
        <v>172</v>
      </c>
      <c r="M301" s="277">
        <v>0</v>
      </c>
      <c r="N301" s="278"/>
      <c r="O301" s="32"/>
      <c r="P301" s="46">
        <v>19.25</v>
      </c>
      <c r="Q301" s="91" t="s">
        <v>71</v>
      </c>
      <c r="R301" s="92">
        <v>0</v>
      </c>
      <c r="S301" s="92">
        <v>0</v>
      </c>
      <c r="T301" s="277">
        <v>0</v>
      </c>
      <c r="U301" s="278"/>
      <c r="V301" s="32"/>
      <c r="W301" s="46">
        <v>19.25</v>
      </c>
      <c r="X301" s="91" t="s">
        <v>60</v>
      </c>
      <c r="Y301" s="92" t="s">
        <v>106</v>
      </c>
      <c r="Z301" s="92" t="s">
        <v>115</v>
      </c>
      <c r="AA301" s="277">
        <v>0</v>
      </c>
      <c r="AB301" s="278"/>
    </row>
    <row r="302" spans="2:28">
      <c r="B302" s="46">
        <v>19.5</v>
      </c>
      <c r="C302" s="91" t="s">
        <v>71</v>
      </c>
      <c r="D302" s="92">
        <v>0</v>
      </c>
      <c r="E302" s="92">
        <v>0</v>
      </c>
      <c r="F302" s="277">
        <v>0</v>
      </c>
      <c r="G302" s="278"/>
      <c r="H302" s="32"/>
      <c r="I302" s="46">
        <v>19.5</v>
      </c>
      <c r="J302" s="91" t="s">
        <v>60</v>
      </c>
      <c r="K302" s="92" t="s">
        <v>150</v>
      </c>
      <c r="L302" s="92" t="s">
        <v>103</v>
      </c>
      <c r="M302" s="277">
        <v>0</v>
      </c>
      <c r="N302" s="278"/>
      <c r="O302" s="32"/>
      <c r="P302" s="46">
        <v>19.5</v>
      </c>
      <c r="Q302" s="91" t="s">
        <v>77</v>
      </c>
      <c r="R302" s="92">
        <v>0</v>
      </c>
      <c r="S302" s="92">
        <v>0</v>
      </c>
      <c r="T302" s="277">
        <v>0</v>
      </c>
      <c r="U302" s="278"/>
      <c r="V302" s="32"/>
      <c r="W302" s="46">
        <v>19.5</v>
      </c>
      <c r="X302" s="91" t="s">
        <v>60</v>
      </c>
      <c r="Y302" s="92" t="s">
        <v>150</v>
      </c>
      <c r="Z302" s="92" t="s">
        <v>172</v>
      </c>
      <c r="AA302" s="277">
        <v>0</v>
      </c>
      <c r="AB302" s="278"/>
    </row>
    <row r="303" spans="2:28">
      <c r="B303" s="46">
        <v>19.75</v>
      </c>
      <c r="C303" s="91" t="s">
        <v>63</v>
      </c>
      <c r="D303" s="92">
        <v>0</v>
      </c>
      <c r="E303" s="92">
        <v>0</v>
      </c>
      <c r="F303" s="277">
        <v>0</v>
      </c>
      <c r="G303" s="278"/>
      <c r="H303" s="32"/>
      <c r="I303" s="46">
        <v>19.75</v>
      </c>
      <c r="J303" s="91" t="s">
        <v>60</v>
      </c>
      <c r="K303" s="92" t="s">
        <v>104</v>
      </c>
      <c r="L303" s="92" t="s">
        <v>111</v>
      </c>
      <c r="M303" s="277">
        <v>0</v>
      </c>
      <c r="N303" s="278"/>
      <c r="O303" s="32"/>
      <c r="P303" s="46">
        <v>19.75</v>
      </c>
      <c r="Q303" s="91" t="s">
        <v>77</v>
      </c>
      <c r="R303" s="92">
        <v>0</v>
      </c>
      <c r="S303" s="92">
        <v>0</v>
      </c>
      <c r="T303" s="277">
        <v>0</v>
      </c>
      <c r="U303" s="278"/>
      <c r="V303" s="32"/>
      <c r="W303" s="46">
        <v>19.75</v>
      </c>
      <c r="X303" s="91" t="s">
        <v>71</v>
      </c>
      <c r="Y303" s="92">
        <v>0</v>
      </c>
      <c r="Z303" s="92">
        <v>0</v>
      </c>
      <c r="AA303" s="277">
        <v>0</v>
      </c>
      <c r="AB303" s="278"/>
    </row>
    <row r="304" spans="2:28">
      <c r="B304" s="46">
        <v>20</v>
      </c>
      <c r="C304" s="91" t="s">
        <v>60</v>
      </c>
      <c r="D304" s="92" t="s">
        <v>106</v>
      </c>
      <c r="E304" s="92" t="s">
        <v>167</v>
      </c>
      <c r="F304" s="277">
        <v>0</v>
      </c>
      <c r="G304" s="278"/>
      <c r="H304" s="32"/>
      <c r="I304" s="46">
        <v>20</v>
      </c>
      <c r="J304" s="91" t="s">
        <v>69</v>
      </c>
      <c r="K304" s="92">
        <v>0</v>
      </c>
      <c r="L304" s="92">
        <v>0</v>
      </c>
      <c r="M304" s="277">
        <v>0</v>
      </c>
      <c r="N304" s="278"/>
      <c r="O304" s="32"/>
      <c r="P304" s="46">
        <v>20</v>
      </c>
      <c r="Q304" s="91" t="s">
        <v>60</v>
      </c>
      <c r="R304" s="92" t="s">
        <v>104</v>
      </c>
      <c r="S304" s="92" t="s">
        <v>103</v>
      </c>
      <c r="T304" s="277">
        <v>0</v>
      </c>
      <c r="U304" s="278"/>
      <c r="V304" s="32"/>
      <c r="W304" s="46">
        <v>20</v>
      </c>
      <c r="X304" s="91" t="s">
        <v>60</v>
      </c>
      <c r="Y304" s="92" t="s">
        <v>150</v>
      </c>
      <c r="Z304" s="92" t="s">
        <v>172</v>
      </c>
      <c r="AA304" s="277">
        <v>0</v>
      </c>
      <c r="AB304" s="278"/>
    </row>
    <row r="305" spans="2:28">
      <c r="B305" s="46">
        <v>20.25</v>
      </c>
      <c r="C305" s="91" t="s">
        <v>63</v>
      </c>
      <c r="D305" s="92">
        <v>0</v>
      </c>
      <c r="E305" s="92">
        <v>0</v>
      </c>
      <c r="F305" s="277">
        <v>0</v>
      </c>
      <c r="G305" s="278"/>
      <c r="H305" s="32"/>
      <c r="I305" s="46">
        <v>20.25</v>
      </c>
      <c r="J305" s="91" t="s">
        <v>71</v>
      </c>
      <c r="K305" s="92">
        <v>0</v>
      </c>
      <c r="L305" s="92">
        <v>0</v>
      </c>
      <c r="M305" s="277">
        <v>0</v>
      </c>
      <c r="N305" s="278"/>
      <c r="O305" s="32"/>
      <c r="P305" s="46">
        <v>20.25</v>
      </c>
      <c r="Q305" s="91" t="s">
        <v>77</v>
      </c>
      <c r="R305" s="92">
        <v>0</v>
      </c>
      <c r="S305" s="92">
        <v>0</v>
      </c>
      <c r="T305" s="277">
        <v>0</v>
      </c>
      <c r="U305" s="278"/>
      <c r="V305" s="32"/>
      <c r="W305" s="46">
        <v>20.25</v>
      </c>
      <c r="X305" s="91" t="s">
        <v>60</v>
      </c>
      <c r="Y305" s="92" t="s">
        <v>150</v>
      </c>
      <c r="Z305" s="92" t="s">
        <v>172</v>
      </c>
      <c r="AA305" s="277">
        <v>0</v>
      </c>
      <c r="AB305" s="278"/>
    </row>
    <row r="306" spans="2:28">
      <c r="B306" s="46">
        <v>20.5</v>
      </c>
      <c r="C306" s="91" t="s">
        <v>69</v>
      </c>
      <c r="D306" s="92">
        <v>0</v>
      </c>
      <c r="E306" s="92">
        <v>0</v>
      </c>
      <c r="F306" s="277">
        <v>0</v>
      </c>
      <c r="G306" s="278"/>
      <c r="H306" s="32"/>
      <c r="I306" s="46">
        <v>20.5</v>
      </c>
      <c r="J306" s="91" t="s">
        <v>71</v>
      </c>
      <c r="K306" s="92">
        <v>0</v>
      </c>
      <c r="L306" s="92">
        <v>0</v>
      </c>
      <c r="M306" s="277">
        <v>0</v>
      </c>
      <c r="N306" s="278"/>
      <c r="O306" s="32"/>
      <c r="P306" s="46">
        <v>20.5</v>
      </c>
      <c r="Q306" s="91" t="s">
        <v>71</v>
      </c>
      <c r="R306" s="92">
        <v>0</v>
      </c>
      <c r="S306" s="92">
        <v>0</v>
      </c>
      <c r="T306" s="277">
        <v>0</v>
      </c>
      <c r="U306" s="278"/>
      <c r="V306" s="32"/>
      <c r="W306" s="46">
        <v>20.5</v>
      </c>
      <c r="X306" s="91" t="s">
        <v>60</v>
      </c>
      <c r="Y306" s="92" t="s">
        <v>150</v>
      </c>
      <c r="Z306" s="92" t="s">
        <v>103</v>
      </c>
      <c r="AA306" s="277">
        <v>0</v>
      </c>
      <c r="AB306" s="278"/>
    </row>
    <row r="307" spans="2:28">
      <c r="B307" s="46">
        <v>20.75</v>
      </c>
      <c r="C307" s="91" t="s">
        <v>71</v>
      </c>
      <c r="D307" s="92">
        <v>0</v>
      </c>
      <c r="E307" s="92">
        <v>0</v>
      </c>
      <c r="F307" s="277">
        <v>0</v>
      </c>
      <c r="G307" s="278"/>
      <c r="H307" s="32"/>
      <c r="I307" s="46">
        <v>20.75</v>
      </c>
      <c r="J307" s="91" t="s">
        <v>71</v>
      </c>
      <c r="K307" s="92">
        <v>0</v>
      </c>
      <c r="L307" s="92">
        <v>0</v>
      </c>
      <c r="M307" s="277">
        <v>0</v>
      </c>
      <c r="N307" s="278"/>
      <c r="O307" s="32"/>
      <c r="P307" s="46">
        <v>20.75</v>
      </c>
      <c r="Q307" s="91" t="s">
        <v>71</v>
      </c>
      <c r="R307" s="92">
        <v>0</v>
      </c>
      <c r="S307" s="92">
        <v>0</v>
      </c>
      <c r="T307" s="277">
        <v>0</v>
      </c>
      <c r="U307" s="278"/>
      <c r="V307" s="32"/>
      <c r="W307" s="46">
        <v>20.75</v>
      </c>
      <c r="X307" s="91" t="s">
        <v>60</v>
      </c>
      <c r="Y307" s="92" t="s">
        <v>106</v>
      </c>
      <c r="Z307" s="92" t="s">
        <v>163</v>
      </c>
      <c r="AA307" s="277">
        <v>0</v>
      </c>
      <c r="AB307" s="278"/>
    </row>
    <row r="308" spans="2:28">
      <c r="B308" s="46">
        <v>21</v>
      </c>
      <c r="C308" s="91" t="s">
        <v>71</v>
      </c>
      <c r="D308" s="92">
        <v>0</v>
      </c>
      <c r="E308" s="92">
        <v>0</v>
      </c>
      <c r="F308" s="277">
        <v>0</v>
      </c>
      <c r="G308" s="278"/>
      <c r="H308" s="32"/>
      <c r="I308" s="46">
        <v>21</v>
      </c>
      <c r="J308" s="91" t="s">
        <v>71</v>
      </c>
      <c r="K308" s="92">
        <v>0</v>
      </c>
      <c r="L308" s="92">
        <v>0</v>
      </c>
      <c r="M308" s="277">
        <v>0</v>
      </c>
      <c r="N308" s="278"/>
      <c r="O308" s="32"/>
      <c r="P308" s="46">
        <v>21</v>
      </c>
      <c r="Q308" s="91" t="s">
        <v>71</v>
      </c>
      <c r="R308" s="92">
        <v>0</v>
      </c>
      <c r="S308" s="92">
        <v>0</v>
      </c>
      <c r="T308" s="277">
        <v>0</v>
      </c>
      <c r="U308" s="278"/>
      <c r="V308" s="32"/>
      <c r="W308" s="46">
        <v>21</v>
      </c>
      <c r="X308" s="91" t="s">
        <v>60</v>
      </c>
      <c r="Y308" s="92" t="s">
        <v>106</v>
      </c>
      <c r="Z308" s="92" t="s">
        <v>163</v>
      </c>
      <c r="AA308" s="277">
        <v>0</v>
      </c>
      <c r="AB308" s="278"/>
    </row>
    <row r="309" spans="2:28">
      <c r="B309" s="46">
        <v>21.25</v>
      </c>
      <c r="C309" s="91" t="s">
        <v>74</v>
      </c>
      <c r="D309" s="92">
        <v>0</v>
      </c>
      <c r="E309" s="92">
        <v>0</v>
      </c>
      <c r="F309" s="277">
        <v>0</v>
      </c>
      <c r="G309" s="278"/>
      <c r="H309" s="32"/>
      <c r="I309" s="46">
        <v>21.25</v>
      </c>
      <c r="J309" s="91" t="s">
        <v>60</v>
      </c>
      <c r="K309" s="92" t="s">
        <v>104</v>
      </c>
      <c r="L309" s="92" t="s">
        <v>103</v>
      </c>
      <c r="M309" s="277">
        <v>0</v>
      </c>
      <c r="N309" s="278"/>
      <c r="O309" s="32"/>
      <c r="P309" s="46">
        <v>21.25</v>
      </c>
      <c r="Q309" s="91" t="s">
        <v>71</v>
      </c>
      <c r="R309" s="92">
        <v>0</v>
      </c>
      <c r="S309" s="92">
        <v>0</v>
      </c>
      <c r="T309" s="277">
        <v>0</v>
      </c>
      <c r="U309" s="278"/>
      <c r="V309" s="32"/>
      <c r="W309" s="46">
        <v>21.25</v>
      </c>
      <c r="X309" s="91" t="s">
        <v>71</v>
      </c>
      <c r="Y309" s="92">
        <v>0</v>
      </c>
      <c r="Z309" s="92">
        <v>0</v>
      </c>
      <c r="AA309" s="277">
        <v>0</v>
      </c>
      <c r="AB309" s="278"/>
    </row>
    <row r="310" spans="2:28">
      <c r="B310" s="46">
        <v>21.5</v>
      </c>
      <c r="C310" s="91" t="s">
        <v>71</v>
      </c>
      <c r="D310" s="92">
        <v>0</v>
      </c>
      <c r="E310" s="92">
        <v>0</v>
      </c>
      <c r="F310" s="277">
        <v>0</v>
      </c>
      <c r="G310" s="278"/>
      <c r="H310" s="32"/>
      <c r="I310" s="46">
        <v>21.5</v>
      </c>
      <c r="J310" s="91" t="s">
        <v>60</v>
      </c>
      <c r="K310" s="92" t="s">
        <v>150</v>
      </c>
      <c r="L310" s="92" t="s">
        <v>195</v>
      </c>
      <c r="M310" s="277">
        <v>0</v>
      </c>
      <c r="N310" s="278"/>
      <c r="O310" s="32"/>
      <c r="P310" s="46">
        <v>21.5</v>
      </c>
      <c r="Q310" s="91" t="s">
        <v>71</v>
      </c>
      <c r="R310" s="92">
        <v>0</v>
      </c>
      <c r="S310" s="92">
        <v>0</v>
      </c>
      <c r="T310" s="277">
        <v>0</v>
      </c>
      <c r="U310" s="278"/>
      <c r="V310" s="32"/>
      <c r="W310" s="46">
        <v>21.5</v>
      </c>
      <c r="X310" s="91" t="s">
        <v>63</v>
      </c>
      <c r="Y310" s="92">
        <v>0</v>
      </c>
      <c r="Z310" s="92">
        <v>0</v>
      </c>
      <c r="AA310" s="277">
        <v>0</v>
      </c>
      <c r="AB310" s="278"/>
    </row>
    <row r="311" spans="2:28">
      <c r="B311" s="46">
        <v>21.75</v>
      </c>
      <c r="C311" s="91" t="s">
        <v>63</v>
      </c>
      <c r="D311" s="92">
        <v>0</v>
      </c>
      <c r="E311" s="92">
        <v>0</v>
      </c>
      <c r="F311" s="277">
        <v>0</v>
      </c>
      <c r="G311" s="278"/>
      <c r="H311" s="32"/>
      <c r="I311" s="46">
        <v>21.75</v>
      </c>
      <c r="J311" s="91" t="s">
        <v>60</v>
      </c>
      <c r="K311" s="92" t="s">
        <v>104</v>
      </c>
      <c r="L311" s="92" t="s">
        <v>180</v>
      </c>
      <c r="M311" s="277">
        <v>0</v>
      </c>
      <c r="N311" s="278"/>
      <c r="O311" s="32"/>
      <c r="P311" s="46">
        <v>21.75</v>
      </c>
      <c r="Q311" s="91" t="s">
        <v>71</v>
      </c>
      <c r="R311" s="92">
        <v>0</v>
      </c>
      <c r="S311" s="92">
        <v>0</v>
      </c>
      <c r="T311" s="277">
        <v>0</v>
      </c>
      <c r="U311" s="278"/>
      <c r="V311" s="32"/>
      <c r="W311" s="46">
        <v>21.75</v>
      </c>
      <c r="X311" s="91" t="s">
        <v>60</v>
      </c>
      <c r="Y311" s="92" t="s">
        <v>150</v>
      </c>
      <c r="Z311" s="92" t="s">
        <v>173</v>
      </c>
      <c r="AA311" s="277">
        <v>0</v>
      </c>
      <c r="AB311" s="278"/>
    </row>
    <row r="312" spans="2:28">
      <c r="B312" s="46">
        <v>22</v>
      </c>
      <c r="C312" s="91" t="s">
        <v>63</v>
      </c>
      <c r="D312" s="92">
        <v>0</v>
      </c>
      <c r="E312" s="92">
        <v>0</v>
      </c>
      <c r="F312" s="277">
        <v>0</v>
      </c>
      <c r="G312" s="278"/>
      <c r="H312" s="32"/>
      <c r="I312" s="46">
        <v>22</v>
      </c>
      <c r="J312" s="91" t="s">
        <v>60</v>
      </c>
      <c r="K312" s="92" t="s">
        <v>106</v>
      </c>
      <c r="L312" s="92" t="s">
        <v>109</v>
      </c>
      <c r="M312" s="277">
        <v>0</v>
      </c>
      <c r="N312" s="278"/>
      <c r="O312" s="32"/>
      <c r="P312" s="46">
        <v>22</v>
      </c>
      <c r="Q312" s="91" t="s">
        <v>60</v>
      </c>
      <c r="R312" s="92" t="s">
        <v>104</v>
      </c>
      <c r="S312" s="92" t="s">
        <v>110</v>
      </c>
      <c r="T312" s="277">
        <v>0</v>
      </c>
      <c r="U312" s="278"/>
      <c r="V312" s="32"/>
      <c r="W312" s="46">
        <v>22</v>
      </c>
      <c r="X312" s="91" t="s">
        <v>60</v>
      </c>
      <c r="Y312" s="92" t="s">
        <v>150</v>
      </c>
      <c r="Z312" s="92" t="s">
        <v>173</v>
      </c>
      <c r="AA312" s="277">
        <v>0</v>
      </c>
      <c r="AB312" s="278"/>
    </row>
    <row r="313" spans="2:28">
      <c r="B313" s="46">
        <v>22.25</v>
      </c>
      <c r="C313" s="91" t="s">
        <v>71</v>
      </c>
      <c r="D313" s="92">
        <v>0</v>
      </c>
      <c r="E313" s="92">
        <v>0</v>
      </c>
      <c r="F313" s="277">
        <v>0</v>
      </c>
      <c r="G313" s="278"/>
      <c r="H313" s="32"/>
      <c r="I313" s="46">
        <v>22.25</v>
      </c>
      <c r="J313" s="91" t="s">
        <v>60</v>
      </c>
      <c r="K313" s="92" t="s">
        <v>104</v>
      </c>
      <c r="L313" s="92" t="s">
        <v>103</v>
      </c>
      <c r="M313" s="277">
        <v>0</v>
      </c>
      <c r="N313" s="278"/>
      <c r="O313" s="32"/>
      <c r="P313" s="46">
        <v>22.25</v>
      </c>
      <c r="Q313" s="91" t="s">
        <v>60</v>
      </c>
      <c r="R313" s="92" t="s">
        <v>150</v>
      </c>
      <c r="S313" s="92" t="s">
        <v>103</v>
      </c>
      <c r="T313" s="277">
        <v>0</v>
      </c>
      <c r="U313" s="278"/>
      <c r="V313" s="32"/>
      <c r="W313" s="46">
        <v>22.25</v>
      </c>
      <c r="X313" s="91" t="s">
        <v>74</v>
      </c>
      <c r="Y313" s="92">
        <v>0</v>
      </c>
      <c r="Z313" s="92">
        <v>0</v>
      </c>
      <c r="AA313" s="277">
        <v>0</v>
      </c>
      <c r="AB313" s="278"/>
    </row>
    <row r="314" spans="2:28">
      <c r="B314" s="46">
        <v>22.5</v>
      </c>
      <c r="C314" s="91" t="s">
        <v>74</v>
      </c>
      <c r="D314" s="92">
        <v>0</v>
      </c>
      <c r="E314" s="92">
        <v>0</v>
      </c>
      <c r="F314" s="277">
        <v>0</v>
      </c>
      <c r="G314" s="278"/>
      <c r="H314" s="32"/>
      <c r="I314" s="46">
        <v>22.5</v>
      </c>
      <c r="J314" s="91" t="s">
        <v>60</v>
      </c>
      <c r="K314" s="92" t="s">
        <v>104</v>
      </c>
      <c r="L314" s="92" t="s">
        <v>122</v>
      </c>
      <c r="M314" s="277">
        <v>0</v>
      </c>
      <c r="N314" s="278"/>
      <c r="O314" s="32"/>
      <c r="P314" s="46">
        <v>22.5</v>
      </c>
      <c r="Q314" s="91" t="s">
        <v>158</v>
      </c>
      <c r="R314" s="92">
        <v>0</v>
      </c>
      <c r="S314" s="92">
        <v>0</v>
      </c>
      <c r="T314" s="277">
        <v>0</v>
      </c>
      <c r="U314" s="278"/>
      <c r="V314" s="32"/>
      <c r="W314" s="46">
        <v>22.5</v>
      </c>
      <c r="X314" s="91" t="s">
        <v>60</v>
      </c>
      <c r="Y314" s="92" t="s">
        <v>104</v>
      </c>
      <c r="Z314" s="92" t="s">
        <v>110</v>
      </c>
      <c r="AA314" s="277">
        <v>0</v>
      </c>
      <c r="AB314" s="278"/>
    </row>
    <row r="315" spans="2:28">
      <c r="B315" s="46">
        <v>22.75</v>
      </c>
      <c r="C315" s="91" t="s">
        <v>69</v>
      </c>
      <c r="D315" s="92">
        <v>0</v>
      </c>
      <c r="E315" s="92">
        <v>0</v>
      </c>
      <c r="F315" s="277">
        <v>0</v>
      </c>
      <c r="G315" s="278"/>
      <c r="H315" s="32"/>
      <c r="I315" s="46">
        <v>22.75</v>
      </c>
      <c r="J315" s="91" t="s">
        <v>158</v>
      </c>
      <c r="K315" s="92">
        <v>0</v>
      </c>
      <c r="L315" s="92">
        <v>0</v>
      </c>
      <c r="M315" s="277">
        <v>0</v>
      </c>
      <c r="N315" s="278"/>
      <c r="O315" s="32"/>
      <c r="P315" s="46">
        <v>22.75</v>
      </c>
      <c r="Q315" s="91" t="s">
        <v>71</v>
      </c>
      <c r="R315" s="92">
        <v>0</v>
      </c>
      <c r="S315" s="92">
        <v>0</v>
      </c>
      <c r="T315" s="277">
        <v>0</v>
      </c>
      <c r="U315" s="278"/>
      <c r="V315" s="32"/>
      <c r="W315" s="46">
        <v>22.75</v>
      </c>
      <c r="X315" s="91" t="s">
        <v>71</v>
      </c>
      <c r="Y315" s="92">
        <v>0</v>
      </c>
      <c r="Z315" s="92">
        <v>0</v>
      </c>
      <c r="AA315" s="277">
        <v>0</v>
      </c>
      <c r="AB315" s="278"/>
    </row>
    <row r="316" spans="2:28">
      <c r="B316" s="46">
        <v>23</v>
      </c>
      <c r="C316" s="91" t="s">
        <v>71</v>
      </c>
      <c r="D316" s="92">
        <v>0</v>
      </c>
      <c r="E316" s="92">
        <v>0</v>
      </c>
      <c r="F316" s="277">
        <v>0</v>
      </c>
      <c r="G316" s="278"/>
      <c r="H316" s="32"/>
      <c r="I316" s="46">
        <v>23</v>
      </c>
      <c r="J316" s="91" t="s">
        <v>63</v>
      </c>
      <c r="K316" s="92">
        <v>0</v>
      </c>
      <c r="L316" s="92">
        <v>0</v>
      </c>
      <c r="M316" s="277">
        <v>0</v>
      </c>
      <c r="N316" s="278"/>
      <c r="O316" s="32"/>
      <c r="P316" s="46">
        <v>23</v>
      </c>
      <c r="Q316" s="91" t="s">
        <v>71</v>
      </c>
      <c r="R316" s="92">
        <v>0</v>
      </c>
      <c r="S316" s="92">
        <v>0</v>
      </c>
      <c r="T316" s="277">
        <v>0</v>
      </c>
      <c r="U316" s="278"/>
      <c r="V316" s="32"/>
      <c r="W316" s="46">
        <v>23</v>
      </c>
      <c r="X316" s="91" t="s">
        <v>71</v>
      </c>
      <c r="Y316" s="92">
        <v>0</v>
      </c>
      <c r="Z316" s="92">
        <v>0</v>
      </c>
      <c r="AA316" s="277">
        <v>0</v>
      </c>
      <c r="AB316" s="278"/>
    </row>
    <row r="317" spans="2:28">
      <c r="B317" s="46">
        <v>23.25</v>
      </c>
      <c r="C317" s="91" t="s">
        <v>69</v>
      </c>
      <c r="D317" s="92">
        <v>0</v>
      </c>
      <c r="E317" s="92">
        <v>0</v>
      </c>
      <c r="F317" s="277">
        <v>0</v>
      </c>
      <c r="G317" s="278"/>
      <c r="H317" s="32"/>
      <c r="I317" s="46">
        <v>23.25</v>
      </c>
      <c r="J317" s="91" t="s">
        <v>63</v>
      </c>
      <c r="K317" s="92">
        <v>0</v>
      </c>
      <c r="L317" s="92">
        <v>0</v>
      </c>
      <c r="M317" s="277">
        <v>0</v>
      </c>
      <c r="N317" s="278"/>
      <c r="O317" s="32"/>
      <c r="P317" s="46">
        <v>23.25</v>
      </c>
      <c r="Q317" s="91" t="s">
        <v>60</v>
      </c>
      <c r="R317" s="92" t="s">
        <v>150</v>
      </c>
      <c r="S317" s="92" t="s">
        <v>103</v>
      </c>
      <c r="T317" s="277">
        <v>0</v>
      </c>
      <c r="U317" s="278"/>
      <c r="V317" s="32"/>
      <c r="W317" s="46">
        <v>23.25</v>
      </c>
      <c r="X317" s="91" t="s">
        <v>71</v>
      </c>
      <c r="Y317" s="92">
        <v>0</v>
      </c>
      <c r="Z317" s="92">
        <v>0</v>
      </c>
      <c r="AA317" s="277">
        <v>0</v>
      </c>
      <c r="AB317" s="278"/>
    </row>
    <row r="318" spans="2:28">
      <c r="B318" s="46">
        <v>23.5</v>
      </c>
      <c r="C318" s="91" t="s">
        <v>71</v>
      </c>
      <c r="D318" s="92">
        <v>0</v>
      </c>
      <c r="E318" s="92">
        <v>0</v>
      </c>
      <c r="F318" s="277">
        <v>0</v>
      </c>
      <c r="G318" s="278"/>
      <c r="H318" s="32"/>
      <c r="I318" s="46">
        <v>23.5</v>
      </c>
      <c r="J318" s="91" t="s">
        <v>60</v>
      </c>
      <c r="K318" s="92" t="s">
        <v>106</v>
      </c>
      <c r="L318" s="92" t="s">
        <v>163</v>
      </c>
      <c r="M318" s="277">
        <v>0</v>
      </c>
      <c r="N318" s="278"/>
      <c r="O318" s="32"/>
      <c r="P318" s="46">
        <v>23.5</v>
      </c>
      <c r="Q318" s="91" t="s">
        <v>71</v>
      </c>
      <c r="R318" s="92">
        <v>0</v>
      </c>
      <c r="S318" s="92">
        <v>0</v>
      </c>
      <c r="T318" s="277">
        <v>0</v>
      </c>
      <c r="U318" s="278"/>
      <c r="V318" s="32"/>
      <c r="W318" s="46">
        <v>23.5</v>
      </c>
      <c r="X318" s="91" t="s">
        <v>74</v>
      </c>
      <c r="Y318" s="92">
        <v>0</v>
      </c>
      <c r="Z318" s="92">
        <v>0</v>
      </c>
      <c r="AA318" s="277">
        <v>0</v>
      </c>
      <c r="AB318" s="278"/>
    </row>
    <row r="319" spans="2:28">
      <c r="B319" s="46">
        <v>23.75</v>
      </c>
      <c r="C319" s="91" t="s">
        <v>63</v>
      </c>
      <c r="D319" s="92">
        <v>0</v>
      </c>
      <c r="E319" s="92">
        <v>0</v>
      </c>
      <c r="F319" s="277">
        <v>0</v>
      </c>
      <c r="G319" s="278"/>
      <c r="H319" s="32"/>
      <c r="I319" s="46">
        <v>23.75</v>
      </c>
      <c r="J319" s="91" t="s">
        <v>63</v>
      </c>
      <c r="K319" s="92">
        <v>0</v>
      </c>
      <c r="L319" s="92">
        <v>0</v>
      </c>
      <c r="M319" s="277">
        <v>0</v>
      </c>
      <c r="N319" s="278"/>
      <c r="O319" s="32"/>
      <c r="P319" s="46">
        <v>23.75</v>
      </c>
      <c r="Q319" s="91" t="s">
        <v>60</v>
      </c>
      <c r="R319" s="92" t="s">
        <v>104</v>
      </c>
      <c r="S319" s="92" t="s">
        <v>111</v>
      </c>
      <c r="T319" s="277">
        <v>0</v>
      </c>
      <c r="U319" s="278"/>
      <c r="V319" s="32"/>
      <c r="W319" s="46">
        <v>23.75</v>
      </c>
      <c r="X319" s="91" t="s">
        <v>74</v>
      </c>
      <c r="Y319" s="92">
        <v>0</v>
      </c>
      <c r="Z319" s="92">
        <v>0</v>
      </c>
      <c r="AA319" s="277">
        <v>0</v>
      </c>
      <c r="AB319" s="278"/>
    </row>
    <row r="320" spans="2:28">
      <c r="B320" s="46">
        <v>24</v>
      </c>
      <c r="C320" s="91" t="s">
        <v>60</v>
      </c>
      <c r="D320" s="92" t="s">
        <v>106</v>
      </c>
      <c r="E320" s="92" t="s">
        <v>103</v>
      </c>
      <c r="F320" s="277">
        <v>0</v>
      </c>
      <c r="G320" s="278"/>
      <c r="H320" s="32"/>
      <c r="I320" s="46">
        <v>24</v>
      </c>
      <c r="J320" s="91" t="s">
        <v>60</v>
      </c>
      <c r="K320" s="92" t="s">
        <v>104</v>
      </c>
      <c r="L320" s="92" t="s">
        <v>103</v>
      </c>
      <c r="M320" s="277">
        <v>0</v>
      </c>
      <c r="N320" s="278"/>
      <c r="O320" s="32"/>
      <c r="P320" s="46">
        <v>24</v>
      </c>
      <c r="Q320" s="91" t="s">
        <v>60</v>
      </c>
      <c r="R320" s="92" t="s">
        <v>104</v>
      </c>
      <c r="S320" s="92" t="s">
        <v>111</v>
      </c>
      <c r="T320" s="277">
        <v>0</v>
      </c>
      <c r="U320" s="278"/>
      <c r="V320" s="32"/>
      <c r="W320" s="46">
        <v>24</v>
      </c>
      <c r="X320" s="91" t="s">
        <v>60</v>
      </c>
      <c r="Y320" s="92" t="s">
        <v>150</v>
      </c>
      <c r="Z320" s="92" t="s">
        <v>195</v>
      </c>
      <c r="AA320" s="277">
        <v>0</v>
      </c>
      <c r="AB320" s="278"/>
    </row>
    <row r="321" spans="2:28">
      <c r="B321" s="46">
        <v>24.25</v>
      </c>
      <c r="C321" s="91" t="s">
        <v>69</v>
      </c>
      <c r="D321" s="92">
        <v>0</v>
      </c>
      <c r="E321" s="92">
        <v>0</v>
      </c>
      <c r="F321" s="277">
        <v>0</v>
      </c>
      <c r="G321" s="278"/>
      <c r="H321" s="32"/>
      <c r="I321" s="46">
        <v>24.25</v>
      </c>
      <c r="J321" s="91" t="s">
        <v>60</v>
      </c>
      <c r="K321" s="92" t="s">
        <v>104</v>
      </c>
      <c r="L321" s="92" t="s">
        <v>116</v>
      </c>
      <c r="M321" s="277">
        <v>0</v>
      </c>
      <c r="N321" s="278"/>
      <c r="O321" s="32"/>
      <c r="P321" s="46">
        <v>24.25</v>
      </c>
      <c r="Q321" s="91" t="s">
        <v>60</v>
      </c>
      <c r="R321" s="92" t="s">
        <v>150</v>
      </c>
      <c r="S321" s="92" t="s">
        <v>195</v>
      </c>
      <c r="T321" s="277">
        <v>0</v>
      </c>
      <c r="U321" s="278"/>
      <c r="V321" s="32"/>
      <c r="W321" s="46">
        <v>24.25</v>
      </c>
      <c r="X321" s="91" t="s">
        <v>60</v>
      </c>
      <c r="Y321" s="92" t="s">
        <v>106</v>
      </c>
      <c r="Z321" s="92" t="s">
        <v>103</v>
      </c>
      <c r="AA321" s="277">
        <v>0</v>
      </c>
      <c r="AB321" s="278"/>
    </row>
    <row r="322" spans="2:28">
      <c r="B322" s="46">
        <v>24.5</v>
      </c>
      <c r="C322" s="91" t="s">
        <v>74</v>
      </c>
      <c r="D322" s="92">
        <v>0</v>
      </c>
      <c r="E322" s="92">
        <v>0</v>
      </c>
      <c r="F322" s="277">
        <v>0</v>
      </c>
      <c r="G322" s="278"/>
      <c r="H322" s="32"/>
      <c r="I322" s="46">
        <v>24.5</v>
      </c>
      <c r="J322" s="91" t="s">
        <v>158</v>
      </c>
      <c r="K322" s="92">
        <v>0</v>
      </c>
      <c r="L322" s="92">
        <v>0</v>
      </c>
      <c r="M322" s="277">
        <v>0</v>
      </c>
      <c r="N322" s="278"/>
      <c r="O322" s="32"/>
      <c r="P322" s="46">
        <v>24.5</v>
      </c>
      <c r="Q322" s="91" t="s">
        <v>74</v>
      </c>
      <c r="R322" s="92">
        <v>0</v>
      </c>
      <c r="S322" s="92">
        <v>0</v>
      </c>
      <c r="T322" s="277">
        <v>0</v>
      </c>
      <c r="U322" s="278"/>
      <c r="V322" s="32"/>
      <c r="W322" s="46">
        <v>24.5</v>
      </c>
      <c r="X322" s="91" t="s">
        <v>60</v>
      </c>
      <c r="Y322" s="92" t="s">
        <v>106</v>
      </c>
      <c r="Z322" s="92" t="s">
        <v>109</v>
      </c>
      <c r="AA322" s="277">
        <v>0</v>
      </c>
      <c r="AB322" s="278"/>
    </row>
    <row r="323" spans="2:28">
      <c r="B323" s="46">
        <v>24.75</v>
      </c>
      <c r="C323" s="91" t="s">
        <v>69</v>
      </c>
      <c r="D323" s="92">
        <v>0</v>
      </c>
      <c r="E323" s="92">
        <v>0</v>
      </c>
      <c r="F323" s="277">
        <v>0</v>
      </c>
      <c r="G323" s="278"/>
      <c r="H323" s="32"/>
      <c r="I323" s="46">
        <v>24.75</v>
      </c>
      <c r="J323" s="91" t="s">
        <v>60</v>
      </c>
      <c r="K323" s="92" t="s">
        <v>104</v>
      </c>
      <c r="L323" s="92" t="s">
        <v>236</v>
      </c>
      <c r="M323" s="277">
        <v>0</v>
      </c>
      <c r="N323" s="278"/>
      <c r="O323" s="32"/>
      <c r="P323" s="46">
        <v>24.75</v>
      </c>
      <c r="Q323" s="91" t="s">
        <v>74</v>
      </c>
      <c r="R323" s="92">
        <v>0</v>
      </c>
      <c r="S323" s="92">
        <v>0</v>
      </c>
      <c r="T323" s="277">
        <v>0</v>
      </c>
      <c r="U323" s="278"/>
      <c r="V323" s="32"/>
      <c r="W323" s="46">
        <v>24.75</v>
      </c>
      <c r="X323" s="91" t="s">
        <v>60</v>
      </c>
      <c r="Y323" s="92" t="s">
        <v>106</v>
      </c>
      <c r="Z323" s="92" t="s">
        <v>109</v>
      </c>
      <c r="AA323" s="277">
        <v>0</v>
      </c>
      <c r="AB323" s="278"/>
    </row>
    <row r="324" spans="2:28">
      <c r="B324" s="46">
        <v>25</v>
      </c>
      <c r="C324" s="91" t="s">
        <v>74</v>
      </c>
      <c r="D324" s="92">
        <v>0</v>
      </c>
      <c r="E324" s="92">
        <v>0</v>
      </c>
      <c r="F324" s="277">
        <v>0</v>
      </c>
      <c r="G324" s="278"/>
      <c r="H324" s="32"/>
      <c r="I324" s="46">
        <v>25</v>
      </c>
      <c r="J324" s="91" t="s">
        <v>66</v>
      </c>
      <c r="K324" s="92">
        <v>0</v>
      </c>
      <c r="L324" s="92">
        <v>0</v>
      </c>
      <c r="M324" s="336" t="s">
        <v>245</v>
      </c>
      <c r="N324" s="337"/>
      <c r="O324" s="32"/>
      <c r="P324" s="46">
        <v>25</v>
      </c>
      <c r="Q324" s="91" t="s">
        <v>60</v>
      </c>
      <c r="R324" s="92" t="s">
        <v>106</v>
      </c>
      <c r="S324" s="92" t="s">
        <v>109</v>
      </c>
      <c r="T324" s="277">
        <v>0</v>
      </c>
      <c r="U324" s="278"/>
      <c r="V324" s="32"/>
      <c r="W324" s="46">
        <v>25</v>
      </c>
      <c r="X324" s="91" t="s">
        <v>60</v>
      </c>
      <c r="Y324" s="92" t="s">
        <v>104</v>
      </c>
      <c r="Z324" s="92" t="s">
        <v>236</v>
      </c>
      <c r="AA324" s="277">
        <v>0</v>
      </c>
      <c r="AB324" s="278"/>
    </row>
    <row r="325" spans="2:28">
      <c r="B325" s="46">
        <v>25.25</v>
      </c>
      <c r="C325" s="91" t="s">
        <v>74</v>
      </c>
      <c r="D325" s="92">
        <v>0</v>
      </c>
      <c r="E325" s="92">
        <v>0</v>
      </c>
      <c r="F325" s="277">
        <v>0</v>
      </c>
      <c r="G325" s="278"/>
      <c r="H325" s="32"/>
      <c r="I325" s="46">
        <v>25.25</v>
      </c>
      <c r="J325" s="91" t="s">
        <v>66</v>
      </c>
      <c r="K325" s="92">
        <v>0</v>
      </c>
      <c r="L325" s="92">
        <v>0</v>
      </c>
      <c r="M325" s="338"/>
      <c r="N325" s="339"/>
      <c r="O325" s="32"/>
      <c r="P325" s="46">
        <v>25.25</v>
      </c>
      <c r="Q325" s="91" t="s">
        <v>69</v>
      </c>
      <c r="R325" s="92">
        <v>0</v>
      </c>
      <c r="S325" s="92">
        <v>0</v>
      </c>
      <c r="T325" s="277">
        <v>0</v>
      </c>
      <c r="U325" s="278"/>
      <c r="V325" s="32"/>
      <c r="W325" s="46">
        <v>25.25</v>
      </c>
      <c r="X325" s="91" t="s">
        <v>74</v>
      </c>
      <c r="Y325" s="92">
        <v>0</v>
      </c>
      <c r="Z325" s="92">
        <v>0</v>
      </c>
      <c r="AA325" s="277">
        <v>0</v>
      </c>
      <c r="AB325" s="278"/>
    </row>
    <row r="326" spans="2:28">
      <c r="B326" s="46">
        <v>25.5</v>
      </c>
      <c r="C326" s="91" t="s">
        <v>71</v>
      </c>
      <c r="D326" s="92">
        <v>0</v>
      </c>
      <c r="E326" s="92">
        <v>0</v>
      </c>
      <c r="F326" s="277">
        <v>0</v>
      </c>
      <c r="G326" s="278"/>
      <c r="H326" s="32"/>
      <c r="I326" s="46">
        <v>25.5</v>
      </c>
      <c r="J326" s="91" t="s">
        <v>66</v>
      </c>
      <c r="K326" s="92">
        <v>0</v>
      </c>
      <c r="L326" s="92">
        <v>0</v>
      </c>
      <c r="M326" s="340"/>
      <c r="N326" s="341"/>
      <c r="O326" s="32"/>
      <c r="P326" s="46">
        <v>25.5</v>
      </c>
      <c r="Q326" s="91" t="s">
        <v>60</v>
      </c>
      <c r="R326" s="92" t="s">
        <v>150</v>
      </c>
      <c r="S326" s="92" t="s">
        <v>122</v>
      </c>
      <c r="T326" s="277">
        <v>0</v>
      </c>
      <c r="U326" s="278"/>
      <c r="V326" s="32"/>
      <c r="W326" s="46">
        <v>25.5</v>
      </c>
      <c r="X326" s="91" t="s">
        <v>63</v>
      </c>
      <c r="Y326" s="92">
        <v>0</v>
      </c>
      <c r="Z326" s="92">
        <v>0</v>
      </c>
      <c r="AA326" s="277">
        <v>0</v>
      </c>
      <c r="AB326" s="278"/>
    </row>
    <row r="327" spans="2:28">
      <c r="B327" s="46">
        <v>25.75</v>
      </c>
      <c r="C327" s="91" t="s">
        <v>71</v>
      </c>
      <c r="D327" s="92">
        <v>0</v>
      </c>
      <c r="E327" s="92">
        <v>0</v>
      </c>
      <c r="F327" s="277">
        <v>0</v>
      </c>
      <c r="G327" s="278"/>
      <c r="H327" s="32"/>
      <c r="I327" s="46">
        <v>25.75</v>
      </c>
      <c r="J327" s="91" t="s">
        <v>69</v>
      </c>
      <c r="K327" s="92">
        <v>0</v>
      </c>
      <c r="L327" s="92">
        <v>0</v>
      </c>
      <c r="M327" s="277">
        <v>0</v>
      </c>
      <c r="N327" s="278"/>
      <c r="O327" s="32"/>
      <c r="P327" s="46">
        <v>25.75</v>
      </c>
      <c r="Q327" s="91" t="s">
        <v>60</v>
      </c>
      <c r="R327" s="92" t="s">
        <v>150</v>
      </c>
      <c r="S327" s="92" t="s">
        <v>103</v>
      </c>
      <c r="T327" s="277">
        <v>0</v>
      </c>
      <c r="U327" s="278"/>
      <c r="V327" s="32"/>
      <c r="W327" s="46">
        <v>25.75</v>
      </c>
      <c r="X327" s="91" t="s">
        <v>60</v>
      </c>
      <c r="Y327" s="92" t="s">
        <v>106</v>
      </c>
      <c r="Z327" s="92" t="s">
        <v>167</v>
      </c>
      <c r="AA327" s="277">
        <v>0</v>
      </c>
      <c r="AB327" s="278"/>
    </row>
    <row r="328" spans="2:28">
      <c r="B328" s="46">
        <v>26</v>
      </c>
      <c r="C328" s="91" t="s">
        <v>71</v>
      </c>
      <c r="D328" s="92">
        <v>0</v>
      </c>
      <c r="E328" s="92">
        <v>0</v>
      </c>
      <c r="F328" s="277">
        <v>0</v>
      </c>
      <c r="G328" s="278"/>
      <c r="H328" s="32"/>
      <c r="I328" s="46">
        <v>26</v>
      </c>
      <c r="J328" s="91" t="s">
        <v>158</v>
      </c>
      <c r="K328" s="92">
        <v>0</v>
      </c>
      <c r="L328" s="92">
        <v>0</v>
      </c>
      <c r="M328" s="277">
        <v>0</v>
      </c>
      <c r="N328" s="278"/>
      <c r="O328" s="32"/>
      <c r="P328" s="46">
        <v>26</v>
      </c>
      <c r="Q328" s="91" t="s">
        <v>60</v>
      </c>
      <c r="R328" s="92" t="s">
        <v>150</v>
      </c>
      <c r="S328" s="92" t="s">
        <v>103</v>
      </c>
      <c r="T328" s="277">
        <v>0</v>
      </c>
      <c r="U328" s="278"/>
      <c r="V328" s="32"/>
      <c r="W328" s="46">
        <v>26</v>
      </c>
      <c r="X328" s="91" t="s">
        <v>60</v>
      </c>
      <c r="Y328" s="92" t="s">
        <v>104</v>
      </c>
      <c r="Z328" s="92" t="s">
        <v>103</v>
      </c>
      <c r="AA328" s="277">
        <v>0</v>
      </c>
      <c r="AB328" s="278"/>
    </row>
    <row r="329" spans="2:28">
      <c r="B329" s="46">
        <v>26.25</v>
      </c>
      <c r="C329" s="91" t="s">
        <v>60</v>
      </c>
      <c r="D329" s="92" t="s">
        <v>106</v>
      </c>
      <c r="E329" s="92" t="s">
        <v>163</v>
      </c>
      <c r="F329" s="277">
        <v>0</v>
      </c>
      <c r="G329" s="278"/>
      <c r="H329" s="32"/>
      <c r="I329" s="46">
        <v>26.25</v>
      </c>
      <c r="J329" s="91" t="s">
        <v>60</v>
      </c>
      <c r="K329" s="92" t="s">
        <v>150</v>
      </c>
      <c r="L329" s="92" t="s">
        <v>103</v>
      </c>
      <c r="M329" s="277">
        <v>0</v>
      </c>
      <c r="N329" s="278"/>
      <c r="O329" s="32"/>
      <c r="P329" s="46">
        <v>26.25</v>
      </c>
      <c r="Q329" s="91" t="s">
        <v>60</v>
      </c>
      <c r="R329" s="92" t="s">
        <v>150</v>
      </c>
      <c r="S329" s="92" t="s">
        <v>103</v>
      </c>
      <c r="T329" s="277">
        <v>0</v>
      </c>
      <c r="U329" s="278"/>
      <c r="V329" s="32"/>
      <c r="W329" s="46">
        <v>26.25</v>
      </c>
      <c r="X329" s="91" t="s">
        <v>69</v>
      </c>
      <c r="Y329" s="92">
        <v>0</v>
      </c>
      <c r="Z329" s="92">
        <v>0</v>
      </c>
      <c r="AA329" s="277">
        <v>0</v>
      </c>
      <c r="AB329" s="278"/>
    </row>
    <row r="330" spans="2:28">
      <c r="B330" s="46">
        <v>26.5</v>
      </c>
      <c r="C330" s="91" t="s">
        <v>71</v>
      </c>
      <c r="D330" s="92">
        <v>0</v>
      </c>
      <c r="E330" s="92">
        <v>0</v>
      </c>
      <c r="F330" s="277">
        <v>0</v>
      </c>
      <c r="G330" s="278"/>
      <c r="H330" s="32"/>
      <c r="I330" s="46">
        <v>26.5</v>
      </c>
      <c r="J330" s="91" t="s">
        <v>60</v>
      </c>
      <c r="K330" s="92" t="s">
        <v>106</v>
      </c>
      <c r="L330" s="92" t="s">
        <v>163</v>
      </c>
      <c r="M330" s="277">
        <v>0</v>
      </c>
      <c r="N330" s="278"/>
      <c r="O330" s="32"/>
      <c r="P330" s="46">
        <v>26.5</v>
      </c>
      <c r="Q330" s="91" t="s">
        <v>60</v>
      </c>
      <c r="R330" s="92" t="s">
        <v>150</v>
      </c>
      <c r="S330" s="92" t="s">
        <v>103</v>
      </c>
      <c r="T330" s="277">
        <v>0</v>
      </c>
      <c r="U330" s="278"/>
      <c r="V330" s="32"/>
      <c r="W330" s="46">
        <v>26.5</v>
      </c>
      <c r="X330" s="91" t="s">
        <v>66</v>
      </c>
      <c r="Y330" s="92">
        <v>0</v>
      </c>
      <c r="Z330" s="92">
        <v>0</v>
      </c>
      <c r="AA330" s="277">
        <v>0</v>
      </c>
      <c r="AB330" s="278"/>
    </row>
    <row r="331" spans="2:28">
      <c r="B331" s="46">
        <v>26.75</v>
      </c>
      <c r="C331" s="91" t="s">
        <v>74</v>
      </c>
      <c r="D331" s="92">
        <v>0</v>
      </c>
      <c r="E331" s="92">
        <v>0</v>
      </c>
      <c r="F331" s="277">
        <v>0</v>
      </c>
      <c r="G331" s="278"/>
      <c r="H331" s="32"/>
      <c r="I331" s="46">
        <v>26.75</v>
      </c>
      <c r="J331" s="91" t="s">
        <v>69</v>
      </c>
      <c r="K331" s="92">
        <v>0</v>
      </c>
      <c r="L331" s="92">
        <v>0</v>
      </c>
      <c r="M331" s="277">
        <v>0</v>
      </c>
      <c r="N331" s="278"/>
      <c r="O331" s="32"/>
      <c r="P331" s="46">
        <v>26.75</v>
      </c>
      <c r="Q331" s="91" t="s">
        <v>60</v>
      </c>
      <c r="R331" s="92" t="s">
        <v>150</v>
      </c>
      <c r="S331" s="92" t="s">
        <v>103</v>
      </c>
      <c r="T331" s="277">
        <v>0</v>
      </c>
      <c r="U331" s="278"/>
      <c r="V331" s="32"/>
      <c r="W331" s="46">
        <v>26.75</v>
      </c>
      <c r="X331" s="91" t="s">
        <v>60</v>
      </c>
      <c r="Y331" s="92" t="s">
        <v>150</v>
      </c>
      <c r="Z331" s="92" t="s">
        <v>195</v>
      </c>
      <c r="AA331" s="277">
        <v>0</v>
      </c>
      <c r="AB331" s="278"/>
    </row>
    <row r="332" spans="2:28">
      <c r="B332" s="46">
        <v>27</v>
      </c>
      <c r="C332" s="91" t="s">
        <v>60</v>
      </c>
      <c r="D332" s="92" t="s">
        <v>150</v>
      </c>
      <c r="E332" s="92" t="s">
        <v>103</v>
      </c>
      <c r="F332" s="277">
        <v>0</v>
      </c>
      <c r="G332" s="278"/>
      <c r="H332" s="32"/>
      <c r="I332" s="46">
        <v>27</v>
      </c>
      <c r="J332" s="91" t="s">
        <v>69</v>
      </c>
      <c r="K332" s="92">
        <v>0</v>
      </c>
      <c r="L332" s="92">
        <v>0</v>
      </c>
      <c r="M332" s="277">
        <v>0</v>
      </c>
      <c r="N332" s="278"/>
      <c r="O332" s="32"/>
      <c r="P332" s="46">
        <v>27</v>
      </c>
      <c r="Q332" s="91" t="s">
        <v>60</v>
      </c>
      <c r="R332" s="92" t="s">
        <v>150</v>
      </c>
      <c r="S332" s="92" t="s">
        <v>103</v>
      </c>
      <c r="T332" s="277">
        <v>0</v>
      </c>
      <c r="U332" s="278"/>
      <c r="V332" s="32"/>
      <c r="W332" s="46">
        <v>27</v>
      </c>
      <c r="X332" s="91" t="s">
        <v>74</v>
      </c>
      <c r="Y332" s="92">
        <v>0</v>
      </c>
      <c r="Z332" s="92">
        <v>0</v>
      </c>
      <c r="AA332" s="277">
        <v>0</v>
      </c>
      <c r="AB332" s="278"/>
    </row>
    <row r="333" spans="2:28">
      <c r="B333" s="46">
        <v>27.25</v>
      </c>
      <c r="C333" s="91" t="s">
        <v>60</v>
      </c>
      <c r="D333" s="92" t="s">
        <v>106</v>
      </c>
      <c r="E333" s="92" t="s">
        <v>163</v>
      </c>
      <c r="F333" s="277">
        <v>0</v>
      </c>
      <c r="G333" s="278"/>
      <c r="H333" s="32"/>
      <c r="I333" s="46">
        <v>27.25</v>
      </c>
      <c r="J333" s="91" t="s">
        <v>60</v>
      </c>
      <c r="K333" s="92" t="s">
        <v>106</v>
      </c>
      <c r="L333" s="92" t="s">
        <v>163</v>
      </c>
      <c r="M333" s="277">
        <v>0</v>
      </c>
      <c r="N333" s="278"/>
      <c r="O333" s="32"/>
      <c r="P333" s="46">
        <v>27.25</v>
      </c>
      <c r="Q333" s="91" t="s">
        <v>60</v>
      </c>
      <c r="R333" s="92" t="s">
        <v>150</v>
      </c>
      <c r="S333" s="92" t="s">
        <v>103</v>
      </c>
      <c r="T333" s="277">
        <v>0</v>
      </c>
      <c r="U333" s="278"/>
      <c r="V333" s="32"/>
      <c r="W333" s="46">
        <v>27.25</v>
      </c>
      <c r="X333" s="91" t="s">
        <v>74</v>
      </c>
      <c r="Y333" s="92">
        <v>0</v>
      </c>
      <c r="Z333" s="92">
        <v>0</v>
      </c>
      <c r="AA333" s="277">
        <v>0</v>
      </c>
      <c r="AB333" s="278"/>
    </row>
    <row r="334" spans="2:28">
      <c r="B334" s="46">
        <v>27.5</v>
      </c>
      <c r="C334" s="91" t="s">
        <v>74</v>
      </c>
      <c r="D334" s="92">
        <v>0</v>
      </c>
      <c r="E334" s="92">
        <v>0</v>
      </c>
      <c r="F334" s="277">
        <v>0</v>
      </c>
      <c r="G334" s="278"/>
      <c r="H334" s="32"/>
      <c r="I334" s="46">
        <v>27.5</v>
      </c>
      <c r="J334" s="91" t="s">
        <v>60</v>
      </c>
      <c r="K334" s="92" t="s">
        <v>106</v>
      </c>
      <c r="L334" s="92" t="s">
        <v>163</v>
      </c>
      <c r="M334" s="277">
        <v>0</v>
      </c>
      <c r="N334" s="278"/>
      <c r="O334" s="32"/>
      <c r="P334" s="46">
        <v>27.5</v>
      </c>
      <c r="Q334" s="91" t="s">
        <v>60</v>
      </c>
      <c r="R334" s="92" t="s">
        <v>150</v>
      </c>
      <c r="S334" s="92" t="s">
        <v>122</v>
      </c>
      <c r="T334" s="277">
        <v>0</v>
      </c>
      <c r="U334" s="278"/>
      <c r="V334" s="32"/>
      <c r="W334" s="46">
        <v>27.5</v>
      </c>
      <c r="X334" s="91" t="s">
        <v>71</v>
      </c>
      <c r="Y334" s="92">
        <v>0</v>
      </c>
      <c r="Z334" s="92">
        <v>0</v>
      </c>
      <c r="AA334" s="277">
        <v>0</v>
      </c>
      <c r="AB334" s="278"/>
    </row>
    <row r="335" spans="2:28">
      <c r="B335" s="46">
        <v>27.75</v>
      </c>
      <c r="C335" s="91" t="s">
        <v>74</v>
      </c>
      <c r="D335" s="92">
        <v>0</v>
      </c>
      <c r="E335" s="92">
        <v>0</v>
      </c>
      <c r="F335" s="277">
        <v>0</v>
      </c>
      <c r="G335" s="278"/>
      <c r="H335" s="32"/>
      <c r="I335" s="46">
        <v>27.75</v>
      </c>
      <c r="J335" s="91" t="s">
        <v>60</v>
      </c>
      <c r="K335" s="92" t="s">
        <v>106</v>
      </c>
      <c r="L335" s="92" t="s">
        <v>163</v>
      </c>
      <c r="M335" s="277">
        <v>0</v>
      </c>
      <c r="N335" s="278"/>
      <c r="O335" s="32"/>
      <c r="P335" s="46">
        <v>27.75</v>
      </c>
      <c r="Q335" s="91" t="s">
        <v>71</v>
      </c>
      <c r="R335" s="92">
        <v>0</v>
      </c>
      <c r="S335" s="92">
        <v>0</v>
      </c>
      <c r="T335" s="277">
        <v>0</v>
      </c>
      <c r="U335" s="278"/>
      <c r="V335" s="32"/>
      <c r="W335" s="46">
        <v>27.75</v>
      </c>
      <c r="X335" s="91" t="s">
        <v>69</v>
      </c>
      <c r="Y335" s="92">
        <v>0</v>
      </c>
      <c r="Z335" s="92">
        <v>0</v>
      </c>
      <c r="AA335" s="277">
        <v>0</v>
      </c>
      <c r="AB335" s="278"/>
    </row>
    <row r="336" spans="2:28">
      <c r="B336" s="46">
        <v>28</v>
      </c>
      <c r="C336" s="91" t="s">
        <v>158</v>
      </c>
      <c r="D336" s="92">
        <v>0</v>
      </c>
      <c r="E336" s="92">
        <v>0</v>
      </c>
      <c r="F336" s="277">
        <v>0</v>
      </c>
      <c r="G336" s="278"/>
      <c r="H336" s="32"/>
      <c r="I336" s="46">
        <v>28</v>
      </c>
      <c r="J336" s="91" t="s">
        <v>60</v>
      </c>
      <c r="K336" s="92" t="s">
        <v>106</v>
      </c>
      <c r="L336" s="92" t="s">
        <v>163</v>
      </c>
      <c r="M336" s="277">
        <v>0</v>
      </c>
      <c r="N336" s="278"/>
      <c r="O336" s="32"/>
      <c r="P336" s="46">
        <v>28</v>
      </c>
      <c r="Q336" s="91" t="s">
        <v>69</v>
      </c>
      <c r="R336" s="92">
        <v>0</v>
      </c>
      <c r="S336" s="92">
        <v>0</v>
      </c>
      <c r="T336" s="277">
        <v>0</v>
      </c>
      <c r="U336" s="278"/>
      <c r="V336" s="32"/>
      <c r="W336" s="46">
        <v>28</v>
      </c>
      <c r="X336" s="91" t="s">
        <v>60</v>
      </c>
      <c r="Y336" s="92" t="s">
        <v>104</v>
      </c>
      <c r="Z336" s="92" t="s">
        <v>180</v>
      </c>
      <c r="AA336" s="277">
        <v>0</v>
      </c>
      <c r="AB336" s="278"/>
    </row>
    <row r="337" spans="2:28">
      <c r="B337" s="46">
        <v>28.25</v>
      </c>
      <c r="C337" s="91" t="s">
        <v>158</v>
      </c>
      <c r="D337" s="92">
        <v>0</v>
      </c>
      <c r="E337" s="92">
        <v>0</v>
      </c>
      <c r="F337" s="277">
        <v>0</v>
      </c>
      <c r="G337" s="278"/>
      <c r="H337" s="32"/>
      <c r="I337" s="46">
        <v>28.25</v>
      </c>
      <c r="J337" s="91" t="s">
        <v>60</v>
      </c>
      <c r="K337" s="92" t="s">
        <v>106</v>
      </c>
      <c r="L337" s="92" t="s">
        <v>163</v>
      </c>
      <c r="M337" s="277">
        <v>0</v>
      </c>
      <c r="N337" s="278"/>
      <c r="O337" s="32"/>
      <c r="P337" s="46">
        <v>28.25</v>
      </c>
      <c r="Q337" s="91" t="s">
        <v>60</v>
      </c>
      <c r="R337" s="92" t="s">
        <v>104</v>
      </c>
      <c r="S337" s="92" t="s">
        <v>111</v>
      </c>
      <c r="T337" s="277">
        <v>0</v>
      </c>
      <c r="U337" s="278"/>
      <c r="V337" s="32"/>
      <c r="W337" s="46">
        <v>28.25</v>
      </c>
      <c r="X337" s="91" t="s">
        <v>66</v>
      </c>
      <c r="Y337" s="92">
        <v>0</v>
      </c>
      <c r="Z337" s="92">
        <v>0</v>
      </c>
      <c r="AA337" s="277">
        <v>0</v>
      </c>
      <c r="AB337" s="278"/>
    </row>
    <row r="338" spans="2:28">
      <c r="B338" s="46">
        <v>28.5</v>
      </c>
      <c r="C338" s="91" t="s">
        <v>66</v>
      </c>
      <c r="D338" s="92">
        <v>0</v>
      </c>
      <c r="E338" s="92">
        <v>0</v>
      </c>
      <c r="F338" s="277">
        <v>0</v>
      </c>
      <c r="G338" s="278"/>
      <c r="H338" s="32"/>
      <c r="I338" s="46">
        <v>28.5</v>
      </c>
      <c r="J338" s="91" t="s">
        <v>60</v>
      </c>
      <c r="K338" s="92" t="s">
        <v>150</v>
      </c>
      <c r="L338" s="92" t="s">
        <v>177</v>
      </c>
      <c r="M338" s="277">
        <v>0</v>
      </c>
      <c r="N338" s="278"/>
      <c r="O338" s="32"/>
      <c r="P338" s="46">
        <v>28.5</v>
      </c>
      <c r="Q338" s="91" t="s">
        <v>71</v>
      </c>
      <c r="R338" s="92">
        <v>0</v>
      </c>
      <c r="S338" s="92">
        <v>0</v>
      </c>
      <c r="T338" s="277">
        <v>0</v>
      </c>
      <c r="U338" s="278"/>
      <c r="V338" s="32"/>
      <c r="W338" s="46">
        <v>28.5</v>
      </c>
      <c r="X338" s="91" t="s">
        <v>60</v>
      </c>
      <c r="Y338" s="92" t="s">
        <v>104</v>
      </c>
      <c r="Z338" s="92" t="s">
        <v>122</v>
      </c>
      <c r="AA338" s="277">
        <v>0</v>
      </c>
      <c r="AB338" s="278"/>
    </row>
    <row r="339" spans="2:28">
      <c r="B339" s="46">
        <v>28.75</v>
      </c>
      <c r="C339" s="91" t="s">
        <v>77</v>
      </c>
      <c r="D339" s="92">
        <v>0</v>
      </c>
      <c r="E339" s="92">
        <v>0</v>
      </c>
      <c r="F339" s="277">
        <v>0</v>
      </c>
      <c r="G339" s="278"/>
      <c r="H339" s="32"/>
      <c r="I339" s="46">
        <v>28.75</v>
      </c>
      <c r="J339" s="91" t="s">
        <v>60</v>
      </c>
      <c r="K339" s="92" t="s">
        <v>104</v>
      </c>
      <c r="L339" s="92" t="s">
        <v>110</v>
      </c>
      <c r="M339" s="277">
        <v>0</v>
      </c>
      <c r="N339" s="278"/>
      <c r="O339" s="32"/>
      <c r="P339" s="46">
        <v>28.75</v>
      </c>
      <c r="Q339" s="91" t="s">
        <v>74</v>
      </c>
      <c r="R339" s="92">
        <v>0</v>
      </c>
      <c r="S339" s="92">
        <v>0</v>
      </c>
      <c r="T339" s="277">
        <v>0</v>
      </c>
      <c r="U339" s="278"/>
      <c r="V339" s="32"/>
      <c r="W339" s="46">
        <v>28.75</v>
      </c>
      <c r="X339" s="91" t="s">
        <v>60</v>
      </c>
      <c r="Y339" s="92" t="s">
        <v>104</v>
      </c>
      <c r="Z339" s="92" t="s">
        <v>122</v>
      </c>
      <c r="AA339" s="277">
        <v>0</v>
      </c>
      <c r="AB339" s="278"/>
    </row>
    <row r="340" spans="2:28">
      <c r="B340" s="46">
        <v>29</v>
      </c>
      <c r="C340" s="91" t="s">
        <v>77</v>
      </c>
      <c r="D340" s="92">
        <v>0</v>
      </c>
      <c r="E340" s="92">
        <v>0</v>
      </c>
      <c r="F340" s="277">
        <v>0</v>
      </c>
      <c r="G340" s="278"/>
      <c r="H340" s="32"/>
      <c r="I340" s="46">
        <v>29</v>
      </c>
      <c r="J340" s="91" t="s">
        <v>60</v>
      </c>
      <c r="K340" s="92" t="s">
        <v>150</v>
      </c>
      <c r="L340" s="92" t="s">
        <v>173</v>
      </c>
      <c r="M340" s="277">
        <v>0</v>
      </c>
      <c r="N340" s="278"/>
      <c r="O340" s="32"/>
      <c r="P340" s="46">
        <v>29</v>
      </c>
      <c r="Q340" s="91" t="s">
        <v>74</v>
      </c>
      <c r="R340" s="92">
        <v>0</v>
      </c>
      <c r="S340" s="92">
        <v>0</v>
      </c>
      <c r="T340" s="277">
        <v>0</v>
      </c>
      <c r="U340" s="278"/>
      <c r="V340" s="32"/>
      <c r="W340" s="46">
        <v>29</v>
      </c>
      <c r="X340" s="91" t="s">
        <v>63</v>
      </c>
      <c r="Y340" s="92">
        <v>0</v>
      </c>
      <c r="Z340" s="92">
        <v>0</v>
      </c>
      <c r="AA340" s="277">
        <v>0</v>
      </c>
      <c r="AB340" s="278"/>
    </row>
    <row r="341" spans="2:28">
      <c r="B341" s="46">
        <v>29.25</v>
      </c>
      <c r="C341" s="91" t="s">
        <v>159</v>
      </c>
      <c r="D341" s="92">
        <v>0</v>
      </c>
      <c r="E341" s="92">
        <v>0</v>
      </c>
      <c r="F341" s="277">
        <v>0</v>
      </c>
      <c r="G341" s="278"/>
      <c r="H341" s="32"/>
      <c r="I341" s="46">
        <v>29.25</v>
      </c>
      <c r="J341" s="91" t="s">
        <v>74</v>
      </c>
      <c r="K341" s="92">
        <v>0</v>
      </c>
      <c r="L341" s="92">
        <v>0</v>
      </c>
      <c r="M341" s="277">
        <v>0</v>
      </c>
      <c r="N341" s="278"/>
      <c r="O341" s="32"/>
      <c r="P341" s="46">
        <v>29.25</v>
      </c>
      <c r="Q341" s="91" t="s">
        <v>74</v>
      </c>
      <c r="R341" s="92">
        <v>0</v>
      </c>
      <c r="S341" s="92">
        <v>0</v>
      </c>
      <c r="T341" s="277">
        <v>0</v>
      </c>
      <c r="U341" s="278"/>
      <c r="V341" s="32"/>
      <c r="W341" s="46">
        <v>29.25</v>
      </c>
      <c r="X341" s="91" t="s">
        <v>71</v>
      </c>
      <c r="Y341" s="92">
        <v>0</v>
      </c>
      <c r="Z341" s="92">
        <v>0</v>
      </c>
      <c r="AA341" s="277">
        <v>0</v>
      </c>
      <c r="AB341" s="278"/>
    </row>
    <row r="342" spans="2:28">
      <c r="B342" s="46">
        <v>29.5</v>
      </c>
      <c r="C342" s="91" t="s">
        <v>71</v>
      </c>
      <c r="D342" s="92">
        <v>0</v>
      </c>
      <c r="E342" s="92">
        <v>0</v>
      </c>
      <c r="F342" s="277">
        <v>0</v>
      </c>
      <c r="G342" s="278"/>
      <c r="H342" s="32"/>
      <c r="I342" s="46">
        <v>29.5</v>
      </c>
      <c r="J342" s="91" t="s">
        <v>74</v>
      </c>
      <c r="K342" s="92">
        <v>0</v>
      </c>
      <c r="L342" s="92">
        <v>0</v>
      </c>
      <c r="M342" s="277">
        <v>0</v>
      </c>
      <c r="N342" s="278"/>
      <c r="O342" s="32"/>
      <c r="P342" s="46">
        <v>29.5</v>
      </c>
      <c r="Q342" s="91" t="s">
        <v>71</v>
      </c>
      <c r="R342" s="92">
        <v>0</v>
      </c>
      <c r="S342" s="92">
        <v>0</v>
      </c>
      <c r="T342" s="277">
        <v>0</v>
      </c>
      <c r="U342" s="278"/>
      <c r="V342" s="32"/>
      <c r="W342" s="46">
        <v>29.5</v>
      </c>
      <c r="X342" s="91" t="s">
        <v>69</v>
      </c>
      <c r="Y342" s="92">
        <v>0</v>
      </c>
      <c r="Z342" s="92">
        <v>0</v>
      </c>
      <c r="AA342" s="277">
        <v>0</v>
      </c>
      <c r="AB342" s="278"/>
    </row>
    <row r="343" spans="2:28">
      <c r="B343" s="46">
        <v>29.75</v>
      </c>
      <c r="C343" s="91" t="s">
        <v>66</v>
      </c>
      <c r="D343" s="92">
        <v>0</v>
      </c>
      <c r="E343" s="92">
        <v>0</v>
      </c>
      <c r="F343" s="277">
        <v>0</v>
      </c>
      <c r="G343" s="278"/>
      <c r="H343" s="32"/>
      <c r="I343" s="46">
        <v>29.75</v>
      </c>
      <c r="J343" s="91" t="s">
        <v>74</v>
      </c>
      <c r="K343" s="92">
        <v>0</v>
      </c>
      <c r="L343" s="92">
        <v>0</v>
      </c>
      <c r="M343" s="277">
        <v>0</v>
      </c>
      <c r="N343" s="278"/>
      <c r="O343" s="32"/>
      <c r="P343" s="46">
        <v>29.75</v>
      </c>
      <c r="Q343" s="91" t="s">
        <v>74</v>
      </c>
      <c r="R343" s="92">
        <v>0</v>
      </c>
      <c r="S343" s="92">
        <v>0</v>
      </c>
      <c r="T343" s="277">
        <v>0</v>
      </c>
      <c r="U343" s="278"/>
      <c r="V343" s="32"/>
      <c r="W343" s="46">
        <v>29.75</v>
      </c>
      <c r="X343" s="91" t="s">
        <v>69</v>
      </c>
      <c r="Y343" s="92">
        <v>0</v>
      </c>
      <c r="Z343" s="92">
        <v>0</v>
      </c>
      <c r="AA343" s="277">
        <v>0</v>
      </c>
      <c r="AB343" s="278"/>
    </row>
    <row r="344" spans="2:28">
      <c r="B344" s="46">
        <v>30</v>
      </c>
      <c r="C344" s="91" t="s">
        <v>71</v>
      </c>
      <c r="D344" s="92">
        <v>0</v>
      </c>
      <c r="E344" s="92">
        <v>0</v>
      </c>
      <c r="F344" s="277">
        <v>0</v>
      </c>
      <c r="G344" s="278"/>
      <c r="H344" s="32"/>
      <c r="I344" s="46">
        <v>30</v>
      </c>
      <c r="J344" s="91" t="s">
        <v>74</v>
      </c>
      <c r="K344" s="92">
        <v>0</v>
      </c>
      <c r="L344" s="92">
        <v>0</v>
      </c>
      <c r="M344" s="277">
        <v>0</v>
      </c>
      <c r="N344" s="278"/>
      <c r="O344" s="32"/>
      <c r="P344" s="46">
        <v>30</v>
      </c>
      <c r="Q344" s="91" t="s">
        <v>60</v>
      </c>
      <c r="R344" s="92" t="s">
        <v>150</v>
      </c>
      <c r="S344" s="92" t="s">
        <v>103</v>
      </c>
      <c r="T344" s="277">
        <v>0</v>
      </c>
      <c r="U344" s="278"/>
      <c r="V344" s="32"/>
      <c r="W344" s="46">
        <v>30</v>
      </c>
      <c r="X344" s="91" t="s">
        <v>63</v>
      </c>
      <c r="Y344" s="92">
        <v>0</v>
      </c>
      <c r="Z344" s="92">
        <v>0</v>
      </c>
      <c r="AA344" s="277">
        <v>0</v>
      </c>
      <c r="AB344" s="278"/>
    </row>
    <row r="345" spans="2:28">
      <c r="B345" s="46">
        <v>30.25</v>
      </c>
      <c r="C345" s="91" t="s">
        <v>71</v>
      </c>
      <c r="D345" s="92">
        <v>0</v>
      </c>
      <c r="E345" s="92">
        <v>0</v>
      </c>
      <c r="F345" s="277">
        <v>0</v>
      </c>
      <c r="G345" s="278"/>
      <c r="H345" s="32"/>
      <c r="I345" s="46">
        <v>30.25</v>
      </c>
      <c r="J345" s="91" t="s">
        <v>74</v>
      </c>
      <c r="K345" s="92">
        <v>0</v>
      </c>
      <c r="L345" s="92">
        <v>0</v>
      </c>
      <c r="M345" s="277">
        <v>0</v>
      </c>
      <c r="N345" s="278"/>
      <c r="O345" s="32"/>
      <c r="P345" s="46">
        <v>30.25</v>
      </c>
      <c r="Q345" s="91" t="s">
        <v>60</v>
      </c>
      <c r="R345" s="92" t="s">
        <v>150</v>
      </c>
      <c r="S345" s="92" t="s">
        <v>103</v>
      </c>
      <c r="T345" s="277">
        <v>0</v>
      </c>
      <c r="U345" s="278"/>
      <c r="V345" s="32"/>
      <c r="W345" s="46">
        <v>30.25</v>
      </c>
      <c r="X345" s="91" t="s">
        <v>74</v>
      </c>
      <c r="Y345" s="92">
        <v>0</v>
      </c>
      <c r="Z345" s="92">
        <v>0</v>
      </c>
      <c r="AA345" s="277">
        <v>0</v>
      </c>
      <c r="AB345" s="278"/>
    </row>
    <row r="346" spans="2:28">
      <c r="B346" s="46">
        <v>30.5</v>
      </c>
      <c r="C346" s="91" t="s">
        <v>63</v>
      </c>
      <c r="D346" s="92">
        <v>0</v>
      </c>
      <c r="E346" s="92">
        <v>0</v>
      </c>
      <c r="F346" s="277">
        <v>0</v>
      </c>
      <c r="G346" s="278"/>
      <c r="H346" s="32"/>
      <c r="I346" s="46">
        <v>30.5</v>
      </c>
      <c r="J346" s="91" t="s">
        <v>74</v>
      </c>
      <c r="K346" s="92">
        <v>0</v>
      </c>
      <c r="L346" s="92">
        <v>0</v>
      </c>
      <c r="M346" s="277">
        <v>0</v>
      </c>
      <c r="N346" s="278"/>
      <c r="O346" s="32"/>
      <c r="P346" s="46">
        <v>30.5</v>
      </c>
      <c r="Q346" s="91" t="s">
        <v>60</v>
      </c>
      <c r="R346" s="92" t="s">
        <v>150</v>
      </c>
      <c r="S346" s="92" t="s">
        <v>103</v>
      </c>
      <c r="T346" s="277">
        <v>0</v>
      </c>
      <c r="U346" s="278"/>
      <c r="V346" s="32"/>
      <c r="W346" s="46">
        <v>30.5</v>
      </c>
      <c r="X346" s="91" t="s">
        <v>60</v>
      </c>
      <c r="Y346" s="92" t="s">
        <v>106</v>
      </c>
      <c r="Z346" s="92" t="s">
        <v>163</v>
      </c>
      <c r="AA346" s="277">
        <v>0</v>
      </c>
      <c r="AB346" s="278"/>
    </row>
    <row r="347" spans="2:28">
      <c r="B347" s="46">
        <v>30.75</v>
      </c>
      <c r="C347" s="91" t="s">
        <v>159</v>
      </c>
      <c r="D347" s="92">
        <v>0</v>
      </c>
      <c r="E347" s="92">
        <v>0</v>
      </c>
      <c r="F347" s="277">
        <v>0</v>
      </c>
      <c r="G347" s="278"/>
      <c r="H347" s="32"/>
      <c r="I347" s="46">
        <v>30.75</v>
      </c>
      <c r="J347" s="91" t="s">
        <v>74</v>
      </c>
      <c r="K347" s="92">
        <v>0</v>
      </c>
      <c r="L347" s="92">
        <v>0</v>
      </c>
      <c r="M347" s="277">
        <v>0</v>
      </c>
      <c r="N347" s="278"/>
      <c r="O347" s="32"/>
      <c r="P347" s="46">
        <v>30.75</v>
      </c>
      <c r="Q347" s="91" t="s">
        <v>74</v>
      </c>
      <c r="R347" s="92">
        <v>0</v>
      </c>
      <c r="S347" s="92">
        <v>0</v>
      </c>
      <c r="T347" s="277">
        <v>0</v>
      </c>
      <c r="U347" s="278"/>
      <c r="V347" s="32"/>
      <c r="W347" s="46">
        <v>30.75</v>
      </c>
      <c r="X347" s="91" t="s">
        <v>60</v>
      </c>
      <c r="Y347" s="92" t="s">
        <v>106</v>
      </c>
      <c r="Z347" s="92" t="s">
        <v>163</v>
      </c>
      <c r="AA347" s="277">
        <v>0</v>
      </c>
      <c r="AB347" s="278"/>
    </row>
    <row r="348" spans="2:28">
      <c r="B348" s="46">
        <v>31</v>
      </c>
      <c r="C348" s="91" t="s">
        <v>71</v>
      </c>
      <c r="D348" s="92">
        <v>0</v>
      </c>
      <c r="E348" s="92">
        <v>0</v>
      </c>
      <c r="F348" s="277">
        <v>0</v>
      </c>
      <c r="G348" s="278"/>
      <c r="H348" s="32"/>
      <c r="I348" s="46">
        <v>31</v>
      </c>
      <c r="J348" s="91" t="s">
        <v>158</v>
      </c>
      <c r="K348" s="92">
        <v>0</v>
      </c>
      <c r="L348" s="92">
        <v>0</v>
      </c>
      <c r="M348" s="277">
        <v>0</v>
      </c>
      <c r="N348" s="278"/>
      <c r="O348" s="32"/>
      <c r="P348" s="46">
        <v>31</v>
      </c>
      <c r="Q348" s="91" t="s">
        <v>60</v>
      </c>
      <c r="R348" s="92" t="s">
        <v>150</v>
      </c>
      <c r="S348" s="92" t="s">
        <v>103</v>
      </c>
      <c r="T348" s="277">
        <v>0</v>
      </c>
      <c r="U348" s="278"/>
      <c r="V348" s="32"/>
      <c r="W348" s="46">
        <v>31</v>
      </c>
      <c r="X348" s="91" t="s">
        <v>60</v>
      </c>
      <c r="Y348" s="92" t="s">
        <v>104</v>
      </c>
      <c r="Z348" s="92" t="s">
        <v>103</v>
      </c>
      <c r="AA348" s="277">
        <v>0</v>
      </c>
      <c r="AB348" s="278"/>
    </row>
    <row r="349" spans="2:28">
      <c r="B349" s="46">
        <v>31.25</v>
      </c>
      <c r="C349" s="91" t="s">
        <v>158</v>
      </c>
      <c r="D349" s="92">
        <v>0</v>
      </c>
      <c r="E349" s="92">
        <v>0</v>
      </c>
      <c r="F349" s="277">
        <v>0</v>
      </c>
      <c r="G349" s="278"/>
      <c r="H349" s="32"/>
      <c r="I349" s="46">
        <v>31.25</v>
      </c>
      <c r="J349" s="91" t="s">
        <v>71</v>
      </c>
      <c r="K349" s="92">
        <v>0</v>
      </c>
      <c r="L349" s="92">
        <v>0</v>
      </c>
      <c r="M349" s="277">
        <v>0</v>
      </c>
      <c r="N349" s="278"/>
      <c r="O349" s="32"/>
      <c r="P349" s="46">
        <v>31.25</v>
      </c>
      <c r="Q349" s="91" t="s">
        <v>159</v>
      </c>
      <c r="R349" s="92">
        <v>0</v>
      </c>
      <c r="S349" s="92">
        <v>0</v>
      </c>
      <c r="T349" s="277">
        <v>0</v>
      </c>
      <c r="U349" s="278"/>
      <c r="V349" s="32"/>
      <c r="W349" s="46">
        <v>31.25</v>
      </c>
      <c r="X349" s="91" t="s">
        <v>60</v>
      </c>
      <c r="Y349" s="92" t="s">
        <v>150</v>
      </c>
      <c r="Z349" s="92" t="s">
        <v>207</v>
      </c>
      <c r="AA349" s="277">
        <v>0</v>
      </c>
      <c r="AB349" s="278"/>
    </row>
    <row r="350" spans="2:28">
      <c r="B350" s="46">
        <v>31.5</v>
      </c>
      <c r="C350" s="91" t="s">
        <v>158</v>
      </c>
      <c r="D350" s="92">
        <v>0</v>
      </c>
      <c r="E350" s="92">
        <v>0</v>
      </c>
      <c r="F350" s="277">
        <v>0</v>
      </c>
      <c r="G350" s="278"/>
      <c r="H350" s="32"/>
      <c r="I350" s="46">
        <v>31.5</v>
      </c>
      <c r="J350" s="91" t="s">
        <v>71</v>
      </c>
      <c r="K350" s="92">
        <v>0</v>
      </c>
      <c r="L350" s="92">
        <v>0</v>
      </c>
      <c r="M350" s="277">
        <v>0</v>
      </c>
      <c r="N350" s="278"/>
      <c r="O350" s="32"/>
      <c r="P350" s="46">
        <v>31.5</v>
      </c>
      <c r="Q350" s="91" t="s">
        <v>60</v>
      </c>
      <c r="R350" s="92" t="s">
        <v>150</v>
      </c>
      <c r="S350" s="92" t="s">
        <v>103</v>
      </c>
      <c r="T350" s="277">
        <v>0</v>
      </c>
      <c r="U350" s="278"/>
      <c r="V350" s="32"/>
      <c r="W350" s="46">
        <v>31.5</v>
      </c>
      <c r="X350" s="91" t="s">
        <v>60</v>
      </c>
      <c r="Y350" s="92" t="s">
        <v>150</v>
      </c>
      <c r="Z350" s="92" t="s">
        <v>195</v>
      </c>
      <c r="AA350" s="277">
        <v>0</v>
      </c>
      <c r="AB350" s="278"/>
    </row>
    <row r="351" spans="2:28">
      <c r="B351" s="46">
        <v>31.75</v>
      </c>
      <c r="C351" s="91" t="s">
        <v>71</v>
      </c>
      <c r="D351" s="92">
        <v>0</v>
      </c>
      <c r="E351" s="92">
        <v>0</v>
      </c>
      <c r="F351" s="277">
        <v>0</v>
      </c>
      <c r="G351" s="278"/>
      <c r="H351" s="32"/>
      <c r="I351" s="46">
        <v>31.75</v>
      </c>
      <c r="J351" s="91" t="s">
        <v>69</v>
      </c>
      <c r="K351" s="92">
        <v>0</v>
      </c>
      <c r="L351" s="92">
        <v>0</v>
      </c>
      <c r="M351" s="277">
        <v>0</v>
      </c>
      <c r="N351" s="278"/>
      <c r="O351" s="32"/>
      <c r="P351" s="46">
        <v>31.75</v>
      </c>
      <c r="Q351" s="91" t="s">
        <v>159</v>
      </c>
      <c r="R351" s="92">
        <v>0</v>
      </c>
      <c r="S351" s="92">
        <v>0</v>
      </c>
      <c r="T351" s="277">
        <v>0</v>
      </c>
      <c r="U351" s="278"/>
      <c r="V351" s="32"/>
      <c r="W351" s="46">
        <v>31.75</v>
      </c>
      <c r="X351" s="91" t="s">
        <v>71</v>
      </c>
      <c r="Y351" s="92">
        <v>0</v>
      </c>
      <c r="Z351" s="92">
        <v>0</v>
      </c>
      <c r="AA351" s="277">
        <v>0</v>
      </c>
      <c r="AB351" s="278"/>
    </row>
    <row r="352" spans="2:28">
      <c r="B352" s="46">
        <v>32</v>
      </c>
      <c r="C352" s="91" t="s">
        <v>71</v>
      </c>
      <c r="D352" s="92">
        <v>0</v>
      </c>
      <c r="E352" s="92">
        <v>0</v>
      </c>
      <c r="F352" s="277">
        <v>0</v>
      </c>
      <c r="G352" s="278"/>
      <c r="H352" s="32"/>
      <c r="I352" s="46">
        <v>32</v>
      </c>
      <c r="J352" s="91" t="s">
        <v>69</v>
      </c>
      <c r="K352" s="92">
        <v>0</v>
      </c>
      <c r="L352" s="92">
        <v>0</v>
      </c>
      <c r="M352" s="277">
        <v>0</v>
      </c>
      <c r="N352" s="278"/>
      <c r="O352" s="32"/>
      <c r="P352" s="46">
        <v>32</v>
      </c>
      <c r="Q352" s="91" t="s">
        <v>71</v>
      </c>
      <c r="R352" s="92">
        <v>0</v>
      </c>
      <c r="S352" s="92">
        <v>0</v>
      </c>
      <c r="T352" s="277">
        <v>0</v>
      </c>
      <c r="U352" s="278"/>
      <c r="V352" s="32"/>
      <c r="W352" s="46">
        <v>32</v>
      </c>
      <c r="X352" s="91" t="s">
        <v>71</v>
      </c>
      <c r="Y352" s="92">
        <v>0</v>
      </c>
      <c r="Z352" s="92">
        <v>0</v>
      </c>
      <c r="AA352" s="277">
        <v>0</v>
      </c>
      <c r="AB352" s="278"/>
    </row>
    <row r="353" spans="2:28">
      <c r="B353" s="46">
        <v>32.25</v>
      </c>
      <c r="C353" s="91" t="s">
        <v>63</v>
      </c>
      <c r="D353" s="92">
        <v>0</v>
      </c>
      <c r="E353" s="92">
        <v>0</v>
      </c>
      <c r="F353" s="277">
        <v>0</v>
      </c>
      <c r="G353" s="278"/>
      <c r="H353" s="32"/>
      <c r="I353" s="46">
        <v>32.25</v>
      </c>
      <c r="J353" s="91" t="s">
        <v>74</v>
      </c>
      <c r="K353" s="92">
        <v>0</v>
      </c>
      <c r="L353" s="92">
        <v>0</v>
      </c>
      <c r="M353" s="277">
        <v>0</v>
      </c>
      <c r="N353" s="278"/>
      <c r="O353" s="32"/>
      <c r="P353" s="46">
        <v>32.25</v>
      </c>
      <c r="Q353" s="91" t="s">
        <v>60</v>
      </c>
      <c r="R353" s="92" t="s">
        <v>104</v>
      </c>
      <c r="S353" s="92" t="s">
        <v>103</v>
      </c>
      <c r="T353" s="277">
        <v>0</v>
      </c>
      <c r="U353" s="278"/>
      <c r="V353" s="32"/>
      <c r="W353" s="46">
        <v>32.25</v>
      </c>
      <c r="X353" s="91" t="s">
        <v>71</v>
      </c>
      <c r="Y353" s="92">
        <v>0</v>
      </c>
      <c r="Z353" s="92">
        <v>0</v>
      </c>
      <c r="AA353" s="277">
        <v>0</v>
      </c>
      <c r="AB353" s="278"/>
    </row>
    <row r="354" spans="2:28">
      <c r="B354" s="46">
        <v>32.5</v>
      </c>
      <c r="C354" s="91" t="s">
        <v>77</v>
      </c>
      <c r="D354" s="92">
        <v>0</v>
      </c>
      <c r="E354" s="92">
        <v>0</v>
      </c>
      <c r="F354" s="277">
        <v>0</v>
      </c>
      <c r="G354" s="278"/>
      <c r="H354" s="32"/>
      <c r="I354" s="46">
        <v>32.5</v>
      </c>
      <c r="J354" s="91" t="s">
        <v>71</v>
      </c>
      <c r="K354" s="92">
        <v>0</v>
      </c>
      <c r="L354" s="92">
        <v>0</v>
      </c>
      <c r="M354" s="277">
        <v>0</v>
      </c>
      <c r="N354" s="278"/>
      <c r="O354" s="32"/>
      <c r="P354" s="46">
        <v>32.5</v>
      </c>
      <c r="Q354" s="91" t="s">
        <v>60</v>
      </c>
      <c r="R354" s="92" t="s">
        <v>106</v>
      </c>
      <c r="S354" s="92" t="s">
        <v>167</v>
      </c>
      <c r="T354" s="277">
        <v>0</v>
      </c>
      <c r="U354" s="278"/>
      <c r="V354" s="32"/>
      <c r="W354" s="46">
        <v>32.5</v>
      </c>
      <c r="X354" s="91" t="s">
        <v>71</v>
      </c>
      <c r="Y354" s="92">
        <v>0</v>
      </c>
      <c r="Z354" s="92">
        <v>0</v>
      </c>
      <c r="AA354" s="277">
        <v>0</v>
      </c>
      <c r="AB354" s="278"/>
    </row>
    <row r="355" spans="2:28">
      <c r="B355" s="46">
        <v>32.75</v>
      </c>
      <c r="C355" s="91" t="s">
        <v>63</v>
      </c>
      <c r="D355" s="92">
        <v>0</v>
      </c>
      <c r="E355" s="92">
        <v>0</v>
      </c>
      <c r="F355" s="277">
        <v>0</v>
      </c>
      <c r="G355" s="278"/>
      <c r="H355" s="32"/>
      <c r="I355" s="46">
        <v>32.75</v>
      </c>
      <c r="J355" s="91" t="s">
        <v>71</v>
      </c>
      <c r="K355" s="92">
        <v>0</v>
      </c>
      <c r="L355" s="92">
        <v>0</v>
      </c>
      <c r="M355" s="277">
        <v>0</v>
      </c>
      <c r="N355" s="278"/>
      <c r="O355" s="32"/>
      <c r="P355" s="46">
        <v>32.75</v>
      </c>
      <c r="Q355" s="91" t="s">
        <v>158</v>
      </c>
      <c r="R355" s="92">
        <v>0</v>
      </c>
      <c r="S355" s="92">
        <v>0</v>
      </c>
      <c r="T355" s="277">
        <v>0</v>
      </c>
      <c r="U355" s="278"/>
      <c r="V355" s="32"/>
      <c r="W355" s="46">
        <v>32.75</v>
      </c>
      <c r="X355" s="91" t="s">
        <v>74</v>
      </c>
      <c r="Y355" s="92">
        <v>0</v>
      </c>
      <c r="Z355" s="92">
        <v>0</v>
      </c>
      <c r="AA355" s="277">
        <v>0</v>
      </c>
      <c r="AB355" s="278"/>
    </row>
    <row r="356" spans="2:28">
      <c r="B356" s="46">
        <v>33</v>
      </c>
      <c r="C356" s="91" t="s">
        <v>63</v>
      </c>
      <c r="D356" s="92">
        <v>0</v>
      </c>
      <c r="E356" s="92">
        <v>0</v>
      </c>
      <c r="F356" s="277">
        <v>0</v>
      </c>
      <c r="G356" s="278"/>
      <c r="H356" s="32"/>
      <c r="I356" s="46">
        <v>33</v>
      </c>
      <c r="J356" s="91" t="s">
        <v>60</v>
      </c>
      <c r="K356" s="92" t="s">
        <v>106</v>
      </c>
      <c r="L356" s="92" t="s">
        <v>163</v>
      </c>
      <c r="M356" s="277">
        <v>0</v>
      </c>
      <c r="N356" s="278"/>
      <c r="O356" s="32"/>
      <c r="P356" s="46">
        <v>33</v>
      </c>
      <c r="Q356" s="91" t="s">
        <v>71</v>
      </c>
      <c r="R356" s="92">
        <v>0</v>
      </c>
      <c r="S356" s="92">
        <v>0</v>
      </c>
      <c r="T356" s="277">
        <v>0</v>
      </c>
      <c r="U356" s="278"/>
      <c r="V356" s="32"/>
      <c r="W356" s="46">
        <v>33</v>
      </c>
      <c r="X356" s="91" t="s">
        <v>71</v>
      </c>
      <c r="Y356" s="92">
        <v>0</v>
      </c>
      <c r="Z356" s="92">
        <v>0</v>
      </c>
      <c r="AA356" s="277">
        <v>0</v>
      </c>
      <c r="AB356" s="278"/>
    </row>
    <row r="357" spans="2:28">
      <c r="B357" s="46">
        <v>33.25</v>
      </c>
      <c r="C357" s="91" t="s">
        <v>63</v>
      </c>
      <c r="D357" s="92">
        <v>0</v>
      </c>
      <c r="E357" s="92">
        <v>0</v>
      </c>
      <c r="F357" s="277">
        <v>0</v>
      </c>
      <c r="G357" s="278"/>
      <c r="H357" s="32"/>
      <c r="I357" s="46">
        <v>33.25</v>
      </c>
      <c r="J357" s="91" t="s">
        <v>69</v>
      </c>
      <c r="K357" s="92">
        <v>0</v>
      </c>
      <c r="L357" s="92">
        <v>0</v>
      </c>
      <c r="M357" s="277">
        <v>0</v>
      </c>
      <c r="N357" s="278"/>
      <c r="O357" s="32"/>
      <c r="P357" s="46">
        <v>33.25</v>
      </c>
      <c r="Q357" s="91" t="s">
        <v>60</v>
      </c>
      <c r="R357" s="92" t="s">
        <v>104</v>
      </c>
      <c r="S357" s="92" t="s">
        <v>111</v>
      </c>
      <c r="T357" s="277">
        <v>0</v>
      </c>
      <c r="U357" s="278"/>
      <c r="V357" s="32"/>
      <c r="W357" s="46">
        <v>33.25</v>
      </c>
      <c r="X357" s="91" t="s">
        <v>71</v>
      </c>
      <c r="Y357" s="92">
        <v>0</v>
      </c>
      <c r="Z357" s="92">
        <v>0</v>
      </c>
      <c r="AA357" s="277">
        <v>0</v>
      </c>
      <c r="AB357" s="278"/>
    </row>
    <row r="358" spans="2:28">
      <c r="B358" s="46">
        <v>33.5</v>
      </c>
      <c r="C358" s="91" t="s">
        <v>66</v>
      </c>
      <c r="D358" s="92">
        <v>0</v>
      </c>
      <c r="E358" s="92">
        <v>0</v>
      </c>
      <c r="F358" s="277">
        <v>0</v>
      </c>
      <c r="G358" s="278"/>
      <c r="H358" s="32"/>
      <c r="I358" s="46">
        <v>33.5</v>
      </c>
      <c r="J358" s="91" t="s">
        <v>74</v>
      </c>
      <c r="K358" s="92">
        <v>0</v>
      </c>
      <c r="L358" s="92">
        <v>0</v>
      </c>
      <c r="M358" s="277">
        <v>0</v>
      </c>
      <c r="N358" s="278"/>
      <c r="O358" s="32"/>
      <c r="P358" s="46">
        <v>33.5</v>
      </c>
      <c r="Q358" s="91" t="s">
        <v>60</v>
      </c>
      <c r="R358" s="92" t="s">
        <v>150</v>
      </c>
      <c r="S358" s="92" t="s">
        <v>175</v>
      </c>
      <c r="T358" s="277">
        <v>0</v>
      </c>
      <c r="U358" s="278"/>
      <c r="V358" s="32"/>
      <c r="W358" s="46">
        <v>33.5</v>
      </c>
      <c r="X358" s="91" t="s">
        <v>60</v>
      </c>
      <c r="Y358" s="92" t="s">
        <v>104</v>
      </c>
      <c r="Z358" s="92" t="s">
        <v>111</v>
      </c>
      <c r="AA358" s="277">
        <v>0</v>
      </c>
      <c r="AB358" s="278"/>
    </row>
    <row r="359" spans="2:28">
      <c r="B359" s="46">
        <v>33.75</v>
      </c>
      <c r="C359" s="91" t="s">
        <v>159</v>
      </c>
      <c r="D359" s="92">
        <v>0</v>
      </c>
      <c r="E359" s="92">
        <v>0</v>
      </c>
      <c r="F359" s="277">
        <v>0</v>
      </c>
      <c r="G359" s="278"/>
      <c r="H359" s="32"/>
      <c r="I359" s="46">
        <v>33.75</v>
      </c>
      <c r="J359" s="91" t="s">
        <v>69</v>
      </c>
      <c r="K359" s="92">
        <v>0</v>
      </c>
      <c r="L359" s="92">
        <v>0</v>
      </c>
      <c r="M359" s="277">
        <v>0</v>
      </c>
      <c r="N359" s="278"/>
      <c r="O359" s="32"/>
      <c r="P359" s="46">
        <v>33.75</v>
      </c>
      <c r="Q359" s="91" t="s">
        <v>71</v>
      </c>
      <c r="R359" s="92">
        <v>0</v>
      </c>
      <c r="S359" s="92">
        <v>0</v>
      </c>
      <c r="T359" s="277">
        <v>0</v>
      </c>
      <c r="U359" s="278"/>
      <c r="V359" s="32"/>
      <c r="W359" s="46">
        <v>33.75</v>
      </c>
      <c r="X359" s="91" t="s">
        <v>60</v>
      </c>
      <c r="Y359" s="92" t="s">
        <v>150</v>
      </c>
      <c r="Z359" s="92" t="s">
        <v>172</v>
      </c>
      <c r="AA359" s="277">
        <v>0</v>
      </c>
      <c r="AB359" s="278"/>
    </row>
    <row r="360" spans="2:28">
      <c r="B360" s="46">
        <v>34</v>
      </c>
      <c r="C360" s="91" t="s">
        <v>66</v>
      </c>
      <c r="D360" s="92">
        <v>0</v>
      </c>
      <c r="E360" s="92">
        <v>0</v>
      </c>
      <c r="F360" s="277">
        <v>0</v>
      </c>
      <c r="G360" s="278"/>
      <c r="H360" s="32"/>
      <c r="I360" s="46">
        <v>34</v>
      </c>
      <c r="J360" s="91" t="s">
        <v>69</v>
      </c>
      <c r="K360" s="92">
        <v>0</v>
      </c>
      <c r="L360" s="92">
        <v>0</v>
      </c>
      <c r="M360" s="277">
        <v>0</v>
      </c>
      <c r="N360" s="278"/>
      <c r="O360" s="32"/>
      <c r="P360" s="46">
        <v>34</v>
      </c>
      <c r="Q360" s="91" t="s">
        <v>60</v>
      </c>
      <c r="R360" s="92" t="s">
        <v>104</v>
      </c>
      <c r="S360" s="92" t="s">
        <v>192</v>
      </c>
      <c r="T360" s="277">
        <v>0</v>
      </c>
      <c r="U360" s="278"/>
      <c r="V360" s="32"/>
      <c r="W360" s="46">
        <v>34</v>
      </c>
      <c r="X360" s="91" t="s">
        <v>71</v>
      </c>
      <c r="Y360" s="92">
        <v>0</v>
      </c>
      <c r="Z360" s="92">
        <v>0</v>
      </c>
      <c r="AA360" s="277">
        <v>0</v>
      </c>
      <c r="AB360" s="278"/>
    </row>
    <row r="361" spans="2:28">
      <c r="B361" s="46">
        <v>34.25</v>
      </c>
      <c r="C361" s="91" t="s">
        <v>60</v>
      </c>
      <c r="D361" s="92" t="s">
        <v>150</v>
      </c>
      <c r="E361" s="92" t="s">
        <v>103</v>
      </c>
      <c r="F361" s="277">
        <v>0</v>
      </c>
      <c r="G361" s="278"/>
      <c r="H361" s="32"/>
      <c r="I361" s="46">
        <v>34.25</v>
      </c>
      <c r="J361" s="91" t="s">
        <v>69</v>
      </c>
      <c r="K361" s="92">
        <v>0</v>
      </c>
      <c r="L361" s="92">
        <v>0</v>
      </c>
      <c r="M361" s="277">
        <v>0</v>
      </c>
      <c r="N361" s="278"/>
      <c r="O361" s="32"/>
      <c r="P361" s="46">
        <v>34.25</v>
      </c>
      <c r="Q361" s="91" t="s">
        <v>60</v>
      </c>
      <c r="R361" s="92" t="s">
        <v>104</v>
      </c>
      <c r="S361" s="92" t="s">
        <v>103</v>
      </c>
      <c r="T361" s="277">
        <v>0</v>
      </c>
      <c r="U361" s="278"/>
      <c r="V361" s="32"/>
      <c r="W361" s="46">
        <v>34.25</v>
      </c>
      <c r="X361" s="91" t="s">
        <v>60</v>
      </c>
      <c r="Y361" s="92" t="s">
        <v>150</v>
      </c>
      <c r="Z361" s="92" t="s">
        <v>103</v>
      </c>
      <c r="AA361" s="277">
        <v>0</v>
      </c>
      <c r="AB361" s="278"/>
    </row>
    <row r="362" spans="2:28">
      <c r="B362" s="46">
        <v>34.5</v>
      </c>
      <c r="C362" s="91" t="s">
        <v>60</v>
      </c>
      <c r="D362" s="92" t="s">
        <v>150</v>
      </c>
      <c r="E362" s="92" t="s">
        <v>103</v>
      </c>
      <c r="F362" s="277">
        <v>0</v>
      </c>
      <c r="G362" s="278"/>
      <c r="H362" s="32"/>
      <c r="I362" s="46">
        <v>34.5</v>
      </c>
      <c r="J362" s="91" t="s">
        <v>71</v>
      </c>
      <c r="K362" s="92">
        <v>0</v>
      </c>
      <c r="L362" s="92">
        <v>0</v>
      </c>
      <c r="M362" s="277">
        <v>0</v>
      </c>
      <c r="N362" s="278"/>
      <c r="O362" s="32"/>
      <c r="P362" s="46">
        <v>34.5</v>
      </c>
      <c r="Q362" s="91" t="s">
        <v>71</v>
      </c>
      <c r="R362" s="92">
        <v>0</v>
      </c>
      <c r="S362" s="92">
        <v>0</v>
      </c>
      <c r="T362" s="277">
        <v>0</v>
      </c>
      <c r="U362" s="278"/>
      <c r="V362" s="32"/>
      <c r="W362" s="46">
        <v>34.5</v>
      </c>
      <c r="X362" s="91" t="s">
        <v>60</v>
      </c>
      <c r="Y362" s="92" t="s">
        <v>150</v>
      </c>
      <c r="Z362" s="92" t="s">
        <v>103</v>
      </c>
      <c r="AA362" s="277">
        <v>0</v>
      </c>
      <c r="AB362" s="278"/>
    </row>
    <row r="363" spans="2:28">
      <c r="B363" s="46">
        <v>34.75</v>
      </c>
      <c r="C363" s="91" t="s">
        <v>60</v>
      </c>
      <c r="D363" s="92" t="s">
        <v>150</v>
      </c>
      <c r="E363" s="92" t="s">
        <v>103</v>
      </c>
      <c r="F363" s="277">
        <v>0</v>
      </c>
      <c r="G363" s="278"/>
      <c r="H363" s="32"/>
      <c r="I363" s="46">
        <v>34.75</v>
      </c>
      <c r="J363" s="91" t="s">
        <v>71</v>
      </c>
      <c r="K363" s="92">
        <v>0</v>
      </c>
      <c r="L363" s="92">
        <v>0</v>
      </c>
      <c r="M363" s="277">
        <v>0</v>
      </c>
      <c r="N363" s="278"/>
      <c r="O363" s="32"/>
      <c r="P363" s="46">
        <v>34.75</v>
      </c>
      <c r="Q363" s="91" t="s">
        <v>63</v>
      </c>
      <c r="R363" s="92">
        <v>0</v>
      </c>
      <c r="S363" s="92">
        <v>0</v>
      </c>
      <c r="T363" s="277">
        <v>0</v>
      </c>
      <c r="U363" s="278"/>
      <c r="V363" s="32"/>
      <c r="W363" s="46">
        <v>34.75</v>
      </c>
      <c r="X363" s="91" t="s">
        <v>159</v>
      </c>
      <c r="Y363" s="92">
        <v>0</v>
      </c>
      <c r="Z363" s="92">
        <v>0</v>
      </c>
      <c r="AA363" s="277">
        <v>0</v>
      </c>
      <c r="AB363" s="278"/>
    </row>
    <row r="364" spans="2:28">
      <c r="B364" s="46">
        <v>35</v>
      </c>
      <c r="C364" s="91" t="s">
        <v>60</v>
      </c>
      <c r="D364" s="92" t="s">
        <v>106</v>
      </c>
      <c r="E364" s="92" t="s">
        <v>167</v>
      </c>
      <c r="F364" s="277">
        <v>0</v>
      </c>
      <c r="G364" s="278"/>
      <c r="H364" s="32"/>
      <c r="I364" s="46">
        <v>35</v>
      </c>
      <c r="J364" s="91" t="s">
        <v>71</v>
      </c>
      <c r="K364" s="92">
        <v>0</v>
      </c>
      <c r="L364" s="92">
        <v>0</v>
      </c>
      <c r="M364" s="277">
        <v>0</v>
      </c>
      <c r="N364" s="278"/>
      <c r="O364" s="32"/>
      <c r="P364" s="46">
        <v>35</v>
      </c>
      <c r="Q364" s="91" t="s">
        <v>63</v>
      </c>
      <c r="R364" s="92">
        <v>0</v>
      </c>
      <c r="S364" s="92">
        <v>0</v>
      </c>
      <c r="T364" s="277">
        <v>0</v>
      </c>
      <c r="U364" s="278"/>
      <c r="V364" s="32"/>
      <c r="W364" s="46">
        <v>35</v>
      </c>
      <c r="X364" s="91" t="s">
        <v>60</v>
      </c>
      <c r="Y364" s="92" t="s">
        <v>150</v>
      </c>
      <c r="Z364" s="92" t="s">
        <v>103</v>
      </c>
      <c r="AA364" s="277">
        <v>0</v>
      </c>
      <c r="AB364" s="278"/>
    </row>
    <row r="365" spans="2:28">
      <c r="B365" s="46">
        <v>35.25</v>
      </c>
      <c r="C365" s="91" t="s">
        <v>60</v>
      </c>
      <c r="D365" s="92" t="s">
        <v>150</v>
      </c>
      <c r="E365" s="92" t="s">
        <v>110</v>
      </c>
      <c r="F365" s="277">
        <v>0</v>
      </c>
      <c r="G365" s="278"/>
      <c r="H365" s="32"/>
      <c r="I365" s="46">
        <v>35.25</v>
      </c>
      <c r="J365" s="91" t="s">
        <v>74</v>
      </c>
      <c r="K365" s="92">
        <v>0</v>
      </c>
      <c r="L365" s="92">
        <v>0</v>
      </c>
      <c r="M365" s="277">
        <v>0</v>
      </c>
      <c r="N365" s="278"/>
      <c r="O365" s="32"/>
      <c r="P365" s="46">
        <v>35.25</v>
      </c>
      <c r="Q365" s="91" t="s">
        <v>63</v>
      </c>
      <c r="R365" s="92">
        <v>0</v>
      </c>
      <c r="S365" s="92">
        <v>0</v>
      </c>
      <c r="T365" s="277">
        <v>0</v>
      </c>
      <c r="U365" s="278"/>
      <c r="V365" s="32"/>
      <c r="W365" s="46">
        <v>35.25</v>
      </c>
      <c r="X365" s="91" t="s">
        <v>69</v>
      </c>
      <c r="Y365" s="92">
        <v>0</v>
      </c>
      <c r="Z365" s="92">
        <v>0</v>
      </c>
      <c r="AA365" s="277">
        <v>0</v>
      </c>
      <c r="AB365" s="278"/>
    </row>
    <row r="366" spans="2:28">
      <c r="B366" s="46">
        <v>35.5</v>
      </c>
      <c r="C366" s="91" t="s">
        <v>60</v>
      </c>
      <c r="D366" s="92" t="s">
        <v>106</v>
      </c>
      <c r="E366" s="92" t="s">
        <v>115</v>
      </c>
      <c r="F366" s="277">
        <v>0</v>
      </c>
      <c r="G366" s="278"/>
      <c r="H366" s="32"/>
      <c r="I366" s="46">
        <v>35.5</v>
      </c>
      <c r="J366" s="91" t="s">
        <v>71</v>
      </c>
      <c r="K366" s="92">
        <v>0</v>
      </c>
      <c r="L366" s="92">
        <v>0</v>
      </c>
      <c r="M366" s="277">
        <v>0</v>
      </c>
      <c r="N366" s="278"/>
      <c r="O366" s="32"/>
      <c r="P366" s="46">
        <v>35.5</v>
      </c>
      <c r="Q366" s="91" t="s">
        <v>63</v>
      </c>
      <c r="R366" s="92">
        <v>0</v>
      </c>
      <c r="S366" s="92">
        <v>0</v>
      </c>
      <c r="T366" s="277">
        <v>0</v>
      </c>
      <c r="U366" s="278"/>
      <c r="V366" s="32"/>
      <c r="W366" s="46">
        <v>35.5</v>
      </c>
      <c r="X366" s="91" t="s">
        <v>69</v>
      </c>
      <c r="Y366" s="92">
        <v>0</v>
      </c>
      <c r="Z366" s="92">
        <v>0</v>
      </c>
      <c r="AA366" s="277">
        <v>0</v>
      </c>
      <c r="AB366" s="278"/>
    </row>
    <row r="367" spans="2:28">
      <c r="B367" s="46">
        <v>35.75</v>
      </c>
      <c r="C367" s="91" t="s">
        <v>60</v>
      </c>
      <c r="D367" s="92" t="s">
        <v>106</v>
      </c>
      <c r="E367" s="92" t="s">
        <v>115</v>
      </c>
      <c r="F367" s="277">
        <v>0</v>
      </c>
      <c r="G367" s="278"/>
      <c r="H367" s="32"/>
      <c r="I367" s="46">
        <v>35.75</v>
      </c>
      <c r="J367" s="91" t="s">
        <v>71</v>
      </c>
      <c r="K367" s="92">
        <v>0</v>
      </c>
      <c r="L367" s="92">
        <v>0</v>
      </c>
      <c r="M367" s="277">
        <v>0</v>
      </c>
      <c r="N367" s="278"/>
      <c r="O367" s="32"/>
      <c r="P367" s="46">
        <v>35.75</v>
      </c>
      <c r="Q367" s="91" t="s">
        <v>63</v>
      </c>
      <c r="R367" s="92">
        <v>0</v>
      </c>
      <c r="S367" s="92">
        <v>0</v>
      </c>
      <c r="T367" s="277">
        <v>0</v>
      </c>
      <c r="U367" s="278"/>
      <c r="V367" s="32"/>
      <c r="W367" s="46">
        <v>35.75</v>
      </c>
      <c r="X367" s="91" t="s">
        <v>71</v>
      </c>
      <c r="Y367" s="92">
        <v>0</v>
      </c>
      <c r="Z367" s="92">
        <v>0</v>
      </c>
      <c r="AA367" s="277">
        <v>0</v>
      </c>
      <c r="AB367" s="278"/>
    </row>
    <row r="368" spans="2:28">
      <c r="B368" s="46">
        <v>36</v>
      </c>
      <c r="C368" s="91" t="s">
        <v>60</v>
      </c>
      <c r="D368" s="92" t="s">
        <v>106</v>
      </c>
      <c r="E368" s="92" t="s">
        <v>115</v>
      </c>
      <c r="F368" s="277">
        <v>0</v>
      </c>
      <c r="G368" s="278"/>
      <c r="H368" s="32"/>
      <c r="I368" s="46">
        <v>36</v>
      </c>
      <c r="J368" s="91" t="s">
        <v>69</v>
      </c>
      <c r="K368" s="92">
        <v>0</v>
      </c>
      <c r="L368" s="92">
        <v>0</v>
      </c>
      <c r="M368" s="277">
        <v>0</v>
      </c>
      <c r="N368" s="278"/>
      <c r="O368" s="32"/>
      <c r="P368" s="46">
        <v>36</v>
      </c>
      <c r="Q368" s="91" t="s">
        <v>71</v>
      </c>
      <c r="R368" s="92">
        <v>0</v>
      </c>
      <c r="S368" s="92">
        <v>0</v>
      </c>
      <c r="T368" s="277">
        <v>0</v>
      </c>
      <c r="U368" s="278"/>
      <c r="V368" s="32"/>
      <c r="W368" s="46">
        <v>36</v>
      </c>
      <c r="X368" s="91" t="s">
        <v>60</v>
      </c>
      <c r="Y368" s="92" t="s">
        <v>104</v>
      </c>
      <c r="Z368" s="92" t="s">
        <v>110</v>
      </c>
      <c r="AA368" s="277">
        <v>0</v>
      </c>
      <c r="AB368" s="278"/>
    </row>
    <row r="369" spans="2:28">
      <c r="B369" s="46">
        <v>36.25</v>
      </c>
      <c r="C369" s="91" t="s">
        <v>60</v>
      </c>
      <c r="D369" s="92" t="s">
        <v>106</v>
      </c>
      <c r="E369" s="92" t="s">
        <v>115</v>
      </c>
      <c r="F369" s="277">
        <v>0</v>
      </c>
      <c r="G369" s="278"/>
      <c r="H369" s="32"/>
      <c r="I369" s="46">
        <v>36.25</v>
      </c>
      <c r="J369" s="91" t="s">
        <v>66</v>
      </c>
      <c r="K369" s="92">
        <v>0</v>
      </c>
      <c r="L369" s="92">
        <v>0</v>
      </c>
      <c r="M369" s="277">
        <v>0</v>
      </c>
      <c r="N369" s="278"/>
      <c r="O369" s="32"/>
      <c r="P369" s="46">
        <v>36.25</v>
      </c>
      <c r="Q369" s="91" t="s">
        <v>71</v>
      </c>
      <c r="R369" s="92">
        <v>0</v>
      </c>
      <c r="S369" s="92">
        <v>0</v>
      </c>
      <c r="T369" s="277">
        <v>0</v>
      </c>
      <c r="U369" s="278"/>
      <c r="V369" s="32"/>
      <c r="W369" s="46">
        <v>36.25</v>
      </c>
      <c r="X369" s="91" t="s">
        <v>71</v>
      </c>
      <c r="Y369" s="92">
        <v>0</v>
      </c>
      <c r="Z369" s="92">
        <v>0</v>
      </c>
      <c r="AA369" s="277">
        <v>0</v>
      </c>
      <c r="AB369" s="278"/>
    </row>
    <row r="370" spans="2:28">
      <c r="B370" s="46">
        <v>36.5</v>
      </c>
      <c r="C370" s="91" t="s">
        <v>60</v>
      </c>
      <c r="D370" s="92" t="s">
        <v>106</v>
      </c>
      <c r="E370" s="92" t="s">
        <v>115</v>
      </c>
      <c r="F370" s="277">
        <v>0</v>
      </c>
      <c r="G370" s="278"/>
      <c r="H370" s="32"/>
      <c r="I370" s="46">
        <v>36.5</v>
      </c>
      <c r="J370" s="91" t="s">
        <v>74</v>
      </c>
      <c r="K370" s="92">
        <v>0</v>
      </c>
      <c r="L370" s="92">
        <v>0</v>
      </c>
      <c r="M370" s="277">
        <v>0</v>
      </c>
      <c r="N370" s="278"/>
      <c r="O370" s="32"/>
      <c r="P370" s="46">
        <v>36.5</v>
      </c>
      <c r="Q370" s="91" t="s">
        <v>60</v>
      </c>
      <c r="R370" s="92" t="s">
        <v>150</v>
      </c>
      <c r="S370" s="92" t="s">
        <v>103</v>
      </c>
      <c r="T370" s="277">
        <v>0</v>
      </c>
      <c r="U370" s="278"/>
      <c r="V370" s="32"/>
      <c r="W370" s="46">
        <v>36.5</v>
      </c>
      <c r="X370" s="91" t="s">
        <v>71</v>
      </c>
      <c r="Y370" s="92">
        <v>0</v>
      </c>
      <c r="Z370" s="92">
        <v>0</v>
      </c>
      <c r="AA370" s="277">
        <v>0</v>
      </c>
      <c r="AB370" s="278"/>
    </row>
    <row r="371" spans="2:28">
      <c r="B371" s="46">
        <v>36.75</v>
      </c>
      <c r="C371" s="91" t="s">
        <v>60</v>
      </c>
      <c r="D371" s="92" t="s">
        <v>106</v>
      </c>
      <c r="E371" s="92" t="s">
        <v>115</v>
      </c>
      <c r="F371" s="277">
        <v>0</v>
      </c>
      <c r="G371" s="278"/>
      <c r="H371" s="32"/>
      <c r="I371" s="46">
        <v>36.75</v>
      </c>
      <c r="J371" s="91" t="s">
        <v>74</v>
      </c>
      <c r="K371" s="92">
        <v>0</v>
      </c>
      <c r="L371" s="92">
        <v>0</v>
      </c>
      <c r="M371" s="277">
        <v>0</v>
      </c>
      <c r="N371" s="278"/>
      <c r="O371" s="32"/>
      <c r="P371" s="46">
        <v>36.75</v>
      </c>
      <c r="Q371" s="91" t="s">
        <v>71</v>
      </c>
      <c r="R371" s="92">
        <v>0</v>
      </c>
      <c r="S371" s="92">
        <v>0</v>
      </c>
      <c r="T371" s="277">
        <v>0</v>
      </c>
      <c r="U371" s="278"/>
      <c r="V371" s="32"/>
      <c r="W371" s="46">
        <v>36.75</v>
      </c>
      <c r="X371" s="91" t="s">
        <v>74</v>
      </c>
      <c r="Y371" s="92">
        <v>0</v>
      </c>
      <c r="Z371" s="92">
        <v>0</v>
      </c>
      <c r="AA371" s="277">
        <v>0</v>
      </c>
      <c r="AB371" s="278"/>
    </row>
    <row r="372" spans="2:28">
      <c r="B372" s="46">
        <v>37</v>
      </c>
      <c r="C372" s="91" t="s">
        <v>60</v>
      </c>
      <c r="D372" s="92" t="s">
        <v>106</v>
      </c>
      <c r="E372" s="92" t="s">
        <v>115</v>
      </c>
      <c r="F372" s="277">
        <v>0</v>
      </c>
      <c r="G372" s="278"/>
      <c r="H372" s="32"/>
      <c r="I372" s="46">
        <v>37</v>
      </c>
      <c r="J372" s="91" t="s">
        <v>74</v>
      </c>
      <c r="K372" s="92">
        <v>0</v>
      </c>
      <c r="L372" s="92">
        <v>0</v>
      </c>
      <c r="M372" s="277">
        <v>0</v>
      </c>
      <c r="N372" s="278"/>
      <c r="O372" s="32"/>
      <c r="P372" s="46">
        <v>37</v>
      </c>
      <c r="Q372" s="91" t="s">
        <v>71</v>
      </c>
      <c r="R372" s="92">
        <v>0</v>
      </c>
      <c r="S372" s="92">
        <v>0</v>
      </c>
      <c r="T372" s="277">
        <v>0</v>
      </c>
      <c r="U372" s="278"/>
      <c r="V372" s="32"/>
      <c r="W372" s="46">
        <v>37</v>
      </c>
      <c r="X372" s="91" t="s">
        <v>74</v>
      </c>
      <c r="Y372" s="92">
        <v>0</v>
      </c>
      <c r="Z372" s="92">
        <v>0</v>
      </c>
      <c r="AA372" s="277">
        <v>0</v>
      </c>
      <c r="AB372" s="278"/>
    </row>
    <row r="373" spans="2:28">
      <c r="B373" s="46">
        <v>37.25</v>
      </c>
      <c r="C373" s="91" t="s">
        <v>60</v>
      </c>
      <c r="D373" s="92" t="s">
        <v>106</v>
      </c>
      <c r="E373" s="92" t="s">
        <v>115</v>
      </c>
      <c r="F373" s="277">
        <v>0</v>
      </c>
      <c r="G373" s="278"/>
      <c r="H373" s="32"/>
      <c r="I373" s="46">
        <v>37.25</v>
      </c>
      <c r="J373" s="91" t="s">
        <v>69</v>
      </c>
      <c r="K373" s="92">
        <v>0</v>
      </c>
      <c r="L373" s="92">
        <v>0</v>
      </c>
      <c r="M373" s="277">
        <v>0</v>
      </c>
      <c r="N373" s="278"/>
      <c r="O373" s="32"/>
      <c r="P373" s="46">
        <v>37.25</v>
      </c>
      <c r="Q373" s="91" t="s">
        <v>74</v>
      </c>
      <c r="R373" s="92">
        <v>0</v>
      </c>
      <c r="S373" s="92">
        <v>0</v>
      </c>
      <c r="T373" s="277">
        <v>0</v>
      </c>
      <c r="U373" s="278"/>
      <c r="V373" s="32"/>
      <c r="W373" s="46">
        <v>37.25</v>
      </c>
      <c r="X373" s="91" t="s">
        <v>71</v>
      </c>
      <c r="Y373" s="92">
        <v>0</v>
      </c>
      <c r="Z373" s="92">
        <v>0</v>
      </c>
      <c r="AA373" s="277">
        <v>0</v>
      </c>
      <c r="AB373" s="278"/>
    </row>
    <row r="374" spans="2:28">
      <c r="B374" s="46">
        <v>37.5</v>
      </c>
      <c r="C374" s="91" t="s">
        <v>60</v>
      </c>
      <c r="D374" s="92" t="s">
        <v>106</v>
      </c>
      <c r="E374" s="92" t="s">
        <v>115</v>
      </c>
      <c r="F374" s="277">
        <v>0</v>
      </c>
      <c r="G374" s="278"/>
      <c r="H374" s="32"/>
      <c r="I374" s="46">
        <v>37.5</v>
      </c>
      <c r="J374" s="91" t="s">
        <v>60</v>
      </c>
      <c r="K374" s="92" t="s">
        <v>104</v>
      </c>
      <c r="L374" s="92" t="s">
        <v>103</v>
      </c>
      <c r="M374" s="277">
        <v>0</v>
      </c>
      <c r="N374" s="278"/>
      <c r="O374" s="32"/>
      <c r="P374" s="46">
        <v>37.5</v>
      </c>
      <c r="Q374" s="91" t="s">
        <v>74</v>
      </c>
      <c r="R374" s="92">
        <v>0</v>
      </c>
      <c r="S374" s="92">
        <v>0</v>
      </c>
      <c r="T374" s="277">
        <v>0</v>
      </c>
      <c r="U374" s="278"/>
      <c r="V374" s="32"/>
      <c r="W374" s="46">
        <v>37.5</v>
      </c>
      <c r="X374" s="91" t="s">
        <v>71</v>
      </c>
      <c r="Y374" s="92">
        <v>0</v>
      </c>
      <c r="Z374" s="92">
        <v>0</v>
      </c>
      <c r="AA374" s="277">
        <v>0</v>
      </c>
      <c r="AB374" s="278"/>
    </row>
    <row r="375" spans="2:28">
      <c r="B375" s="46">
        <v>37.75</v>
      </c>
      <c r="C375" s="91" t="s">
        <v>60</v>
      </c>
      <c r="D375" s="92" t="s">
        <v>106</v>
      </c>
      <c r="E375" s="92" t="s">
        <v>115</v>
      </c>
      <c r="F375" s="277">
        <v>0</v>
      </c>
      <c r="G375" s="278"/>
      <c r="H375" s="32"/>
      <c r="I375" s="46">
        <v>37.75</v>
      </c>
      <c r="J375" s="91" t="s">
        <v>60</v>
      </c>
      <c r="K375" s="92" t="s">
        <v>104</v>
      </c>
      <c r="L375" s="92" t="s">
        <v>103</v>
      </c>
      <c r="M375" s="277">
        <v>0</v>
      </c>
      <c r="N375" s="278"/>
      <c r="O375" s="32"/>
      <c r="P375" s="46">
        <v>37.75</v>
      </c>
      <c r="Q375" s="91" t="s">
        <v>74</v>
      </c>
      <c r="R375" s="92">
        <v>0</v>
      </c>
      <c r="S375" s="92">
        <v>0</v>
      </c>
      <c r="T375" s="277">
        <v>0</v>
      </c>
      <c r="U375" s="278"/>
      <c r="V375" s="32"/>
      <c r="W375" s="46">
        <v>37.75</v>
      </c>
      <c r="X375" s="91" t="s">
        <v>74</v>
      </c>
      <c r="Y375" s="92">
        <v>0</v>
      </c>
      <c r="Z375" s="92">
        <v>0</v>
      </c>
      <c r="AA375" s="277">
        <v>0</v>
      </c>
      <c r="AB375" s="278"/>
    </row>
    <row r="376" spans="2:28">
      <c r="B376" s="46">
        <v>38</v>
      </c>
      <c r="C376" s="91" t="s">
        <v>60</v>
      </c>
      <c r="D376" s="92" t="s">
        <v>106</v>
      </c>
      <c r="E376" s="92" t="s">
        <v>115</v>
      </c>
      <c r="F376" s="277">
        <v>0</v>
      </c>
      <c r="G376" s="278"/>
      <c r="H376" s="32"/>
      <c r="I376" s="46">
        <v>38</v>
      </c>
      <c r="J376" s="91" t="s">
        <v>71</v>
      </c>
      <c r="K376" s="92">
        <v>0</v>
      </c>
      <c r="L376" s="92">
        <v>0</v>
      </c>
      <c r="M376" s="277">
        <v>0</v>
      </c>
      <c r="N376" s="278"/>
      <c r="O376" s="32"/>
      <c r="P376" s="46">
        <v>38</v>
      </c>
      <c r="Q376" s="91" t="s">
        <v>74</v>
      </c>
      <c r="R376" s="92">
        <v>0</v>
      </c>
      <c r="S376" s="92">
        <v>0</v>
      </c>
      <c r="T376" s="277">
        <v>0</v>
      </c>
      <c r="U376" s="278"/>
      <c r="V376" s="32"/>
      <c r="W376" s="46">
        <v>38</v>
      </c>
      <c r="X376" s="91" t="s">
        <v>71</v>
      </c>
      <c r="Y376" s="92">
        <v>0</v>
      </c>
      <c r="Z376" s="92">
        <v>0</v>
      </c>
      <c r="AA376" s="277">
        <v>0</v>
      </c>
      <c r="AB376" s="278"/>
    </row>
    <row r="377" spans="2:28">
      <c r="B377" s="46">
        <v>38.25</v>
      </c>
      <c r="C377" s="91" t="s">
        <v>60</v>
      </c>
      <c r="D377" s="92" t="s">
        <v>106</v>
      </c>
      <c r="E377" s="92" t="s">
        <v>115</v>
      </c>
      <c r="F377" s="277">
        <v>0</v>
      </c>
      <c r="G377" s="278"/>
      <c r="H377" s="32"/>
      <c r="I377" s="46">
        <v>38.25</v>
      </c>
      <c r="J377" s="91" t="s">
        <v>71</v>
      </c>
      <c r="K377" s="92">
        <v>0</v>
      </c>
      <c r="L377" s="92">
        <v>0</v>
      </c>
      <c r="M377" s="277">
        <v>0</v>
      </c>
      <c r="N377" s="278"/>
      <c r="O377" s="32"/>
      <c r="P377" s="46">
        <v>38.25</v>
      </c>
      <c r="Q377" s="91" t="s">
        <v>60</v>
      </c>
      <c r="R377" s="92" t="s">
        <v>150</v>
      </c>
      <c r="S377" s="92" t="s">
        <v>103</v>
      </c>
      <c r="T377" s="277">
        <v>0</v>
      </c>
      <c r="U377" s="278"/>
      <c r="V377" s="32"/>
      <c r="W377" s="46">
        <v>38.25</v>
      </c>
      <c r="X377" s="91" t="s">
        <v>60</v>
      </c>
      <c r="Y377" s="92" t="s">
        <v>150</v>
      </c>
      <c r="Z377" s="92" t="s">
        <v>172</v>
      </c>
      <c r="AA377" s="277">
        <v>0</v>
      </c>
      <c r="AB377" s="278"/>
    </row>
    <row r="378" spans="2:28">
      <c r="B378" s="46">
        <v>38.5</v>
      </c>
      <c r="C378" s="91" t="s">
        <v>60</v>
      </c>
      <c r="D378" s="92" t="s">
        <v>106</v>
      </c>
      <c r="E378" s="92" t="s">
        <v>115</v>
      </c>
      <c r="F378" s="277">
        <v>0</v>
      </c>
      <c r="G378" s="278"/>
      <c r="H378" s="32"/>
      <c r="I378" s="46">
        <v>38.5</v>
      </c>
      <c r="J378" s="91" t="s">
        <v>74</v>
      </c>
      <c r="K378" s="92">
        <v>0</v>
      </c>
      <c r="L378" s="92">
        <v>0</v>
      </c>
      <c r="M378" s="277">
        <v>0</v>
      </c>
      <c r="N378" s="278"/>
      <c r="O378" s="32"/>
      <c r="P378" s="46">
        <v>38.5</v>
      </c>
      <c r="Q378" s="91" t="s">
        <v>74</v>
      </c>
      <c r="R378" s="92">
        <v>0</v>
      </c>
      <c r="S378" s="92">
        <v>0</v>
      </c>
      <c r="T378" s="277">
        <v>0</v>
      </c>
      <c r="U378" s="278"/>
      <c r="V378" s="32"/>
      <c r="W378" s="46">
        <v>38.5</v>
      </c>
      <c r="X378" s="91" t="s">
        <v>60</v>
      </c>
      <c r="Y378" s="92" t="s">
        <v>150</v>
      </c>
      <c r="Z378" s="92" t="s">
        <v>122</v>
      </c>
      <c r="AA378" s="277">
        <v>0</v>
      </c>
      <c r="AB378" s="278"/>
    </row>
    <row r="379" spans="2:28">
      <c r="B379" s="46">
        <v>38.75</v>
      </c>
      <c r="C379" s="91" t="s">
        <v>60</v>
      </c>
      <c r="D379" s="92" t="s">
        <v>106</v>
      </c>
      <c r="E379" s="92" t="s">
        <v>115</v>
      </c>
      <c r="F379" s="277">
        <v>0</v>
      </c>
      <c r="G379" s="278"/>
      <c r="H379" s="32"/>
      <c r="I379" s="46">
        <v>38.75</v>
      </c>
      <c r="J379" s="91" t="s">
        <v>60</v>
      </c>
      <c r="K379" s="92" t="s">
        <v>106</v>
      </c>
      <c r="L379" s="92" t="s">
        <v>163</v>
      </c>
      <c r="M379" s="277">
        <v>0</v>
      </c>
      <c r="N379" s="278"/>
      <c r="O379" s="32"/>
      <c r="P379" s="46">
        <v>38.75</v>
      </c>
      <c r="Q379" s="91" t="s">
        <v>74</v>
      </c>
      <c r="R379" s="92">
        <v>0</v>
      </c>
      <c r="S379" s="92">
        <v>0</v>
      </c>
      <c r="T379" s="277">
        <v>0</v>
      </c>
      <c r="U379" s="278"/>
      <c r="V379" s="32"/>
      <c r="W379" s="46">
        <v>38.75</v>
      </c>
      <c r="X379" s="91" t="s">
        <v>60</v>
      </c>
      <c r="Y379" s="92" t="s">
        <v>150</v>
      </c>
      <c r="Z379" s="92" t="s">
        <v>172</v>
      </c>
      <c r="AA379" s="277">
        <v>0</v>
      </c>
      <c r="AB379" s="278"/>
    </row>
    <row r="380" spans="2:28">
      <c r="B380" s="46">
        <v>39</v>
      </c>
      <c r="C380" s="91" t="s">
        <v>60</v>
      </c>
      <c r="D380" s="92" t="s">
        <v>106</v>
      </c>
      <c r="E380" s="92" t="s">
        <v>115</v>
      </c>
      <c r="F380" s="277">
        <v>0</v>
      </c>
      <c r="G380" s="278"/>
      <c r="H380" s="32"/>
      <c r="I380" s="46">
        <v>39</v>
      </c>
      <c r="J380" s="91" t="s">
        <v>60</v>
      </c>
      <c r="K380" s="92" t="s">
        <v>106</v>
      </c>
      <c r="L380" s="92" t="s">
        <v>163</v>
      </c>
      <c r="M380" s="277">
        <v>0</v>
      </c>
      <c r="N380" s="278"/>
      <c r="O380" s="32"/>
      <c r="P380" s="46">
        <v>39</v>
      </c>
      <c r="Q380" s="91" t="s">
        <v>74</v>
      </c>
      <c r="R380" s="92">
        <v>0</v>
      </c>
      <c r="S380" s="92">
        <v>0</v>
      </c>
      <c r="T380" s="277">
        <v>0</v>
      </c>
      <c r="U380" s="278"/>
      <c r="V380" s="32"/>
      <c r="W380" s="46">
        <v>39</v>
      </c>
      <c r="X380" s="91" t="s">
        <v>60</v>
      </c>
      <c r="Y380" s="92" t="s">
        <v>150</v>
      </c>
      <c r="Z380" s="92" t="s">
        <v>103</v>
      </c>
      <c r="AA380" s="277">
        <v>0</v>
      </c>
      <c r="AB380" s="278"/>
    </row>
    <row r="381" spans="2:28">
      <c r="B381" s="46">
        <v>39.25</v>
      </c>
      <c r="C381" s="91" t="s">
        <v>60</v>
      </c>
      <c r="D381" s="92" t="s">
        <v>106</v>
      </c>
      <c r="E381" s="92" t="s">
        <v>115</v>
      </c>
      <c r="F381" s="277">
        <v>0</v>
      </c>
      <c r="G381" s="278"/>
      <c r="H381" s="32"/>
      <c r="I381" s="46">
        <v>39.25</v>
      </c>
      <c r="J381" s="91" t="s">
        <v>60</v>
      </c>
      <c r="K381" s="92" t="s">
        <v>106</v>
      </c>
      <c r="L381" s="92" t="s">
        <v>163</v>
      </c>
      <c r="M381" s="277">
        <v>0</v>
      </c>
      <c r="N381" s="278"/>
      <c r="O381" s="32"/>
      <c r="P381" s="46">
        <v>39.25</v>
      </c>
      <c r="Q381" s="91" t="s">
        <v>74</v>
      </c>
      <c r="R381" s="92">
        <v>0</v>
      </c>
      <c r="S381" s="92">
        <v>0</v>
      </c>
      <c r="T381" s="277">
        <v>0</v>
      </c>
      <c r="U381" s="278"/>
      <c r="V381" s="32"/>
      <c r="W381" s="46">
        <v>39.25</v>
      </c>
      <c r="X381" s="91" t="s">
        <v>71</v>
      </c>
      <c r="Y381" s="92">
        <v>0</v>
      </c>
      <c r="Z381" s="92">
        <v>0</v>
      </c>
      <c r="AA381" s="277">
        <v>0</v>
      </c>
      <c r="AB381" s="278"/>
    </row>
    <row r="382" spans="2:28">
      <c r="B382" s="46">
        <v>39.5</v>
      </c>
      <c r="C382" s="91" t="s">
        <v>60</v>
      </c>
      <c r="D382" s="92" t="s">
        <v>106</v>
      </c>
      <c r="E382" s="92" t="s">
        <v>115</v>
      </c>
      <c r="F382" s="277">
        <v>0</v>
      </c>
      <c r="G382" s="278"/>
      <c r="H382" s="32"/>
      <c r="I382" s="46">
        <v>39.5</v>
      </c>
      <c r="J382" s="91" t="s">
        <v>159</v>
      </c>
      <c r="K382" s="92">
        <v>0</v>
      </c>
      <c r="L382" s="92">
        <v>0</v>
      </c>
      <c r="M382" s="277">
        <v>0</v>
      </c>
      <c r="N382" s="278"/>
      <c r="O382" s="32"/>
      <c r="P382" s="46">
        <v>39.5</v>
      </c>
      <c r="Q382" s="91" t="s">
        <v>71</v>
      </c>
      <c r="R382" s="92">
        <v>0</v>
      </c>
      <c r="S382" s="92">
        <v>0</v>
      </c>
      <c r="T382" s="277">
        <v>0</v>
      </c>
      <c r="U382" s="278"/>
      <c r="V382" s="32"/>
      <c r="W382" s="46">
        <v>39.5</v>
      </c>
      <c r="X382" s="91" t="s">
        <v>71</v>
      </c>
      <c r="Y382" s="92">
        <v>0</v>
      </c>
      <c r="Z382" s="92">
        <v>0</v>
      </c>
      <c r="AA382" s="277">
        <v>0</v>
      </c>
      <c r="AB382" s="278"/>
    </row>
    <row r="383" spans="2:28">
      <c r="B383" s="46">
        <v>39.75</v>
      </c>
      <c r="C383" s="91" t="s">
        <v>60</v>
      </c>
      <c r="D383" s="92" t="s">
        <v>106</v>
      </c>
      <c r="E383" s="92" t="s">
        <v>115</v>
      </c>
      <c r="F383" s="277">
        <v>0</v>
      </c>
      <c r="G383" s="278"/>
      <c r="H383" s="32"/>
      <c r="I383" s="46">
        <v>39.75</v>
      </c>
      <c r="J383" s="91" t="s">
        <v>69</v>
      </c>
      <c r="K383" s="92">
        <v>0</v>
      </c>
      <c r="L383" s="92">
        <v>0</v>
      </c>
      <c r="M383" s="277">
        <v>0</v>
      </c>
      <c r="N383" s="278"/>
      <c r="O383" s="32"/>
      <c r="P383" s="46">
        <v>39.75</v>
      </c>
      <c r="Q383" s="91" t="s">
        <v>60</v>
      </c>
      <c r="R383" s="92" t="s">
        <v>104</v>
      </c>
      <c r="S383" s="92" t="s">
        <v>111</v>
      </c>
      <c r="T383" s="277">
        <v>0</v>
      </c>
      <c r="U383" s="278"/>
      <c r="V383" s="32"/>
      <c r="W383" s="46">
        <v>39.75</v>
      </c>
      <c r="X383" s="91" t="s">
        <v>71</v>
      </c>
      <c r="Y383" s="92">
        <v>0</v>
      </c>
      <c r="Z383" s="92">
        <v>0</v>
      </c>
      <c r="AA383" s="277">
        <v>0</v>
      </c>
      <c r="AB383" s="278"/>
    </row>
    <row r="384" spans="2:28">
      <c r="B384" s="46">
        <v>40</v>
      </c>
      <c r="C384" s="91" t="s">
        <v>60</v>
      </c>
      <c r="D384" s="92" t="s">
        <v>106</v>
      </c>
      <c r="E384" s="92" t="s">
        <v>115</v>
      </c>
      <c r="F384" s="277">
        <v>0</v>
      </c>
      <c r="G384" s="278"/>
      <c r="H384" s="32"/>
      <c r="I384" s="46">
        <v>40</v>
      </c>
      <c r="J384" s="91" t="s">
        <v>74</v>
      </c>
      <c r="K384" s="92">
        <v>0</v>
      </c>
      <c r="L384" s="92">
        <v>0</v>
      </c>
      <c r="M384" s="277">
        <v>0</v>
      </c>
      <c r="N384" s="278"/>
      <c r="O384" s="32"/>
      <c r="P384" s="46">
        <v>40</v>
      </c>
      <c r="Q384" s="91" t="s">
        <v>60</v>
      </c>
      <c r="R384" s="92" t="s">
        <v>150</v>
      </c>
      <c r="S384" s="92" t="s">
        <v>103</v>
      </c>
      <c r="T384" s="277">
        <v>0</v>
      </c>
      <c r="U384" s="278"/>
      <c r="V384" s="32"/>
      <c r="W384" s="46">
        <v>40</v>
      </c>
      <c r="X384" s="91" t="s">
        <v>71</v>
      </c>
      <c r="Y384" s="92">
        <v>0</v>
      </c>
      <c r="Z384" s="92">
        <v>0</v>
      </c>
      <c r="AA384" s="277">
        <v>0</v>
      </c>
      <c r="AB384" s="278"/>
    </row>
    <row r="385" spans="2:28">
      <c r="B385" s="46">
        <v>40.25</v>
      </c>
      <c r="C385" s="91" t="s">
        <v>60</v>
      </c>
      <c r="D385" s="92" t="s">
        <v>106</v>
      </c>
      <c r="E385" s="92" t="s">
        <v>115</v>
      </c>
      <c r="F385" s="277">
        <v>0</v>
      </c>
      <c r="G385" s="278"/>
      <c r="H385" s="32"/>
      <c r="I385" s="46">
        <v>40.25</v>
      </c>
      <c r="J385" s="91" t="s">
        <v>71</v>
      </c>
      <c r="K385" s="92">
        <v>0</v>
      </c>
      <c r="L385" s="92">
        <v>0</v>
      </c>
      <c r="M385" s="277">
        <v>0</v>
      </c>
      <c r="N385" s="278"/>
      <c r="O385" s="32"/>
      <c r="P385" s="46">
        <v>40.25</v>
      </c>
      <c r="Q385" s="91" t="s">
        <v>71</v>
      </c>
      <c r="R385" s="92">
        <v>0</v>
      </c>
      <c r="S385" s="92">
        <v>0</v>
      </c>
      <c r="T385" s="277">
        <v>0</v>
      </c>
      <c r="U385" s="278"/>
      <c r="V385" s="32"/>
      <c r="W385" s="46">
        <v>40.25</v>
      </c>
      <c r="X385" s="91" t="s">
        <v>60</v>
      </c>
      <c r="Y385" s="92" t="s">
        <v>150</v>
      </c>
      <c r="Z385" s="92" t="s">
        <v>103</v>
      </c>
      <c r="AA385" s="277">
        <v>0</v>
      </c>
      <c r="AB385" s="278"/>
    </row>
    <row r="386" spans="2:28">
      <c r="B386" s="46">
        <v>40.5</v>
      </c>
      <c r="C386" s="91" t="s">
        <v>60</v>
      </c>
      <c r="D386" s="92" t="s">
        <v>106</v>
      </c>
      <c r="E386" s="92" t="s">
        <v>115</v>
      </c>
      <c r="F386" s="277">
        <v>0</v>
      </c>
      <c r="G386" s="278"/>
      <c r="H386" s="32"/>
      <c r="I386" s="46">
        <v>40.5</v>
      </c>
      <c r="J386" s="91" t="s">
        <v>71</v>
      </c>
      <c r="K386" s="92">
        <v>0</v>
      </c>
      <c r="L386" s="92">
        <v>0</v>
      </c>
      <c r="M386" s="277">
        <v>0</v>
      </c>
      <c r="N386" s="278"/>
      <c r="O386" s="32"/>
      <c r="P386" s="46">
        <v>40.5</v>
      </c>
      <c r="Q386" s="91" t="s">
        <v>71</v>
      </c>
      <c r="R386" s="92">
        <v>0</v>
      </c>
      <c r="S386" s="92">
        <v>0</v>
      </c>
      <c r="T386" s="277">
        <v>0</v>
      </c>
      <c r="U386" s="278"/>
      <c r="V386" s="32"/>
      <c r="W386" s="46">
        <v>40.5</v>
      </c>
      <c r="X386" s="91" t="s">
        <v>60</v>
      </c>
      <c r="Y386" s="92" t="s">
        <v>150</v>
      </c>
      <c r="Z386" s="92" t="s">
        <v>111</v>
      </c>
      <c r="AA386" s="277">
        <v>0</v>
      </c>
      <c r="AB386" s="278"/>
    </row>
    <row r="387" spans="2:28">
      <c r="B387" s="46">
        <v>40.75</v>
      </c>
      <c r="C387" s="91" t="s">
        <v>60</v>
      </c>
      <c r="D387" s="92" t="s">
        <v>106</v>
      </c>
      <c r="E387" s="92" t="s">
        <v>115</v>
      </c>
      <c r="F387" s="277">
        <v>0</v>
      </c>
      <c r="G387" s="278"/>
      <c r="H387" s="32"/>
      <c r="I387" s="46">
        <v>40.75</v>
      </c>
      <c r="J387" s="91" t="s">
        <v>74</v>
      </c>
      <c r="K387" s="92">
        <v>0</v>
      </c>
      <c r="L387" s="92">
        <v>0</v>
      </c>
      <c r="M387" s="277">
        <v>0</v>
      </c>
      <c r="N387" s="278"/>
      <c r="O387" s="32"/>
      <c r="P387" s="46">
        <v>40.75</v>
      </c>
      <c r="Q387" s="91" t="s">
        <v>159</v>
      </c>
      <c r="R387" s="92">
        <v>0</v>
      </c>
      <c r="S387" s="92">
        <v>0</v>
      </c>
      <c r="T387" s="277">
        <v>0</v>
      </c>
      <c r="U387" s="278"/>
      <c r="V387" s="32"/>
      <c r="W387" s="46">
        <v>40.75</v>
      </c>
      <c r="X387" s="91" t="s">
        <v>60</v>
      </c>
      <c r="Y387" s="92" t="s">
        <v>150</v>
      </c>
      <c r="Z387" s="92" t="s">
        <v>103</v>
      </c>
      <c r="AA387" s="277">
        <v>0</v>
      </c>
      <c r="AB387" s="278"/>
    </row>
    <row r="388" spans="2:28">
      <c r="B388" s="46">
        <v>41</v>
      </c>
      <c r="C388" s="91" t="s">
        <v>60</v>
      </c>
      <c r="D388" s="92" t="s">
        <v>106</v>
      </c>
      <c r="E388" s="92" t="s">
        <v>115</v>
      </c>
      <c r="F388" s="277">
        <v>0</v>
      </c>
      <c r="G388" s="278"/>
      <c r="H388" s="32"/>
      <c r="I388" s="46">
        <v>41</v>
      </c>
      <c r="J388" s="91" t="s">
        <v>71</v>
      </c>
      <c r="K388" s="92">
        <v>0</v>
      </c>
      <c r="L388" s="92">
        <v>0</v>
      </c>
      <c r="M388" s="277">
        <v>0</v>
      </c>
      <c r="N388" s="278"/>
      <c r="O388" s="32"/>
      <c r="P388" s="46">
        <v>41</v>
      </c>
      <c r="Q388" s="91" t="s">
        <v>66</v>
      </c>
      <c r="R388" s="92">
        <v>0</v>
      </c>
      <c r="S388" s="92">
        <v>0</v>
      </c>
      <c r="T388" s="277">
        <v>0</v>
      </c>
      <c r="U388" s="278"/>
      <c r="V388" s="32"/>
      <c r="W388" s="46">
        <v>41</v>
      </c>
      <c r="X388" s="91" t="s">
        <v>71</v>
      </c>
      <c r="Y388" s="92">
        <v>0</v>
      </c>
      <c r="Z388" s="92">
        <v>0</v>
      </c>
      <c r="AA388" s="277">
        <v>0</v>
      </c>
      <c r="AB388" s="278"/>
    </row>
    <row r="389" spans="2:28">
      <c r="B389" s="46">
        <v>41.25</v>
      </c>
      <c r="C389" s="91" t="s">
        <v>60</v>
      </c>
      <c r="D389" s="92" t="s">
        <v>106</v>
      </c>
      <c r="E389" s="92" t="s">
        <v>115</v>
      </c>
      <c r="F389" s="277">
        <v>0</v>
      </c>
      <c r="G389" s="278"/>
      <c r="H389" s="32"/>
      <c r="I389" s="46">
        <v>41.25</v>
      </c>
      <c r="J389" s="91" t="s">
        <v>71</v>
      </c>
      <c r="K389" s="92">
        <v>0</v>
      </c>
      <c r="L389" s="92">
        <v>0</v>
      </c>
      <c r="M389" s="277">
        <v>0</v>
      </c>
      <c r="N389" s="278"/>
      <c r="O389" s="32"/>
      <c r="P389" s="46">
        <v>41.25</v>
      </c>
      <c r="Q389" s="91" t="s">
        <v>66</v>
      </c>
      <c r="R389" s="92">
        <v>0</v>
      </c>
      <c r="S389" s="92">
        <v>0</v>
      </c>
      <c r="T389" s="277">
        <v>0</v>
      </c>
      <c r="U389" s="278"/>
      <c r="V389" s="32"/>
      <c r="W389" s="46">
        <v>41.25</v>
      </c>
      <c r="X389" s="91" t="s">
        <v>71</v>
      </c>
      <c r="Y389" s="92">
        <v>0</v>
      </c>
      <c r="Z389" s="92">
        <v>0</v>
      </c>
      <c r="AA389" s="277">
        <v>0</v>
      </c>
      <c r="AB389" s="278"/>
    </row>
    <row r="390" spans="2:28">
      <c r="B390" s="46">
        <v>41.5</v>
      </c>
      <c r="C390" s="91" t="s">
        <v>60</v>
      </c>
      <c r="D390" s="92" t="s">
        <v>106</v>
      </c>
      <c r="E390" s="92" t="s">
        <v>115</v>
      </c>
      <c r="F390" s="277">
        <v>0</v>
      </c>
      <c r="G390" s="278"/>
      <c r="H390" s="32"/>
      <c r="I390" s="46">
        <v>41.5</v>
      </c>
      <c r="J390" s="91" t="s">
        <v>71</v>
      </c>
      <c r="K390" s="92">
        <v>0</v>
      </c>
      <c r="L390" s="92">
        <v>0</v>
      </c>
      <c r="M390" s="277">
        <v>0</v>
      </c>
      <c r="N390" s="278"/>
      <c r="O390" s="32"/>
      <c r="P390" s="46">
        <v>41.5</v>
      </c>
      <c r="Q390" s="91" t="s">
        <v>60</v>
      </c>
      <c r="R390" s="92" t="s">
        <v>106</v>
      </c>
      <c r="S390" s="92" t="s">
        <v>115</v>
      </c>
      <c r="T390" s="277">
        <v>0</v>
      </c>
      <c r="U390" s="278"/>
      <c r="V390" s="32"/>
      <c r="W390" s="46">
        <v>41.5</v>
      </c>
      <c r="X390" s="91" t="s">
        <v>71</v>
      </c>
      <c r="Y390" s="92">
        <v>0</v>
      </c>
      <c r="Z390" s="92">
        <v>0</v>
      </c>
      <c r="AA390" s="277">
        <v>0</v>
      </c>
      <c r="AB390" s="278"/>
    </row>
    <row r="391" spans="2:28">
      <c r="B391" s="46">
        <v>41.75</v>
      </c>
      <c r="C391" s="91" t="s">
        <v>60</v>
      </c>
      <c r="D391" s="92" t="s">
        <v>106</v>
      </c>
      <c r="E391" s="92" t="s">
        <v>115</v>
      </c>
      <c r="F391" s="277">
        <v>0</v>
      </c>
      <c r="G391" s="278"/>
      <c r="H391" s="32"/>
      <c r="I391" s="46">
        <v>41.75</v>
      </c>
      <c r="J391" s="91" t="s">
        <v>74</v>
      </c>
      <c r="K391" s="92">
        <v>0</v>
      </c>
      <c r="L391" s="92">
        <v>0</v>
      </c>
      <c r="M391" s="277">
        <v>0</v>
      </c>
      <c r="N391" s="278"/>
      <c r="O391" s="32"/>
      <c r="P391" s="46">
        <v>41.75</v>
      </c>
      <c r="Q391" s="91" t="s">
        <v>60</v>
      </c>
      <c r="R391" s="92" t="s">
        <v>104</v>
      </c>
      <c r="S391" s="92" t="s">
        <v>116</v>
      </c>
      <c r="T391" s="277">
        <v>0</v>
      </c>
      <c r="U391" s="278"/>
      <c r="V391" s="32"/>
      <c r="W391" s="46">
        <v>41.75</v>
      </c>
      <c r="X391" s="91" t="s">
        <v>71</v>
      </c>
      <c r="Y391" s="92">
        <v>0</v>
      </c>
      <c r="Z391" s="92">
        <v>0</v>
      </c>
      <c r="AA391" s="277">
        <v>0</v>
      </c>
      <c r="AB391" s="278"/>
    </row>
    <row r="392" spans="2:28">
      <c r="B392" s="46">
        <v>42</v>
      </c>
      <c r="C392" s="91" t="s">
        <v>60</v>
      </c>
      <c r="D392" s="92" t="s">
        <v>106</v>
      </c>
      <c r="E392" s="92" t="s">
        <v>115</v>
      </c>
      <c r="F392" s="277">
        <v>0</v>
      </c>
      <c r="G392" s="278"/>
      <c r="H392" s="32"/>
      <c r="I392" s="46">
        <v>42</v>
      </c>
      <c r="J392" s="91" t="s">
        <v>71</v>
      </c>
      <c r="K392" s="92">
        <v>0</v>
      </c>
      <c r="L392" s="92">
        <v>0</v>
      </c>
      <c r="M392" s="277">
        <v>0</v>
      </c>
      <c r="N392" s="278"/>
      <c r="O392" s="32"/>
      <c r="P392" s="46">
        <v>42</v>
      </c>
      <c r="Q392" s="91" t="s">
        <v>60</v>
      </c>
      <c r="R392" s="92" t="s">
        <v>104</v>
      </c>
      <c r="S392" s="92" t="s">
        <v>103</v>
      </c>
      <c r="T392" s="277">
        <v>0</v>
      </c>
      <c r="U392" s="278"/>
      <c r="V392" s="32"/>
      <c r="W392" s="46">
        <v>42</v>
      </c>
      <c r="X392" s="91" t="s">
        <v>60</v>
      </c>
      <c r="Y392" s="92" t="s">
        <v>106</v>
      </c>
      <c r="Z392" s="92" t="s">
        <v>163</v>
      </c>
      <c r="AA392" s="277">
        <v>0</v>
      </c>
      <c r="AB392" s="278"/>
    </row>
    <row r="393" spans="2:28">
      <c r="B393" s="46">
        <v>42.25</v>
      </c>
      <c r="C393" s="91" t="s">
        <v>60</v>
      </c>
      <c r="D393" s="92" t="s">
        <v>106</v>
      </c>
      <c r="E393" s="92" t="s">
        <v>115</v>
      </c>
      <c r="F393" s="277">
        <v>0</v>
      </c>
      <c r="G393" s="278"/>
      <c r="H393" s="32"/>
      <c r="I393" s="46">
        <v>42.25</v>
      </c>
      <c r="J393" s="91" t="s">
        <v>77</v>
      </c>
      <c r="K393" s="92">
        <v>0</v>
      </c>
      <c r="L393" s="92">
        <v>0</v>
      </c>
      <c r="M393" s="373" t="s">
        <v>246</v>
      </c>
      <c r="N393" s="374"/>
      <c r="O393" s="32"/>
      <c r="P393" s="46">
        <v>42.25</v>
      </c>
      <c r="Q393" s="91" t="s">
        <v>60</v>
      </c>
      <c r="R393" s="92" t="s">
        <v>150</v>
      </c>
      <c r="S393" s="92" t="s">
        <v>207</v>
      </c>
      <c r="T393" s="277">
        <v>0</v>
      </c>
      <c r="U393" s="278"/>
      <c r="V393" s="32"/>
      <c r="W393" s="46">
        <v>42.25</v>
      </c>
      <c r="X393" s="91" t="s">
        <v>60</v>
      </c>
      <c r="Y393" s="92" t="s">
        <v>106</v>
      </c>
      <c r="Z393" s="92" t="s">
        <v>163</v>
      </c>
      <c r="AA393" s="277">
        <v>0</v>
      </c>
      <c r="AB393" s="278"/>
    </row>
    <row r="394" spans="2:28">
      <c r="B394" s="46">
        <v>42.5</v>
      </c>
      <c r="C394" s="91" t="s">
        <v>60</v>
      </c>
      <c r="D394" s="92" t="s">
        <v>106</v>
      </c>
      <c r="E394" s="92" t="s">
        <v>115</v>
      </c>
      <c r="F394" s="277">
        <v>0</v>
      </c>
      <c r="G394" s="278"/>
      <c r="H394" s="32"/>
      <c r="I394" s="46">
        <v>42.5</v>
      </c>
      <c r="J394" s="91" t="s">
        <v>77</v>
      </c>
      <c r="K394" s="92">
        <v>0</v>
      </c>
      <c r="L394" s="92">
        <v>0</v>
      </c>
      <c r="M394" s="375"/>
      <c r="N394" s="376"/>
      <c r="O394" s="32"/>
      <c r="P394" s="46">
        <v>42.5</v>
      </c>
      <c r="Q394" s="91" t="s">
        <v>60</v>
      </c>
      <c r="R394" s="92" t="s">
        <v>150</v>
      </c>
      <c r="S394" s="92" t="s">
        <v>103</v>
      </c>
      <c r="T394" s="277">
        <v>0</v>
      </c>
      <c r="U394" s="278"/>
      <c r="V394" s="32"/>
      <c r="W394" s="46">
        <v>42.5</v>
      </c>
      <c r="X394" s="91" t="s">
        <v>60</v>
      </c>
      <c r="Y394" s="92" t="s">
        <v>150</v>
      </c>
      <c r="Z394" s="92" t="s">
        <v>110</v>
      </c>
      <c r="AA394" s="277">
        <v>0</v>
      </c>
      <c r="AB394" s="278"/>
    </row>
    <row r="395" spans="2:28">
      <c r="B395" s="46">
        <v>42.75</v>
      </c>
      <c r="C395" s="91" t="s">
        <v>60</v>
      </c>
      <c r="D395" s="92" t="s">
        <v>106</v>
      </c>
      <c r="E395" s="92" t="s">
        <v>115</v>
      </c>
      <c r="F395" s="277">
        <v>0</v>
      </c>
      <c r="G395" s="278"/>
      <c r="H395" s="32"/>
      <c r="I395" s="46">
        <v>42.75</v>
      </c>
      <c r="J395" s="91" t="s">
        <v>74</v>
      </c>
      <c r="K395" s="92">
        <v>0</v>
      </c>
      <c r="L395" s="92">
        <v>0</v>
      </c>
      <c r="M395" s="277">
        <v>0</v>
      </c>
      <c r="N395" s="278"/>
      <c r="O395" s="32"/>
      <c r="P395" s="46">
        <v>42.75</v>
      </c>
      <c r="Q395" s="91" t="s">
        <v>60</v>
      </c>
      <c r="R395" s="92" t="s">
        <v>104</v>
      </c>
      <c r="S395" s="92" t="s">
        <v>175</v>
      </c>
      <c r="T395" s="277">
        <v>0</v>
      </c>
      <c r="U395" s="278"/>
      <c r="V395" s="32"/>
      <c r="W395" s="46">
        <v>42.75</v>
      </c>
      <c r="X395" s="91" t="s">
        <v>66</v>
      </c>
      <c r="Y395" s="92">
        <v>0</v>
      </c>
      <c r="Z395" s="92">
        <v>0</v>
      </c>
      <c r="AA395" s="277">
        <v>0</v>
      </c>
      <c r="AB395" s="278"/>
    </row>
    <row r="396" spans="2:28">
      <c r="B396" s="46">
        <v>43</v>
      </c>
      <c r="C396" s="91" t="s">
        <v>60</v>
      </c>
      <c r="D396" s="92" t="s">
        <v>106</v>
      </c>
      <c r="E396" s="92" t="s">
        <v>115</v>
      </c>
      <c r="F396" s="277">
        <v>0</v>
      </c>
      <c r="G396" s="278"/>
      <c r="H396" s="32"/>
      <c r="I396" s="46">
        <v>43</v>
      </c>
      <c r="J396" s="91" t="s">
        <v>66</v>
      </c>
      <c r="K396" s="92">
        <v>0</v>
      </c>
      <c r="L396" s="92">
        <v>0</v>
      </c>
      <c r="M396" s="277">
        <v>0</v>
      </c>
      <c r="N396" s="278"/>
      <c r="O396" s="32"/>
      <c r="P396" s="46">
        <v>43</v>
      </c>
      <c r="Q396" s="91" t="s">
        <v>60</v>
      </c>
      <c r="R396" s="92" t="s">
        <v>150</v>
      </c>
      <c r="S396" s="92" t="s">
        <v>103</v>
      </c>
      <c r="T396" s="277">
        <v>0</v>
      </c>
      <c r="U396" s="278"/>
      <c r="V396" s="32"/>
      <c r="W396" s="46">
        <v>43</v>
      </c>
      <c r="X396" s="91" t="s">
        <v>71</v>
      </c>
      <c r="Y396" s="92">
        <v>0</v>
      </c>
      <c r="Z396" s="92">
        <v>0</v>
      </c>
      <c r="AA396" s="277">
        <v>0</v>
      </c>
      <c r="AB396" s="278"/>
    </row>
    <row r="397" spans="2:28">
      <c r="B397" s="46">
        <v>43.25</v>
      </c>
      <c r="C397" s="91" t="s">
        <v>60</v>
      </c>
      <c r="D397" s="92" t="s">
        <v>106</v>
      </c>
      <c r="E397" s="92" t="s">
        <v>115</v>
      </c>
      <c r="F397" s="277">
        <v>0</v>
      </c>
      <c r="G397" s="278"/>
      <c r="H397" s="32"/>
      <c r="I397" s="46">
        <v>43.25</v>
      </c>
      <c r="J397" s="91" t="s">
        <v>69</v>
      </c>
      <c r="K397" s="92">
        <v>0</v>
      </c>
      <c r="L397" s="92">
        <v>0</v>
      </c>
      <c r="M397" s="277">
        <v>0</v>
      </c>
      <c r="N397" s="278"/>
      <c r="O397" s="32"/>
      <c r="P397" s="46">
        <v>43.25</v>
      </c>
      <c r="Q397" s="91" t="s">
        <v>74</v>
      </c>
      <c r="R397" s="92">
        <v>0</v>
      </c>
      <c r="S397" s="92">
        <v>0</v>
      </c>
      <c r="T397" s="277">
        <v>0</v>
      </c>
      <c r="U397" s="278"/>
      <c r="V397" s="32"/>
      <c r="W397" s="46">
        <v>43.25</v>
      </c>
      <c r="X397" s="91" t="s">
        <v>69</v>
      </c>
      <c r="Y397" s="92">
        <v>0</v>
      </c>
      <c r="Z397" s="92">
        <v>0</v>
      </c>
      <c r="AA397" s="277">
        <v>0</v>
      </c>
      <c r="AB397" s="278"/>
    </row>
    <row r="398" spans="2:28">
      <c r="B398" s="46">
        <v>43.5</v>
      </c>
      <c r="C398" s="91" t="s">
        <v>60</v>
      </c>
      <c r="D398" s="92" t="s">
        <v>106</v>
      </c>
      <c r="E398" s="92" t="s">
        <v>115</v>
      </c>
      <c r="F398" s="277">
        <v>0</v>
      </c>
      <c r="G398" s="278"/>
      <c r="H398" s="32"/>
      <c r="I398" s="46">
        <v>43.5</v>
      </c>
      <c r="J398" s="91" t="s">
        <v>71</v>
      </c>
      <c r="K398" s="92">
        <v>0</v>
      </c>
      <c r="L398" s="92">
        <v>0</v>
      </c>
      <c r="M398" s="277">
        <v>0</v>
      </c>
      <c r="N398" s="278"/>
      <c r="O398" s="32"/>
      <c r="P398" s="46">
        <v>43.5</v>
      </c>
      <c r="Q398" s="91" t="s">
        <v>71</v>
      </c>
      <c r="R398" s="92">
        <v>0</v>
      </c>
      <c r="S398" s="92">
        <v>0</v>
      </c>
      <c r="T398" s="277">
        <v>0</v>
      </c>
      <c r="U398" s="278"/>
      <c r="V398" s="32"/>
      <c r="W398" s="46">
        <v>43.5</v>
      </c>
      <c r="X398" s="91" t="s">
        <v>71</v>
      </c>
      <c r="Y398" s="92">
        <v>0</v>
      </c>
      <c r="Z398" s="92">
        <v>0</v>
      </c>
      <c r="AA398" s="277">
        <v>0</v>
      </c>
      <c r="AB398" s="278"/>
    </row>
    <row r="399" spans="2:28">
      <c r="B399" s="46">
        <v>43.75</v>
      </c>
      <c r="C399" s="91" t="s">
        <v>60</v>
      </c>
      <c r="D399" s="92" t="s">
        <v>106</v>
      </c>
      <c r="E399" s="92" t="s">
        <v>115</v>
      </c>
      <c r="F399" s="277">
        <v>0</v>
      </c>
      <c r="G399" s="278"/>
      <c r="H399" s="32"/>
      <c r="I399" s="46">
        <v>43.75</v>
      </c>
      <c r="J399" s="91" t="s">
        <v>71</v>
      </c>
      <c r="K399" s="92">
        <v>0</v>
      </c>
      <c r="L399" s="92">
        <v>0</v>
      </c>
      <c r="M399" s="277">
        <v>0</v>
      </c>
      <c r="N399" s="278"/>
      <c r="O399" s="32"/>
      <c r="P399" s="46">
        <v>43.75</v>
      </c>
      <c r="Q399" s="91" t="s">
        <v>74</v>
      </c>
      <c r="R399" s="92">
        <v>0</v>
      </c>
      <c r="S399" s="92">
        <v>0</v>
      </c>
      <c r="T399" s="277">
        <v>0</v>
      </c>
      <c r="U399" s="278"/>
      <c r="V399" s="32"/>
      <c r="W399" s="46">
        <v>43.75</v>
      </c>
      <c r="X399" s="91" t="s">
        <v>71</v>
      </c>
      <c r="Y399" s="92">
        <v>0</v>
      </c>
      <c r="Z399" s="92">
        <v>0</v>
      </c>
      <c r="AA399" s="277">
        <v>0</v>
      </c>
      <c r="AB399" s="278"/>
    </row>
    <row r="400" spans="2:28">
      <c r="B400" s="46">
        <v>44</v>
      </c>
      <c r="C400" s="91" t="s">
        <v>60</v>
      </c>
      <c r="D400" s="92" t="s">
        <v>106</v>
      </c>
      <c r="E400" s="92" t="s">
        <v>115</v>
      </c>
      <c r="F400" s="277">
        <v>0</v>
      </c>
      <c r="G400" s="278"/>
      <c r="H400" s="32"/>
      <c r="I400" s="46">
        <v>44</v>
      </c>
      <c r="J400" s="91" t="s">
        <v>69</v>
      </c>
      <c r="K400" s="92">
        <v>0</v>
      </c>
      <c r="L400" s="92">
        <v>0</v>
      </c>
      <c r="M400" s="277">
        <v>0</v>
      </c>
      <c r="N400" s="278"/>
      <c r="O400" s="32"/>
      <c r="P400" s="46">
        <v>44</v>
      </c>
      <c r="Q400" s="91" t="s">
        <v>74</v>
      </c>
      <c r="R400" s="92">
        <v>0</v>
      </c>
      <c r="S400" s="92">
        <v>0</v>
      </c>
      <c r="T400" s="277">
        <v>0</v>
      </c>
      <c r="U400" s="278"/>
      <c r="V400" s="32"/>
      <c r="W400" s="46">
        <v>44</v>
      </c>
      <c r="X400" s="91" t="s">
        <v>60</v>
      </c>
      <c r="Y400" s="92" t="s">
        <v>150</v>
      </c>
      <c r="Z400" s="92" t="s">
        <v>103</v>
      </c>
      <c r="AA400" s="277">
        <v>0</v>
      </c>
      <c r="AB400" s="278"/>
    </row>
    <row r="401" spans="2:28">
      <c r="B401" s="46">
        <v>44.25</v>
      </c>
      <c r="C401" s="91" t="s">
        <v>60</v>
      </c>
      <c r="D401" s="92" t="s">
        <v>106</v>
      </c>
      <c r="E401" s="92" t="s">
        <v>115</v>
      </c>
      <c r="F401" s="277">
        <v>0</v>
      </c>
      <c r="G401" s="278"/>
      <c r="H401" s="32"/>
      <c r="I401" s="46">
        <v>44.25</v>
      </c>
      <c r="J401" s="91" t="s">
        <v>69</v>
      </c>
      <c r="K401" s="92">
        <v>0</v>
      </c>
      <c r="L401" s="92">
        <v>0</v>
      </c>
      <c r="M401" s="277">
        <v>0</v>
      </c>
      <c r="N401" s="278"/>
      <c r="O401" s="32"/>
      <c r="P401" s="46">
        <v>44.25</v>
      </c>
      <c r="Q401" s="91" t="s">
        <v>71</v>
      </c>
      <c r="R401" s="92">
        <v>0</v>
      </c>
      <c r="S401" s="92">
        <v>0</v>
      </c>
      <c r="T401" s="277">
        <v>0</v>
      </c>
      <c r="U401" s="278"/>
      <c r="V401" s="32"/>
      <c r="W401" s="46">
        <v>44.25</v>
      </c>
      <c r="X401" s="91" t="s">
        <v>66</v>
      </c>
      <c r="Y401" s="92">
        <v>0</v>
      </c>
      <c r="Z401" s="92">
        <v>0</v>
      </c>
      <c r="AA401" s="277">
        <v>0</v>
      </c>
      <c r="AB401" s="278"/>
    </row>
    <row r="402" spans="2:28">
      <c r="B402" s="46">
        <v>44.5</v>
      </c>
      <c r="C402" s="91" t="s">
        <v>60</v>
      </c>
      <c r="D402" s="92" t="s">
        <v>106</v>
      </c>
      <c r="E402" s="92" t="s">
        <v>115</v>
      </c>
      <c r="F402" s="277">
        <v>0</v>
      </c>
      <c r="G402" s="278"/>
      <c r="H402" s="32"/>
      <c r="I402" s="46">
        <v>44.5</v>
      </c>
      <c r="J402" s="91" t="s">
        <v>71</v>
      </c>
      <c r="K402" s="92">
        <v>0</v>
      </c>
      <c r="L402" s="92">
        <v>0</v>
      </c>
      <c r="M402" s="277">
        <v>0</v>
      </c>
      <c r="N402" s="278"/>
      <c r="O402" s="32"/>
      <c r="P402" s="46">
        <v>44.5</v>
      </c>
      <c r="Q402" s="91" t="s">
        <v>71</v>
      </c>
      <c r="R402" s="92">
        <v>0</v>
      </c>
      <c r="S402" s="92">
        <v>0</v>
      </c>
      <c r="T402" s="277">
        <v>0</v>
      </c>
      <c r="U402" s="278"/>
      <c r="V402" s="32"/>
      <c r="W402" s="46">
        <v>44.5</v>
      </c>
      <c r="X402" s="91" t="s">
        <v>60</v>
      </c>
      <c r="Y402" s="92" t="s">
        <v>150</v>
      </c>
      <c r="Z402" s="92" t="s">
        <v>103</v>
      </c>
      <c r="AA402" s="277">
        <v>0</v>
      </c>
      <c r="AB402" s="278"/>
    </row>
    <row r="403" spans="2:28">
      <c r="B403" s="46">
        <v>44.75</v>
      </c>
      <c r="C403" s="91" t="s">
        <v>60</v>
      </c>
      <c r="D403" s="92" t="s">
        <v>106</v>
      </c>
      <c r="E403" s="92" t="s">
        <v>115</v>
      </c>
      <c r="F403" s="277">
        <v>0</v>
      </c>
      <c r="G403" s="278"/>
      <c r="H403" s="32"/>
      <c r="I403" s="46">
        <v>44.75</v>
      </c>
      <c r="J403" s="91" t="s">
        <v>60</v>
      </c>
      <c r="K403" s="92" t="s">
        <v>104</v>
      </c>
      <c r="L403" s="92" t="s">
        <v>111</v>
      </c>
      <c r="M403" s="277">
        <v>0</v>
      </c>
      <c r="N403" s="278"/>
      <c r="O403" s="32"/>
      <c r="P403" s="46">
        <v>44.75</v>
      </c>
      <c r="Q403" s="91" t="s">
        <v>63</v>
      </c>
      <c r="R403" s="92">
        <v>0</v>
      </c>
      <c r="S403" s="92">
        <v>0</v>
      </c>
      <c r="T403" s="277">
        <v>0</v>
      </c>
      <c r="U403" s="278"/>
      <c r="V403" s="32"/>
      <c r="W403" s="46">
        <v>44.75</v>
      </c>
      <c r="X403" s="91" t="s">
        <v>60</v>
      </c>
      <c r="Y403" s="92" t="s">
        <v>104</v>
      </c>
      <c r="Z403" s="92" t="s">
        <v>110</v>
      </c>
      <c r="AA403" s="277">
        <v>0</v>
      </c>
      <c r="AB403" s="278"/>
    </row>
    <row r="404" spans="2:28">
      <c r="B404" s="46">
        <v>45</v>
      </c>
      <c r="C404" s="91" t="s">
        <v>60</v>
      </c>
      <c r="D404" s="92" t="s">
        <v>106</v>
      </c>
      <c r="E404" s="92" t="s">
        <v>103</v>
      </c>
      <c r="F404" s="277">
        <v>0</v>
      </c>
      <c r="G404" s="278"/>
      <c r="H404" s="32"/>
      <c r="I404" s="46">
        <v>45</v>
      </c>
      <c r="J404" s="91" t="s">
        <v>60</v>
      </c>
      <c r="K404" s="92" t="s">
        <v>150</v>
      </c>
      <c r="L404" s="92" t="s">
        <v>103</v>
      </c>
      <c r="M404" s="277">
        <v>0</v>
      </c>
      <c r="N404" s="278"/>
      <c r="O404" s="32"/>
      <c r="P404" s="46">
        <v>45</v>
      </c>
      <c r="Q404" s="91" t="s">
        <v>63</v>
      </c>
      <c r="R404" s="92">
        <v>0</v>
      </c>
      <c r="S404" s="92">
        <v>0</v>
      </c>
      <c r="T404" s="277">
        <v>0</v>
      </c>
      <c r="U404" s="278"/>
      <c r="V404" s="32"/>
      <c r="W404" s="46">
        <v>45</v>
      </c>
      <c r="X404" s="91" t="s">
        <v>60</v>
      </c>
      <c r="Y404" s="92" t="s">
        <v>104</v>
      </c>
      <c r="Z404" s="92" t="s">
        <v>110</v>
      </c>
      <c r="AA404" s="277">
        <v>0</v>
      </c>
      <c r="AB404" s="278"/>
    </row>
    <row r="405" spans="2:28">
      <c r="B405" s="46">
        <v>45.25</v>
      </c>
      <c r="C405" s="91" t="s">
        <v>60</v>
      </c>
      <c r="D405" s="92" t="s">
        <v>106</v>
      </c>
      <c r="E405" s="92" t="s">
        <v>115</v>
      </c>
      <c r="F405" s="277">
        <v>0</v>
      </c>
      <c r="G405" s="278"/>
      <c r="H405" s="32"/>
      <c r="I405" s="46">
        <v>45.25</v>
      </c>
      <c r="J405" s="91" t="s">
        <v>74</v>
      </c>
      <c r="K405" s="92">
        <v>0</v>
      </c>
      <c r="L405" s="92">
        <v>0</v>
      </c>
      <c r="M405" s="277">
        <v>0</v>
      </c>
      <c r="N405" s="278"/>
      <c r="O405" s="32"/>
      <c r="P405" s="46">
        <v>45.25</v>
      </c>
      <c r="Q405" s="91" t="s">
        <v>60</v>
      </c>
      <c r="R405" s="92" t="s">
        <v>150</v>
      </c>
      <c r="S405" s="92" t="s">
        <v>180</v>
      </c>
      <c r="T405" s="277">
        <v>0</v>
      </c>
      <c r="U405" s="278"/>
      <c r="V405" s="32"/>
      <c r="W405" s="46">
        <v>45.25</v>
      </c>
      <c r="X405" s="91" t="s">
        <v>60</v>
      </c>
      <c r="Y405" s="92" t="s">
        <v>106</v>
      </c>
      <c r="Z405" s="92" t="s">
        <v>163</v>
      </c>
      <c r="AA405" s="277">
        <v>0</v>
      </c>
      <c r="AB405" s="278"/>
    </row>
    <row r="406" spans="2:28">
      <c r="B406" s="46">
        <v>45.5</v>
      </c>
      <c r="C406" s="91" t="s">
        <v>60</v>
      </c>
      <c r="D406" s="92" t="s">
        <v>106</v>
      </c>
      <c r="E406" s="92" t="s">
        <v>115</v>
      </c>
      <c r="F406" s="277">
        <v>0</v>
      </c>
      <c r="G406" s="278"/>
      <c r="H406" s="32"/>
      <c r="I406" s="46">
        <v>45.5</v>
      </c>
      <c r="J406" s="91" t="s">
        <v>74</v>
      </c>
      <c r="K406" s="92">
        <v>0</v>
      </c>
      <c r="L406" s="92">
        <v>0</v>
      </c>
      <c r="M406" s="277">
        <v>0</v>
      </c>
      <c r="N406" s="278"/>
      <c r="O406" s="32"/>
      <c r="P406" s="46">
        <v>45.5</v>
      </c>
      <c r="Q406" s="91" t="s">
        <v>60</v>
      </c>
      <c r="R406" s="92" t="s">
        <v>150</v>
      </c>
      <c r="S406" s="92" t="s">
        <v>180</v>
      </c>
      <c r="T406" s="277">
        <v>0</v>
      </c>
      <c r="U406" s="278"/>
      <c r="V406" s="32"/>
      <c r="W406" s="46">
        <v>45.5</v>
      </c>
      <c r="X406" s="91" t="s">
        <v>74</v>
      </c>
      <c r="Y406" s="92">
        <v>0</v>
      </c>
      <c r="Z406" s="92">
        <v>0</v>
      </c>
      <c r="AA406" s="277">
        <v>0</v>
      </c>
      <c r="AB406" s="278"/>
    </row>
    <row r="407" spans="2:28">
      <c r="B407" s="46">
        <v>45.75</v>
      </c>
      <c r="C407" s="91" t="s">
        <v>60</v>
      </c>
      <c r="D407" s="92" t="s">
        <v>106</v>
      </c>
      <c r="E407" s="92" t="s">
        <v>115</v>
      </c>
      <c r="F407" s="277">
        <v>0</v>
      </c>
      <c r="G407" s="278"/>
      <c r="H407" s="32"/>
      <c r="I407" s="46">
        <v>45.75</v>
      </c>
      <c r="J407" s="91" t="s">
        <v>74</v>
      </c>
      <c r="K407" s="92">
        <v>0</v>
      </c>
      <c r="L407" s="92">
        <v>0</v>
      </c>
      <c r="M407" s="277">
        <v>0</v>
      </c>
      <c r="N407" s="278"/>
      <c r="O407" s="32"/>
      <c r="P407" s="46">
        <v>45.75</v>
      </c>
      <c r="Q407" s="91" t="s">
        <v>60</v>
      </c>
      <c r="R407" s="92" t="s">
        <v>150</v>
      </c>
      <c r="S407" s="92" t="s">
        <v>103</v>
      </c>
      <c r="T407" s="277">
        <v>0</v>
      </c>
      <c r="U407" s="278"/>
      <c r="V407" s="32"/>
      <c r="W407" s="46">
        <v>45.75</v>
      </c>
      <c r="X407" s="91" t="s">
        <v>74</v>
      </c>
      <c r="Y407" s="92">
        <v>0</v>
      </c>
      <c r="Z407" s="92">
        <v>0</v>
      </c>
      <c r="AA407" s="277">
        <v>0</v>
      </c>
      <c r="AB407" s="278"/>
    </row>
    <row r="408" spans="2:28">
      <c r="B408" s="46">
        <v>46</v>
      </c>
      <c r="C408" s="91" t="s">
        <v>158</v>
      </c>
      <c r="D408" s="92">
        <v>0</v>
      </c>
      <c r="E408" s="92">
        <v>0</v>
      </c>
      <c r="F408" s="277">
        <v>0</v>
      </c>
      <c r="G408" s="278"/>
      <c r="H408" s="32"/>
      <c r="I408" s="46">
        <v>46</v>
      </c>
      <c r="J408" s="91" t="s">
        <v>71</v>
      </c>
      <c r="K408" s="92">
        <v>0</v>
      </c>
      <c r="L408" s="92">
        <v>0</v>
      </c>
      <c r="M408" s="277">
        <v>0</v>
      </c>
      <c r="N408" s="278"/>
      <c r="O408" s="32"/>
      <c r="P408" s="46">
        <v>46</v>
      </c>
      <c r="Q408" s="91" t="s">
        <v>69</v>
      </c>
      <c r="R408" s="92">
        <v>0</v>
      </c>
      <c r="S408" s="92">
        <v>0</v>
      </c>
      <c r="T408" s="277">
        <v>0</v>
      </c>
      <c r="U408" s="278"/>
      <c r="V408" s="32"/>
      <c r="W408" s="46">
        <v>46</v>
      </c>
      <c r="X408" s="91" t="s">
        <v>74</v>
      </c>
      <c r="Y408" s="92">
        <v>0</v>
      </c>
      <c r="Z408" s="92">
        <v>0</v>
      </c>
      <c r="AA408" s="277">
        <v>0</v>
      </c>
      <c r="AB408" s="278"/>
    </row>
    <row r="409" spans="2:28">
      <c r="B409" s="46">
        <v>46.25</v>
      </c>
      <c r="C409" s="91" t="s">
        <v>60</v>
      </c>
      <c r="D409" s="92" t="s">
        <v>106</v>
      </c>
      <c r="E409" s="92" t="s">
        <v>115</v>
      </c>
      <c r="F409" s="277">
        <v>0</v>
      </c>
      <c r="G409" s="278"/>
      <c r="H409" s="32"/>
      <c r="I409" s="46">
        <v>46.25</v>
      </c>
      <c r="J409" s="91" t="s">
        <v>69</v>
      </c>
      <c r="K409" s="92">
        <v>0</v>
      </c>
      <c r="L409" s="92">
        <v>0</v>
      </c>
      <c r="M409" s="277">
        <v>0</v>
      </c>
      <c r="N409" s="278"/>
      <c r="O409" s="32"/>
      <c r="P409" s="46">
        <v>46.25</v>
      </c>
      <c r="Q409" s="91" t="s">
        <v>60</v>
      </c>
      <c r="R409" s="92" t="s">
        <v>150</v>
      </c>
      <c r="S409" s="92" t="s">
        <v>103</v>
      </c>
      <c r="T409" s="277">
        <v>0</v>
      </c>
      <c r="U409" s="278"/>
      <c r="V409" s="32"/>
      <c r="W409" s="46">
        <v>46.25</v>
      </c>
      <c r="X409" s="91" t="s">
        <v>60</v>
      </c>
      <c r="Y409" s="92" t="s">
        <v>113</v>
      </c>
      <c r="Z409" s="92" t="s">
        <v>173</v>
      </c>
      <c r="AA409" s="277">
        <v>0</v>
      </c>
      <c r="AB409" s="278"/>
    </row>
    <row r="410" spans="2:28">
      <c r="B410" s="46">
        <v>46.5</v>
      </c>
      <c r="C410" s="91" t="s">
        <v>60</v>
      </c>
      <c r="D410" s="92" t="s">
        <v>106</v>
      </c>
      <c r="E410" s="92" t="s">
        <v>115</v>
      </c>
      <c r="F410" s="277">
        <v>0</v>
      </c>
      <c r="G410" s="278"/>
      <c r="H410" s="32"/>
      <c r="I410" s="46">
        <v>46.5</v>
      </c>
      <c r="J410" s="91" t="s">
        <v>71</v>
      </c>
      <c r="K410" s="92">
        <v>0</v>
      </c>
      <c r="L410" s="92">
        <v>0</v>
      </c>
      <c r="M410" s="277">
        <v>0</v>
      </c>
      <c r="N410" s="278"/>
      <c r="O410" s="32"/>
      <c r="P410" s="46">
        <v>46.5</v>
      </c>
      <c r="Q410" s="91" t="s">
        <v>71</v>
      </c>
      <c r="R410" s="92">
        <v>0</v>
      </c>
      <c r="S410" s="92">
        <v>0</v>
      </c>
      <c r="T410" s="277">
        <v>0</v>
      </c>
      <c r="U410" s="278"/>
      <c r="V410" s="32"/>
      <c r="W410" s="46">
        <v>46.5</v>
      </c>
      <c r="X410" s="91" t="s">
        <v>60</v>
      </c>
      <c r="Y410" s="92" t="s">
        <v>150</v>
      </c>
      <c r="Z410" s="92" t="s">
        <v>103</v>
      </c>
      <c r="AA410" s="277">
        <v>0</v>
      </c>
      <c r="AB410" s="278"/>
    </row>
    <row r="411" spans="2:28">
      <c r="B411" s="46">
        <v>46.75</v>
      </c>
      <c r="C411" s="91" t="s">
        <v>60</v>
      </c>
      <c r="D411" s="92" t="s">
        <v>106</v>
      </c>
      <c r="E411" s="92" t="s">
        <v>115</v>
      </c>
      <c r="F411" s="277">
        <v>0</v>
      </c>
      <c r="G411" s="278"/>
      <c r="H411" s="32"/>
      <c r="I411" s="46">
        <v>46.75</v>
      </c>
      <c r="J411" s="91" t="s">
        <v>71</v>
      </c>
      <c r="K411" s="92">
        <v>0</v>
      </c>
      <c r="L411" s="92">
        <v>0</v>
      </c>
      <c r="M411" s="277">
        <v>0</v>
      </c>
      <c r="N411" s="278"/>
      <c r="O411" s="32"/>
      <c r="P411" s="46">
        <v>46.75</v>
      </c>
      <c r="Q411" s="91" t="s">
        <v>60</v>
      </c>
      <c r="R411" s="92" t="s">
        <v>150</v>
      </c>
      <c r="S411" s="92" t="s">
        <v>103</v>
      </c>
      <c r="T411" s="277">
        <v>0</v>
      </c>
      <c r="U411" s="278"/>
      <c r="V411" s="32"/>
      <c r="W411" s="46">
        <v>46.75</v>
      </c>
      <c r="X411" s="91" t="s">
        <v>71</v>
      </c>
      <c r="Y411" s="92">
        <v>0</v>
      </c>
      <c r="Z411" s="92">
        <v>0</v>
      </c>
      <c r="AA411" s="277">
        <v>0</v>
      </c>
      <c r="AB411" s="278"/>
    </row>
    <row r="412" spans="2:28">
      <c r="B412" s="46">
        <v>47</v>
      </c>
      <c r="C412" s="91" t="s">
        <v>60</v>
      </c>
      <c r="D412" s="92" t="s">
        <v>106</v>
      </c>
      <c r="E412" s="92" t="s">
        <v>115</v>
      </c>
      <c r="F412" s="277">
        <v>0</v>
      </c>
      <c r="G412" s="278"/>
      <c r="H412" s="32"/>
      <c r="I412" s="46">
        <v>47</v>
      </c>
      <c r="J412" s="91" t="s">
        <v>74</v>
      </c>
      <c r="K412" s="92">
        <v>0</v>
      </c>
      <c r="L412" s="92">
        <v>0</v>
      </c>
      <c r="M412" s="277">
        <v>0</v>
      </c>
      <c r="N412" s="278"/>
      <c r="O412" s="32"/>
      <c r="P412" s="46">
        <v>47</v>
      </c>
      <c r="Q412" s="91" t="s">
        <v>60</v>
      </c>
      <c r="R412" s="92" t="s">
        <v>106</v>
      </c>
      <c r="S412" s="92" t="s">
        <v>109</v>
      </c>
      <c r="T412" s="277">
        <v>0</v>
      </c>
      <c r="U412" s="278"/>
      <c r="V412" s="32"/>
      <c r="W412" s="46">
        <v>47</v>
      </c>
      <c r="X412" s="91" t="s">
        <v>66</v>
      </c>
      <c r="Y412" s="92">
        <v>0</v>
      </c>
      <c r="Z412" s="92">
        <v>0</v>
      </c>
      <c r="AA412" s="277">
        <v>0</v>
      </c>
      <c r="AB412" s="278"/>
    </row>
    <row r="413" spans="2:28">
      <c r="B413" s="46">
        <v>47.25</v>
      </c>
      <c r="C413" s="91" t="s">
        <v>60</v>
      </c>
      <c r="D413" s="92" t="s">
        <v>106</v>
      </c>
      <c r="E413" s="92" t="s">
        <v>115</v>
      </c>
      <c r="F413" s="277">
        <v>0</v>
      </c>
      <c r="G413" s="278"/>
      <c r="H413" s="32"/>
      <c r="I413" s="46">
        <v>47.25</v>
      </c>
      <c r="J413" s="91" t="s">
        <v>71</v>
      </c>
      <c r="K413" s="92">
        <v>0</v>
      </c>
      <c r="L413" s="92">
        <v>0</v>
      </c>
      <c r="M413" s="277">
        <v>0</v>
      </c>
      <c r="N413" s="278"/>
      <c r="O413" s="32"/>
      <c r="P413" s="46">
        <v>47.25</v>
      </c>
      <c r="Q413" s="91" t="s">
        <v>60</v>
      </c>
      <c r="R413" s="92" t="s">
        <v>150</v>
      </c>
      <c r="S413" s="92" t="s">
        <v>122</v>
      </c>
      <c r="T413" s="277">
        <v>0</v>
      </c>
      <c r="U413" s="278"/>
      <c r="V413" s="32"/>
      <c r="W413" s="46">
        <v>47.25</v>
      </c>
      <c r="X413" s="91" t="s">
        <v>60</v>
      </c>
      <c r="Y413" s="92" t="s">
        <v>106</v>
      </c>
      <c r="Z413" s="92" t="s">
        <v>109</v>
      </c>
      <c r="AA413" s="277">
        <v>0</v>
      </c>
      <c r="AB413" s="278"/>
    </row>
    <row r="414" spans="2:28">
      <c r="B414" s="46">
        <v>47.5</v>
      </c>
      <c r="C414" s="91" t="s">
        <v>60</v>
      </c>
      <c r="D414" s="92" t="s">
        <v>106</v>
      </c>
      <c r="E414" s="92" t="s">
        <v>115</v>
      </c>
      <c r="F414" s="277">
        <v>0</v>
      </c>
      <c r="G414" s="278"/>
      <c r="H414" s="32"/>
      <c r="I414" s="46">
        <v>47.5</v>
      </c>
      <c r="J414" s="91" t="s">
        <v>60</v>
      </c>
      <c r="K414" s="92" t="s">
        <v>104</v>
      </c>
      <c r="L414" s="92" t="s">
        <v>236</v>
      </c>
      <c r="M414" s="277">
        <v>0</v>
      </c>
      <c r="N414" s="278"/>
      <c r="O414" s="32"/>
      <c r="P414" s="46">
        <v>47.5</v>
      </c>
      <c r="Q414" s="91" t="s">
        <v>66</v>
      </c>
      <c r="R414" s="92">
        <v>0</v>
      </c>
      <c r="S414" s="92">
        <v>0</v>
      </c>
      <c r="T414" s="277">
        <v>0</v>
      </c>
      <c r="U414" s="278"/>
      <c r="V414" s="32"/>
      <c r="W414" s="46">
        <v>47.5</v>
      </c>
      <c r="X414" s="91" t="s">
        <v>60</v>
      </c>
      <c r="Y414" s="92" t="s">
        <v>106</v>
      </c>
      <c r="Z414" s="92" t="s">
        <v>163</v>
      </c>
      <c r="AA414" s="277">
        <v>0</v>
      </c>
      <c r="AB414" s="278"/>
    </row>
    <row r="415" spans="2:28">
      <c r="B415" s="46">
        <v>47.75</v>
      </c>
      <c r="C415" s="91" t="s">
        <v>60</v>
      </c>
      <c r="D415" s="92" t="s">
        <v>106</v>
      </c>
      <c r="E415" s="92" t="s">
        <v>115</v>
      </c>
      <c r="F415" s="277">
        <v>0</v>
      </c>
      <c r="G415" s="278"/>
      <c r="H415" s="32"/>
      <c r="I415" s="46">
        <v>47.75</v>
      </c>
      <c r="J415" s="91" t="s">
        <v>74</v>
      </c>
      <c r="K415" s="92">
        <v>0</v>
      </c>
      <c r="L415" s="92">
        <v>0</v>
      </c>
      <c r="M415" s="277">
        <v>0</v>
      </c>
      <c r="N415" s="278"/>
      <c r="O415" s="32"/>
      <c r="P415" s="46">
        <v>47.75</v>
      </c>
      <c r="Q415" s="91" t="s">
        <v>63</v>
      </c>
      <c r="R415" s="92">
        <v>0</v>
      </c>
      <c r="S415" s="92">
        <v>0</v>
      </c>
      <c r="T415" s="277">
        <v>0</v>
      </c>
      <c r="U415" s="278"/>
      <c r="V415" s="32"/>
      <c r="W415" s="46">
        <v>47.75</v>
      </c>
      <c r="X415" s="91" t="s">
        <v>71</v>
      </c>
      <c r="Y415" s="92">
        <v>0</v>
      </c>
      <c r="Z415" s="92">
        <v>0</v>
      </c>
      <c r="AA415" s="277">
        <v>0</v>
      </c>
      <c r="AB415" s="278"/>
    </row>
    <row r="416" spans="2:28">
      <c r="B416" s="46">
        <v>48</v>
      </c>
      <c r="C416" s="91" t="s">
        <v>60</v>
      </c>
      <c r="D416" s="92" t="s">
        <v>150</v>
      </c>
      <c r="E416" s="92" t="s">
        <v>103</v>
      </c>
      <c r="F416" s="277">
        <v>0</v>
      </c>
      <c r="G416" s="278"/>
      <c r="H416" s="32"/>
      <c r="I416" s="46">
        <v>48</v>
      </c>
      <c r="J416" s="91" t="s">
        <v>71</v>
      </c>
      <c r="K416" s="92">
        <v>0</v>
      </c>
      <c r="L416" s="92">
        <v>0</v>
      </c>
      <c r="M416" s="277">
        <v>0</v>
      </c>
      <c r="N416" s="278"/>
      <c r="O416" s="32"/>
      <c r="P416" s="46">
        <v>48</v>
      </c>
      <c r="Q416" s="91" t="s">
        <v>63</v>
      </c>
      <c r="R416" s="92">
        <v>0</v>
      </c>
      <c r="S416" s="92">
        <v>0</v>
      </c>
      <c r="T416" s="277">
        <v>0</v>
      </c>
      <c r="U416" s="278"/>
      <c r="V416" s="32"/>
      <c r="W416" s="46">
        <v>48</v>
      </c>
      <c r="X416" s="91" t="s">
        <v>60</v>
      </c>
      <c r="Y416" s="92" t="s">
        <v>104</v>
      </c>
      <c r="Z416" s="92" t="s">
        <v>103</v>
      </c>
      <c r="AA416" s="277">
        <v>0</v>
      </c>
      <c r="AB416" s="278"/>
    </row>
    <row r="417" spans="2:28">
      <c r="B417" s="46">
        <v>48.25</v>
      </c>
      <c r="C417" s="91" t="s">
        <v>158</v>
      </c>
      <c r="D417" s="92">
        <v>0</v>
      </c>
      <c r="E417" s="92">
        <v>0</v>
      </c>
      <c r="F417" s="277">
        <v>0</v>
      </c>
      <c r="G417" s="278"/>
      <c r="H417" s="32"/>
      <c r="I417" s="46">
        <v>48.25</v>
      </c>
      <c r="J417" s="91" t="s">
        <v>74</v>
      </c>
      <c r="K417" s="92">
        <v>0</v>
      </c>
      <c r="L417" s="92">
        <v>0</v>
      </c>
      <c r="M417" s="277">
        <v>0</v>
      </c>
      <c r="N417" s="278"/>
      <c r="O417" s="32"/>
      <c r="P417" s="46">
        <v>48.25</v>
      </c>
      <c r="Q417" s="91" t="s">
        <v>60</v>
      </c>
      <c r="R417" s="92" t="s">
        <v>150</v>
      </c>
      <c r="S417" s="92" t="s">
        <v>103</v>
      </c>
      <c r="T417" s="277">
        <v>0</v>
      </c>
      <c r="U417" s="278"/>
      <c r="V417" s="32"/>
      <c r="W417" s="46">
        <v>48.25</v>
      </c>
      <c r="X417" s="91" t="s">
        <v>69</v>
      </c>
      <c r="Y417" s="92">
        <v>0</v>
      </c>
      <c r="Z417" s="92">
        <v>0</v>
      </c>
      <c r="AA417" s="277">
        <v>0</v>
      </c>
      <c r="AB417" s="278"/>
    </row>
    <row r="418" spans="2:28">
      <c r="B418" s="46">
        <v>48.5</v>
      </c>
      <c r="C418" s="91" t="s">
        <v>60</v>
      </c>
      <c r="D418" s="92" t="s">
        <v>106</v>
      </c>
      <c r="E418" s="92" t="s">
        <v>118</v>
      </c>
      <c r="F418" s="277">
        <v>0</v>
      </c>
      <c r="G418" s="278"/>
      <c r="H418" s="32"/>
      <c r="I418" s="46">
        <v>48.5</v>
      </c>
      <c r="J418" s="91" t="s">
        <v>74</v>
      </c>
      <c r="K418" s="92">
        <v>0</v>
      </c>
      <c r="L418" s="92">
        <v>0</v>
      </c>
      <c r="M418" s="277">
        <v>0</v>
      </c>
      <c r="N418" s="278"/>
      <c r="O418" s="32"/>
      <c r="P418" s="46">
        <v>48.5</v>
      </c>
      <c r="Q418" s="91" t="s">
        <v>66</v>
      </c>
      <c r="R418" s="92">
        <v>0</v>
      </c>
      <c r="S418" s="92">
        <v>0</v>
      </c>
      <c r="T418" s="277">
        <v>0</v>
      </c>
      <c r="U418" s="278"/>
      <c r="V418" s="32"/>
      <c r="W418" s="46">
        <v>48.5</v>
      </c>
      <c r="X418" s="91" t="s">
        <v>158</v>
      </c>
      <c r="Y418" s="92">
        <v>0</v>
      </c>
      <c r="Z418" s="92">
        <v>0</v>
      </c>
      <c r="AA418" s="277">
        <v>0</v>
      </c>
      <c r="AB418" s="278"/>
    </row>
    <row r="419" spans="2:28">
      <c r="B419" s="46">
        <v>48.75</v>
      </c>
      <c r="C419" s="91" t="s">
        <v>60</v>
      </c>
      <c r="D419" s="92" t="s">
        <v>106</v>
      </c>
      <c r="E419" s="92" t="s">
        <v>115</v>
      </c>
      <c r="F419" s="277">
        <v>0</v>
      </c>
      <c r="G419" s="278"/>
      <c r="H419" s="32"/>
      <c r="I419" s="46">
        <v>48.75</v>
      </c>
      <c r="J419" s="91" t="s">
        <v>60</v>
      </c>
      <c r="K419" s="92" t="s">
        <v>106</v>
      </c>
      <c r="L419" s="92" t="s">
        <v>115</v>
      </c>
      <c r="M419" s="277">
        <v>0</v>
      </c>
      <c r="N419" s="278"/>
      <c r="O419" s="32"/>
      <c r="P419" s="46">
        <v>48.75</v>
      </c>
      <c r="Q419" s="91" t="s">
        <v>71</v>
      </c>
      <c r="R419" s="92">
        <v>0</v>
      </c>
      <c r="S419" s="92">
        <v>0</v>
      </c>
      <c r="T419" s="277">
        <v>0</v>
      </c>
      <c r="U419" s="278"/>
      <c r="V419" s="32"/>
      <c r="W419" s="46">
        <v>48.75</v>
      </c>
      <c r="X419" s="91" t="s">
        <v>69</v>
      </c>
      <c r="Y419" s="92">
        <v>0</v>
      </c>
      <c r="Z419" s="92">
        <v>0</v>
      </c>
      <c r="AA419" s="277">
        <v>0</v>
      </c>
      <c r="AB419" s="278"/>
    </row>
    <row r="420" spans="2:28">
      <c r="B420" s="46">
        <v>49</v>
      </c>
      <c r="C420" s="91" t="s">
        <v>60</v>
      </c>
      <c r="D420" s="92" t="s">
        <v>106</v>
      </c>
      <c r="E420" s="92" t="s">
        <v>115</v>
      </c>
      <c r="F420" s="277">
        <v>0</v>
      </c>
      <c r="G420" s="278"/>
      <c r="H420" s="32"/>
      <c r="I420" s="46">
        <v>49</v>
      </c>
      <c r="J420" s="91" t="s">
        <v>63</v>
      </c>
      <c r="K420" s="92">
        <v>0</v>
      </c>
      <c r="L420" s="92">
        <v>0</v>
      </c>
      <c r="M420" s="277">
        <v>0</v>
      </c>
      <c r="N420" s="278"/>
      <c r="O420" s="32"/>
      <c r="P420" s="46">
        <v>49</v>
      </c>
      <c r="Q420" s="91" t="s">
        <v>71</v>
      </c>
      <c r="R420" s="92">
        <v>0</v>
      </c>
      <c r="S420" s="92">
        <v>0</v>
      </c>
      <c r="T420" s="277">
        <v>0</v>
      </c>
      <c r="U420" s="278"/>
      <c r="V420" s="32"/>
      <c r="W420" s="46">
        <v>49</v>
      </c>
      <c r="X420" s="91" t="s">
        <v>71</v>
      </c>
      <c r="Y420" s="92">
        <v>0</v>
      </c>
      <c r="Z420" s="92">
        <v>0</v>
      </c>
      <c r="AA420" s="277">
        <v>0</v>
      </c>
      <c r="AB420" s="278"/>
    </row>
    <row r="421" spans="2:28">
      <c r="B421" s="46">
        <v>49.25</v>
      </c>
      <c r="C421" s="91" t="s">
        <v>63</v>
      </c>
      <c r="D421" s="92">
        <v>0</v>
      </c>
      <c r="E421" s="92">
        <v>0</v>
      </c>
      <c r="F421" s="277">
        <v>0</v>
      </c>
      <c r="G421" s="278"/>
      <c r="H421" s="32"/>
      <c r="I421" s="46">
        <v>49.25</v>
      </c>
      <c r="J421" s="91" t="s">
        <v>74</v>
      </c>
      <c r="K421" s="92">
        <v>0</v>
      </c>
      <c r="L421" s="92">
        <v>0</v>
      </c>
      <c r="M421" s="277">
        <v>0</v>
      </c>
      <c r="N421" s="278"/>
      <c r="O421" s="32"/>
      <c r="P421" s="46">
        <v>49.25</v>
      </c>
      <c r="Q421" s="91" t="s">
        <v>63</v>
      </c>
      <c r="R421" s="92">
        <v>0</v>
      </c>
      <c r="S421" s="92">
        <v>0</v>
      </c>
      <c r="T421" s="277">
        <v>0</v>
      </c>
      <c r="U421" s="278"/>
      <c r="V421" s="32"/>
      <c r="W421" s="46">
        <v>49.25</v>
      </c>
      <c r="X421" s="91" t="s">
        <v>60</v>
      </c>
      <c r="Y421" s="92" t="s">
        <v>150</v>
      </c>
      <c r="Z421" s="92" t="s">
        <v>103</v>
      </c>
      <c r="AA421" s="277">
        <v>0</v>
      </c>
      <c r="AB421" s="278"/>
    </row>
    <row r="422" spans="2:28">
      <c r="B422" s="46">
        <v>49.5</v>
      </c>
      <c r="C422" s="91" t="s">
        <v>71</v>
      </c>
      <c r="D422" s="92">
        <v>0</v>
      </c>
      <c r="E422" s="92">
        <v>0</v>
      </c>
      <c r="F422" s="277">
        <v>0</v>
      </c>
      <c r="G422" s="278"/>
      <c r="H422" s="32"/>
      <c r="I422" s="46">
        <v>49.5</v>
      </c>
      <c r="J422" s="91" t="s">
        <v>71</v>
      </c>
      <c r="K422" s="92">
        <v>0</v>
      </c>
      <c r="L422" s="92">
        <v>0</v>
      </c>
      <c r="M422" s="277">
        <v>0</v>
      </c>
      <c r="N422" s="278"/>
      <c r="O422" s="32"/>
      <c r="P422" s="46">
        <v>49.5</v>
      </c>
      <c r="Q422" s="91" t="s">
        <v>71</v>
      </c>
      <c r="R422" s="92">
        <v>0</v>
      </c>
      <c r="S422" s="92">
        <v>0</v>
      </c>
      <c r="T422" s="277">
        <v>0</v>
      </c>
      <c r="U422" s="278"/>
      <c r="V422" s="32"/>
      <c r="W422" s="46">
        <v>49.5</v>
      </c>
      <c r="X422" s="91" t="s">
        <v>71</v>
      </c>
      <c r="Y422" s="92">
        <v>0</v>
      </c>
      <c r="Z422" s="92">
        <v>0</v>
      </c>
      <c r="AA422" s="277">
        <v>0</v>
      </c>
      <c r="AB422" s="278"/>
    </row>
    <row r="423" spans="2:28">
      <c r="B423" s="46">
        <v>49.75</v>
      </c>
      <c r="C423" s="91" t="s">
        <v>77</v>
      </c>
      <c r="D423" s="92">
        <v>0</v>
      </c>
      <c r="E423" s="92">
        <v>0</v>
      </c>
      <c r="F423" s="277">
        <v>0</v>
      </c>
      <c r="G423" s="278"/>
      <c r="H423" s="32"/>
      <c r="I423" s="46">
        <v>49.75</v>
      </c>
      <c r="J423" s="91" t="s">
        <v>66</v>
      </c>
      <c r="K423" s="92">
        <v>0</v>
      </c>
      <c r="L423" s="92">
        <v>0</v>
      </c>
      <c r="M423" s="277">
        <v>0</v>
      </c>
      <c r="N423" s="278"/>
      <c r="O423" s="32"/>
      <c r="P423" s="46">
        <v>49.75</v>
      </c>
      <c r="Q423" s="91" t="s">
        <v>74</v>
      </c>
      <c r="R423" s="92">
        <v>0</v>
      </c>
      <c r="S423" s="92">
        <v>0</v>
      </c>
      <c r="T423" s="277">
        <v>0</v>
      </c>
      <c r="U423" s="278"/>
      <c r="V423" s="32"/>
      <c r="W423" s="46">
        <v>49.75</v>
      </c>
      <c r="X423" s="91" t="s">
        <v>60</v>
      </c>
      <c r="Y423" s="92" t="s">
        <v>150</v>
      </c>
      <c r="Z423" s="92" t="s">
        <v>103</v>
      </c>
      <c r="AA423" s="277">
        <v>0</v>
      </c>
      <c r="AB423" s="278"/>
    </row>
    <row r="424" spans="2:28" ht="16" thickBot="1">
      <c r="B424" s="47">
        <v>50</v>
      </c>
      <c r="C424" s="93" t="s">
        <v>60</v>
      </c>
      <c r="D424" s="94" t="s">
        <v>106</v>
      </c>
      <c r="E424" s="94" t="s">
        <v>163</v>
      </c>
      <c r="F424" s="275">
        <v>0</v>
      </c>
      <c r="G424" s="276"/>
      <c r="H424" s="32"/>
      <c r="I424" s="47">
        <v>50</v>
      </c>
      <c r="J424" s="93" t="s">
        <v>66</v>
      </c>
      <c r="K424" s="94">
        <v>0</v>
      </c>
      <c r="L424" s="94">
        <v>0</v>
      </c>
      <c r="M424" s="275">
        <v>0</v>
      </c>
      <c r="N424" s="276"/>
      <c r="O424" s="32"/>
      <c r="P424" s="47">
        <v>50</v>
      </c>
      <c r="Q424" s="93" t="s">
        <v>74</v>
      </c>
      <c r="R424" s="94">
        <v>0</v>
      </c>
      <c r="S424" s="94">
        <v>0</v>
      </c>
      <c r="T424" s="275">
        <v>0</v>
      </c>
      <c r="U424" s="276"/>
      <c r="V424" s="32"/>
      <c r="W424" s="47">
        <v>50</v>
      </c>
      <c r="X424" s="93" t="s">
        <v>63</v>
      </c>
      <c r="Y424" s="94">
        <v>0</v>
      </c>
      <c r="Z424" s="94">
        <v>0</v>
      </c>
      <c r="AA424" s="275">
        <v>0</v>
      </c>
      <c r="AB424" s="276"/>
    </row>
    <row r="425" spans="2:28">
      <c r="C425">
        <v>0</v>
      </c>
    </row>
    <row r="426" spans="2:28">
      <c r="C426">
        <v>0</v>
      </c>
    </row>
    <row r="427" spans="2:28" ht="16" thickBot="1">
      <c r="C427">
        <v>0</v>
      </c>
    </row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8" t="s">
        <v>81</v>
      </c>
      <c r="C431" s="29" t="s">
        <v>249</v>
      </c>
      <c r="D431" s="30" t="s">
        <v>82</v>
      </c>
      <c r="E431" s="31"/>
      <c r="F431" s="30" t="s">
        <v>83</v>
      </c>
      <c r="G431" s="29"/>
      <c r="H431" s="32"/>
      <c r="I431" s="28" t="s">
        <v>81</v>
      </c>
      <c r="J431" s="29" t="s">
        <v>249</v>
      </c>
      <c r="K431" s="30" t="s">
        <v>82</v>
      </c>
      <c r="L431" s="31"/>
      <c r="M431" s="30" t="s">
        <v>83</v>
      </c>
      <c r="N431" s="29"/>
      <c r="O431" s="32"/>
      <c r="P431" s="28" t="s">
        <v>81</v>
      </c>
      <c r="Q431" s="29" t="s">
        <v>249</v>
      </c>
      <c r="R431" s="30" t="s">
        <v>82</v>
      </c>
      <c r="S431" s="31"/>
      <c r="T431" s="30" t="s">
        <v>83</v>
      </c>
      <c r="U431" s="29"/>
      <c r="V431" s="32"/>
      <c r="W431" s="28" t="s">
        <v>81</v>
      </c>
      <c r="X431" s="29" t="s">
        <v>249</v>
      </c>
      <c r="Y431" s="30" t="s">
        <v>82</v>
      </c>
      <c r="Z431" s="31"/>
      <c r="AA431" s="30" t="s">
        <v>83</v>
      </c>
      <c r="AB431" s="29"/>
    </row>
    <row r="432" spans="2:28" ht="19" thickBot="1">
      <c r="B432" s="28" t="s">
        <v>85</v>
      </c>
      <c r="C432" s="33">
        <v>0</v>
      </c>
      <c r="D432" s="301" t="s">
        <v>87</v>
      </c>
      <c r="E432" s="302"/>
      <c r="F432" s="28" t="s">
        <v>88</v>
      </c>
      <c r="G432" s="29"/>
      <c r="H432" s="32"/>
      <c r="I432" s="28" t="s">
        <v>85</v>
      </c>
      <c r="J432" s="33"/>
      <c r="K432" s="301" t="s">
        <v>152</v>
      </c>
      <c r="L432" s="302"/>
      <c r="M432" s="28" t="s">
        <v>88</v>
      </c>
      <c r="N432" s="29"/>
      <c r="O432" s="32"/>
      <c r="P432" s="28" t="s">
        <v>85</v>
      </c>
      <c r="Q432" s="33"/>
      <c r="R432" s="301" t="s">
        <v>153</v>
      </c>
      <c r="S432" s="302"/>
      <c r="T432" s="28" t="s">
        <v>88</v>
      </c>
      <c r="U432" s="29"/>
      <c r="V432" s="32"/>
      <c r="W432" s="28" t="s">
        <v>85</v>
      </c>
      <c r="X432" s="33"/>
      <c r="Y432" s="301" t="s">
        <v>154</v>
      </c>
      <c r="Z432" s="302"/>
      <c r="AA432" s="28" t="s">
        <v>88</v>
      </c>
      <c r="AB432" s="29"/>
    </row>
    <row r="433" spans="2:28" ht="16" thickBot="1">
      <c r="B433" s="34" t="s">
        <v>90</v>
      </c>
      <c r="C433" s="287">
        <v>0</v>
      </c>
      <c r="D433" s="288"/>
      <c r="E433" s="288"/>
      <c r="F433" s="288"/>
      <c r="G433" s="289"/>
      <c r="H433" s="32"/>
      <c r="I433" s="34" t="s">
        <v>90</v>
      </c>
      <c r="J433" s="287"/>
      <c r="K433" s="288"/>
      <c r="L433" s="288"/>
      <c r="M433" s="288"/>
      <c r="N433" s="289"/>
      <c r="O433" s="32"/>
      <c r="P433" s="34" t="s">
        <v>90</v>
      </c>
      <c r="Q433" s="287"/>
      <c r="R433" s="288"/>
      <c r="S433" s="288"/>
      <c r="T433" s="288"/>
      <c r="U433" s="289"/>
      <c r="V433" s="32"/>
      <c r="W433" s="34" t="s">
        <v>90</v>
      </c>
      <c r="X433" s="287"/>
      <c r="Y433" s="288"/>
      <c r="Z433" s="288"/>
      <c r="AA433" s="288"/>
      <c r="AB433" s="289"/>
    </row>
    <row r="434" spans="2:28" ht="16" customHeight="1" thickBot="1">
      <c r="B434" s="89" t="s">
        <v>91</v>
      </c>
      <c r="C434" s="35" t="s">
        <v>92</v>
      </c>
      <c r="D434" s="36" t="s">
        <v>93</v>
      </c>
      <c r="E434" s="37" t="s">
        <v>94</v>
      </c>
      <c r="F434" s="290" t="s">
        <v>95</v>
      </c>
      <c r="G434" s="291"/>
      <c r="H434" s="32"/>
      <c r="I434" s="89" t="s">
        <v>91</v>
      </c>
      <c r="J434" s="35" t="s">
        <v>92</v>
      </c>
      <c r="K434" s="36" t="s">
        <v>93</v>
      </c>
      <c r="L434" s="37" t="s">
        <v>94</v>
      </c>
      <c r="M434" s="290" t="s">
        <v>95</v>
      </c>
      <c r="N434" s="291"/>
      <c r="O434" s="32"/>
      <c r="P434" s="89" t="s">
        <v>91</v>
      </c>
      <c r="Q434" s="35" t="s">
        <v>92</v>
      </c>
      <c r="R434" s="36" t="s">
        <v>93</v>
      </c>
      <c r="S434" s="37" t="s">
        <v>94</v>
      </c>
      <c r="T434" s="290" t="s">
        <v>95</v>
      </c>
      <c r="U434" s="291"/>
      <c r="V434" s="32"/>
      <c r="W434" s="89" t="s">
        <v>91</v>
      </c>
      <c r="X434" s="35" t="s">
        <v>92</v>
      </c>
      <c r="Y434" s="36" t="s">
        <v>93</v>
      </c>
      <c r="Z434" s="37" t="s">
        <v>94</v>
      </c>
      <c r="AA434" s="290" t="s">
        <v>95</v>
      </c>
      <c r="AB434" s="291"/>
    </row>
    <row r="435" spans="2:28">
      <c r="B435" s="45">
        <v>0</v>
      </c>
      <c r="C435" s="48" t="s">
        <v>60</v>
      </c>
      <c r="D435" s="90" t="s">
        <v>106</v>
      </c>
      <c r="E435" s="90" t="s">
        <v>103</v>
      </c>
      <c r="F435" s="285">
        <v>0</v>
      </c>
      <c r="G435" s="286"/>
      <c r="H435" s="32"/>
      <c r="I435" s="45">
        <v>0</v>
      </c>
      <c r="J435" s="48" t="s">
        <v>60</v>
      </c>
      <c r="K435" s="90" t="s">
        <v>106</v>
      </c>
      <c r="L435" s="90" t="s">
        <v>103</v>
      </c>
      <c r="M435" s="285">
        <v>0</v>
      </c>
      <c r="N435" s="286"/>
      <c r="O435" s="32"/>
      <c r="P435" s="45">
        <v>0</v>
      </c>
      <c r="Q435" s="48" t="s">
        <v>60</v>
      </c>
      <c r="R435" s="90" t="s">
        <v>106</v>
      </c>
      <c r="S435" s="90" t="s">
        <v>163</v>
      </c>
      <c r="T435" s="285">
        <v>0</v>
      </c>
      <c r="U435" s="286"/>
      <c r="V435" s="32"/>
      <c r="W435" s="45">
        <v>0</v>
      </c>
      <c r="X435" s="48" t="s">
        <v>60</v>
      </c>
      <c r="Y435" s="90" t="s">
        <v>106</v>
      </c>
      <c r="Z435" s="90" t="s">
        <v>118</v>
      </c>
      <c r="AA435" s="285">
        <v>0</v>
      </c>
      <c r="AB435" s="286"/>
    </row>
    <row r="436" spans="2:28">
      <c r="B436" s="46">
        <v>0.25</v>
      </c>
      <c r="C436" s="91" t="s">
        <v>60</v>
      </c>
      <c r="D436" s="92" t="s">
        <v>106</v>
      </c>
      <c r="E436" s="92" t="s">
        <v>103</v>
      </c>
      <c r="F436" s="277">
        <v>0</v>
      </c>
      <c r="G436" s="278"/>
      <c r="H436" s="32"/>
      <c r="I436" s="46">
        <v>0.25</v>
      </c>
      <c r="J436" s="91" t="s">
        <v>60</v>
      </c>
      <c r="K436" s="92" t="s">
        <v>106</v>
      </c>
      <c r="L436" s="92" t="s">
        <v>163</v>
      </c>
      <c r="M436" s="277">
        <v>0</v>
      </c>
      <c r="N436" s="278"/>
      <c r="O436" s="32"/>
      <c r="P436" s="46">
        <v>0.25</v>
      </c>
      <c r="Q436" s="91" t="s">
        <v>60</v>
      </c>
      <c r="R436" s="92" t="s">
        <v>106</v>
      </c>
      <c r="S436" s="92" t="s">
        <v>163</v>
      </c>
      <c r="T436" s="277">
        <v>0</v>
      </c>
      <c r="U436" s="278"/>
      <c r="V436" s="32"/>
      <c r="W436" s="46">
        <v>0.25</v>
      </c>
      <c r="X436" s="91" t="s">
        <v>60</v>
      </c>
      <c r="Y436" s="92" t="s">
        <v>106</v>
      </c>
      <c r="Z436" s="92" t="s">
        <v>118</v>
      </c>
      <c r="AA436" s="277">
        <v>0</v>
      </c>
      <c r="AB436" s="278"/>
    </row>
    <row r="437" spans="2:28">
      <c r="B437" s="46">
        <v>0.5</v>
      </c>
      <c r="C437" s="91" t="s">
        <v>66</v>
      </c>
      <c r="D437" s="92">
        <v>0</v>
      </c>
      <c r="E437" s="92">
        <v>0</v>
      </c>
      <c r="F437" s="277">
        <v>0</v>
      </c>
      <c r="G437" s="278"/>
      <c r="H437" s="32"/>
      <c r="I437" s="46">
        <v>0.5</v>
      </c>
      <c r="J437" s="91" t="s">
        <v>60</v>
      </c>
      <c r="K437" s="92" t="s">
        <v>104</v>
      </c>
      <c r="L437" s="92" t="s">
        <v>103</v>
      </c>
      <c r="M437" s="277">
        <v>0</v>
      </c>
      <c r="N437" s="278"/>
      <c r="O437" s="32"/>
      <c r="P437" s="46">
        <v>0.5</v>
      </c>
      <c r="Q437" s="91" t="s">
        <v>60</v>
      </c>
      <c r="R437" s="92" t="s">
        <v>104</v>
      </c>
      <c r="S437" s="92" t="s">
        <v>103</v>
      </c>
      <c r="T437" s="277">
        <v>0</v>
      </c>
      <c r="U437" s="278"/>
      <c r="V437" s="32"/>
      <c r="W437" s="46">
        <v>0.5</v>
      </c>
      <c r="X437" s="91" t="s">
        <v>60</v>
      </c>
      <c r="Y437" s="92" t="s">
        <v>106</v>
      </c>
      <c r="Z437" s="92" t="s">
        <v>163</v>
      </c>
      <c r="AA437" s="277">
        <v>0</v>
      </c>
      <c r="AB437" s="278"/>
    </row>
    <row r="438" spans="2:28">
      <c r="B438" s="46">
        <v>0.75</v>
      </c>
      <c r="C438" s="91" t="s">
        <v>60</v>
      </c>
      <c r="D438" s="92" t="s">
        <v>104</v>
      </c>
      <c r="E438" s="92" t="s">
        <v>103</v>
      </c>
      <c r="F438" s="277">
        <v>0</v>
      </c>
      <c r="G438" s="278"/>
      <c r="H438" s="32"/>
      <c r="I438" s="46">
        <v>0.75</v>
      </c>
      <c r="J438" s="91" t="s">
        <v>63</v>
      </c>
      <c r="K438" s="92">
        <v>0</v>
      </c>
      <c r="L438" s="92">
        <v>0</v>
      </c>
      <c r="M438" s="277">
        <v>0</v>
      </c>
      <c r="N438" s="278"/>
      <c r="O438" s="32"/>
      <c r="P438" s="46">
        <v>0.75</v>
      </c>
      <c r="Q438" s="91" t="s">
        <v>60</v>
      </c>
      <c r="R438" s="92" t="s">
        <v>104</v>
      </c>
      <c r="S438" s="92" t="s">
        <v>103</v>
      </c>
      <c r="T438" s="277">
        <v>0</v>
      </c>
      <c r="U438" s="278"/>
      <c r="V438" s="32"/>
      <c r="W438" s="46">
        <v>0.75</v>
      </c>
      <c r="X438" s="91" t="s">
        <v>63</v>
      </c>
      <c r="Y438" s="92">
        <v>0</v>
      </c>
      <c r="Z438" s="92">
        <v>0</v>
      </c>
      <c r="AA438" s="277">
        <v>0</v>
      </c>
      <c r="AB438" s="278"/>
    </row>
    <row r="439" spans="2:28">
      <c r="B439" s="46">
        <v>1</v>
      </c>
      <c r="C439" s="91" t="s">
        <v>60</v>
      </c>
      <c r="D439" s="92" t="s">
        <v>104</v>
      </c>
      <c r="E439" s="92" t="s">
        <v>103</v>
      </c>
      <c r="F439" s="277">
        <v>0</v>
      </c>
      <c r="G439" s="278"/>
      <c r="H439" s="32"/>
      <c r="I439" s="46">
        <v>1</v>
      </c>
      <c r="J439" s="91" t="s">
        <v>63</v>
      </c>
      <c r="K439" s="92">
        <v>0</v>
      </c>
      <c r="L439" s="92">
        <v>0</v>
      </c>
      <c r="M439" s="277">
        <v>0</v>
      </c>
      <c r="N439" s="278"/>
      <c r="O439" s="32"/>
      <c r="P439" s="46">
        <v>1</v>
      </c>
      <c r="Q439" s="91" t="s">
        <v>63</v>
      </c>
      <c r="R439" s="92">
        <v>0</v>
      </c>
      <c r="S439" s="92">
        <v>0</v>
      </c>
      <c r="T439" s="277">
        <v>0</v>
      </c>
      <c r="U439" s="278"/>
      <c r="V439" s="32"/>
      <c r="W439" s="46">
        <v>1</v>
      </c>
      <c r="X439" s="91" t="s">
        <v>63</v>
      </c>
      <c r="Y439" s="92">
        <v>0</v>
      </c>
      <c r="Z439" s="92">
        <v>0</v>
      </c>
      <c r="AA439" s="277">
        <v>0</v>
      </c>
      <c r="AB439" s="278"/>
    </row>
    <row r="440" spans="2:28">
      <c r="B440" s="46">
        <v>1.25</v>
      </c>
      <c r="C440" s="91" t="s">
        <v>66</v>
      </c>
      <c r="D440" s="92">
        <v>0</v>
      </c>
      <c r="E440" s="92">
        <v>0</v>
      </c>
      <c r="F440" s="277">
        <v>0</v>
      </c>
      <c r="G440" s="278"/>
      <c r="H440" s="32"/>
      <c r="I440" s="46">
        <v>1.25</v>
      </c>
      <c r="J440" s="91" t="s">
        <v>60</v>
      </c>
      <c r="K440" s="92" t="s">
        <v>107</v>
      </c>
      <c r="L440" s="92" t="s">
        <v>121</v>
      </c>
      <c r="M440" s="277">
        <v>0</v>
      </c>
      <c r="N440" s="278"/>
      <c r="O440" s="32"/>
      <c r="P440" s="46">
        <v>1.25</v>
      </c>
      <c r="Q440" s="91" t="s">
        <v>71</v>
      </c>
      <c r="R440" s="92">
        <v>0</v>
      </c>
      <c r="S440" s="92">
        <v>0</v>
      </c>
      <c r="T440" s="277">
        <v>0</v>
      </c>
      <c r="U440" s="278"/>
      <c r="V440" s="32"/>
      <c r="W440" s="46">
        <v>1.25</v>
      </c>
      <c r="X440" s="91" t="s">
        <v>69</v>
      </c>
      <c r="Y440" s="92">
        <v>0</v>
      </c>
      <c r="Z440" s="92">
        <v>0</v>
      </c>
      <c r="AA440" s="277">
        <v>0</v>
      </c>
      <c r="AB440" s="278"/>
    </row>
    <row r="441" spans="2:28">
      <c r="B441" s="46">
        <v>1.5</v>
      </c>
      <c r="C441" s="91" t="s">
        <v>71</v>
      </c>
      <c r="D441" s="92">
        <v>0</v>
      </c>
      <c r="E441" s="92">
        <v>0</v>
      </c>
      <c r="F441" s="277">
        <v>0</v>
      </c>
      <c r="G441" s="278"/>
      <c r="H441" s="32"/>
      <c r="I441" s="46">
        <v>1.5</v>
      </c>
      <c r="J441" s="91" t="s">
        <v>66</v>
      </c>
      <c r="K441" s="92">
        <v>0</v>
      </c>
      <c r="L441" s="92">
        <v>0</v>
      </c>
      <c r="M441" s="277">
        <v>0</v>
      </c>
      <c r="N441" s="278"/>
      <c r="O441" s="32"/>
      <c r="P441" s="46">
        <v>1.5</v>
      </c>
      <c r="Q441" s="91" t="s">
        <v>63</v>
      </c>
      <c r="R441" s="92">
        <v>0</v>
      </c>
      <c r="S441" s="92">
        <v>0</v>
      </c>
      <c r="T441" s="277">
        <v>0</v>
      </c>
      <c r="U441" s="278"/>
      <c r="V441" s="32"/>
      <c r="W441" s="46">
        <v>1.5</v>
      </c>
      <c r="X441" s="91" t="s">
        <v>63</v>
      </c>
      <c r="Y441" s="92">
        <v>0</v>
      </c>
      <c r="Z441" s="92">
        <v>0</v>
      </c>
      <c r="AA441" s="277">
        <v>0</v>
      </c>
      <c r="AB441" s="278"/>
    </row>
    <row r="442" spans="2:28">
      <c r="B442" s="46">
        <v>1.75</v>
      </c>
      <c r="C442" s="91" t="s">
        <v>60</v>
      </c>
      <c r="D442" s="92" t="s">
        <v>150</v>
      </c>
      <c r="E442" s="92" t="s">
        <v>195</v>
      </c>
      <c r="F442" s="277">
        <v>0</v>
      </c>
      <c r="G442" s="278"/>
      <c r="H442" s="32"/>
      <c r="I442" s="46">
        <v>1.75</v>
      </c>
      <c r="J442" s="91" t="s">
        <v>60</v>
      </c>
      <c r="K442" s="92" t="s">
        <v>106</v>
      </c>
      <c r="L442" s="92" t="s">
        <v>103</v>
      </c>
      <c r="M442" s="277">
        <v>0</v>
      </c>
      <c r="N442" s="278"/>
      <c r="O442" s="32"/>
      <c r="P442" s="46">
        <v>1.75</v>
      </c>
      <c r="Q442" s="91" t="s">
        <v>71</v>
      </c>
      <c r="R442" s="92">
        <v>0</v>
      </c>
      <c r="S442" s="92">
        <v>0</v>
      </c>
      <c r="T442" s="277">
        <v>0</v>
      </c>
      <c r="U442" s="278"/>
      <c r="V442" s="32"/>
      <c r="W442" s="46">
        <v>1.75</v>
      </c>
      <c r="X442" s="91" t="s">
        <v>60</v>
      </c>
      <c r="Y442" s="92" t="s">
        <v>106</v>
      </c>
      <c r="Z442" s="92" t="s">
        <v>217</v>
      </c>
      <c r="AA442" s="277">
        <v>0</v>
      </c>
      <c r="AB442" s="278"/>
    </row>
    <row r="443" spans="2:28">
      <c r="B443" s="46">
        <v>2</v>
      </c>
      <c r="C443" s="91" t="s">
        <v>60</v>
      </c>
      <c r="D443" s="92" t="s">
        <v>150</v>
      </c>
      <c r="E443" s="92" t="s">
        <v>172</v>
      </c>
      <c r="F443" s="277">
        <v>0</v>
      </c>
      <c r="G443" s="278"/>
      <c r="H443" s="32"/>
      <c r="I443" s="46">
        <v>2</v>
      </c>
      <c r="J443" s="91" t="s">
        <v>159</v>
      </c>
      <c r="K443" s="92">
        <v>0</v>
      </c>
      <c r="L443" s="92">
        <v>0</v>
      </c>
      <c r="M443" s="277">
        <v>0</v>
      </c>
      <c r="N443" s="278"/>
      <c r="O443" s="32"/>
      <c r="P443" s="46">
        <v>2</v>
      </c>
      <c r="Q443" s="91" t="s">
        <v>63</v>
      </c>
      <c r="R443" s="92">
        <v>0</v>
      </c>
      <c r="S443" s="92">
        <v>0</v>
      </c>
      <c r="T443" s="277">
        <v>0</v>
      </c>
      <c r="U443" s="278"/>
      <c r="V443" s="32"/>
      <c r="W443" s="46">
        <v>2</v>
      </c>
      <c r="X443" s="91" t="s">
        <v>60</v>
      </c>
      <c r="Y443" s="92" t="s">
        <v>106</v>
      </c>
      <c r="Z443" s="92" t="s">
        <v>217</v>
      </c>
      <c r="AA443" s="277">
        <v>0</v>
      </c>
      <c r="AB443" s="278"/>
    </row>
    <row r="444" spans="2:28">
      <c r="B444" s="46">
        <v>2.25</v>
      </c>
      <c r="C444" s="91" t="s">
        <v>71</v>
      </c>
      <c r="D444" s="92">
        <v>0</v>
      </c>
      <c r="E444" s="92">
        <v>0</v>
      </c>
      <c r="F444" s="277">
        <v>0</v>
      </c>
      <c r="G444" s="278"/>
      <c r="H444" s="32"/>
      <c r="I444" s="46">
        <v>2.25</v>
      </c>
      <c r="J444" s="91" t="s">
        <v>159</v>
      </c>
      <c r="K444" s="92">
        <v>0</v>
      </c>
      <c r="L444" s="92">
        <v>0</v>
      </c>
      <c r="M444" s="277">
        <v>0</v>
      </c>
      <c r="N444" s="278"/>
      <c r="O444" s="32"/>
      <c r="P444" s="46">
        <v>2.25</v>
      </c>
      <c r="Q444" s="91" t="s">
        <v>63</v>
      </c>
      <c r="R444" s="92">
        <v>0</v>
      </c>
      <c r="S444" s="92">
        <v>0</v>
      </c>
      <c r="T444" s="277">
        <v>0</v>
      </c>
      <c r="U444" s="278"/>
      <c r="V444" s="32"/>
      <c r="W444" s="46">
        <v>2.25</v>
      </c>
      <c r="X444" s="91" t="s">
        <v>159</v>
      </c>
      <c r="Y444" s="92">
        <v>0</v>
      </c>
      <c r="Z444" s="92">
        <v>0</v>
      </c>
      <c r="AA444" s="277">
        <v>0</v>
      </c>
      <c r="AB444" s="278"/>
    </row>
    <row r="445" spans="2:28">
      <c r="B445" s="46">
        <v>2.5</v>
      </c>
      <c r="C445" s="91" t="s">
        <v>71</v>
      </c>
      <c r="D445" s="92">
        <v>0</v>
      </c>
      <c r="E445" s="92">
        <v>0</v>
      </c>
      <c r="F445" s="277">
        <v>0</v>
      </c>
      <c r="G445" s="278"/>
      <c r="H445" s="32"/>
      <c r="I445" s="46">
        <v>2.5</v>
      </c>
      <c r="J445" s="91" t="s">
        <v>159</v>
      </c>
      <c r="K445" s="92">
        <v>0</v>
      </c>
      <c r="L445" s="92">
        <v>0</v>
      </c>
      <c r="M445" s="277">
        <v>0</v>
      </c>
      <c r="N445" s="278"/>
      <c r="O445" s="32"/>
      <c r="P445" s="46">
        <v>2.5</v>
      </c>
      <c r="Q445" s="91" t="s">
        <v>63</v>
      </c>
      <c r="R445" s="92">
        <v>0</v>
      </c>
      <c r="S445" s="92">
        <v>0</v>
      </c>
      <c r="T445" s="277">
        <v>0</v>
      </c>
      <c r="U445" s="278"/>
      <c r="V445" s="32"/>
      <c r="W445" s="46">
        <v>2.5</v>
      </c>
      <c r="X445" s="91" t="s">
        <v>158</v>
      </c>
      <c r="Y445" s="92">
        <v>0</v>
      </c>
      <c r="Z445" s="92">
        <v>0</v>
      </c>
      <c r="AA445" s="277">
        <v>0</v>
      </c>
      <c r="AB445" s="278"/>
    </row>
    <row r="446" spans="2:28">
      <c r="B446" s="46">
        <v>2.75</v>
      </c>
      <c r="C446" s="91" t="s">
        <v>60</v>
      </c>
      <c r="D446" s="92" t="s">
        <v>150</v>
      </c>
      <c r="E446" s="92" t="s">
        <v>172</v>
      </c>
      <c r="F446" s="277">
        <v>0</v>
      </c>
      <c r="G446" s="278"/>
      <c r="H446" s="32"/>
      <c r="I446" s="46">
        <v>2.75</v>
      </c>
      <c r="J446" s="91" t="s">
        <v>66</v>
      </c>
      <c r="K446" s="92">
        <v>0</v>
      </c>
      <c r="L446" s="92">
        <v>0</v>
      </c>
      <c r="M446" s="277">
        <v>0</v>
      </c>
      <c r="N446" s="278"/>
      <c r="O446" s="32"/>
      <c r="P446" s="46">
        <v>2.75</v>
      </c>
      <c r="Q446" s="91" t="s">
        <v>158</v>
      </c>
      <c r="R446" s="92">
        <v>0</v>
      </c>
      <c r="S446" s="92">
        <v>0</v>
      </c>
      <c r="T446" s="277">
        <v>0</v>
      </c>
      <c r="U446" s="278"/>
      <c r="V446" s="32"/>
      <c r="W446" s="46">
        <v>2.75</v>
      </c>
      <c r="X446" s="91" t="s">
        <v>158</v>
      </c>
      <c r="Y446" s="92">
        <v>0</v>
      </c>
      <c r="Z446" s="92">
        <v>0</v>
      </c>
      <c r="AA446" s="277">
        <v>0</v>
      </c>
      <c r="AB446" s="278"/>
    </row>
    <row r="447" spans="2:28">
      <c r="B447" s="46">
        <v>3</v>
      </c>
      <c r="C447" s="91" t="s">
        <v>60</v>
      </c>
      <c r="D447" s="92" t="s">
        <v>104</v>
      </c>
      <c r="E447" s="92" t="s">
        <v>103</v>
      </c>
      <c r="F447" s="277">
        <v>0</v>
      </c>
      <c r="G447" s="278"/>
      <c r="H447" s="32"/>
      <c r="I447" s="46">
        <v>3</v>
      </c>
      <c r="J447" s="91" t="s">
        <v>63</v>
      </c>
      <c r="K447" s="92">
        <v>0</v>
      </c>
      <c r="L447" s="92">
        <v>0</v>
      </c>
      <c r="M447" s="277">
        <v>0</v>
      </c>
      <c r="N447" s="278"/>
      <c r="O447" s="32"/>
      <c r="P447" s="46">
        <v>3</v>
      </c>
      <c r="Q447" s="91" t="s">
        <v>158</v>
      </c>
      <c r="R447" s="92">
        <v>0</v>
      </c>
      <c r="S447" s="92">
        <v>0</v>
      </c>
      <c r="T447" s="277">
        <v>0</v>
      </c>
      <c r="U447" s="278"/>
      <c r="V447" s="32"/>
      <c r="W447" s="46">
        <v>3</v>
      </c>
      <c r="X447" s="91" t="s">
        <v>158</v>
      </c>
      <c r="Y447" s="92">
        <v>0</v>
      </c>
      <c r="Z447" s="92">
        <v>0</v>
      </c>
      <c r="AA447" s="277">
        <v>0</v>
      </c>
      <c r="AB447" s="278"/>
    </row>
    <row r="448" spans="2:28">
      <c r="B448" s="46">
        <v>3.25</v>
      </c>
      <c r="C448" s="91" t="s">
        <v>60</v>
      </c>
      <c r="D448" s="92" t="s">
        <v>104</v>
      </c>
      <c r="E448" s="92" t="s">
        <v>110</v>
      </c>
      <c r="F448" s="277">
        <v>0</v>
      </c>
      <c r="G448" s="278"/>
      <c r="H448" s="32"/>
      <c r="I448" s="46">
        <v>3.25</v>
      </c>
      <c r="J448" s="91" t="s">
        <v>60</v>
      </c>
      <c r="K448" s="92" t="s">
        <v>150</v>
      </c>
      <c r="L448" s="92" t="s">
        <v>172</v>
      </c>
      <c r="M448" s="277">
        <v>0</v>
      </c>
      <c r="N448" s="278"/>
      <c r="O448" s="32"/>
      <c r="P448" s="46">
        <v>3.25</v>
      </c>
      <c r="Q448" s="91" t="s">
        <v>158</v>
      </c>
      <c r="R448" s="92">
        <v>0</v>
      </c>
      <c r="S448" s="92">
        <v>0</v>
      </c>
      <c r="T448" s="277">
        <v>0</v>
      </c>
      <c r="U448" s="278"/>
      <c r="V448" s="32"/>
      <c r="W448" s="46">
        <v>3.25</v>
      </c>
      <c r="X448" s="91" t="s">
        <v>158</v>
      </c>
      <c r="Y448" s="92">
        <v>0</v>
      </c>
      <c r="Z448" s="92">
        <v>0</v>
      </c>
      <c r="AA448" s="277">
        <v>0</v>
      </c>
      <c r="AB448" s="278"/>
    </row>
    <row r="449" spans="2:28">
      <c r="B449" s="46">
        <v>3.5</v>
      </c>
      <c r="C449" s="91" t="s">
        <v>60</v>
      </c>
      <c r="D449" s="92" t="s">
        <v>106</v>
      </c>
      <c r="E449" s="92" t="s">
        <v>167</v>
      </c>
      <c r="F449" s="277">
        <v>0</v>
      </c>
      <c r="G449" s="278"/>
      <c r="H449" s="32"/>
      <c r="I449" s="46">
        <v>3.5</v>
      </c>
      <c r="J449" s="91" t="s">
        <v>60</v>
      </c>
      <c r="K449" s="92" t="s">
        <v>150</v>
      </c>
      <c r="L449" s="92" t="s">
        <v>172</v>
      </c>
      <c r="M449" s="277">
        <v>0</v>
      </c>
      <c r="N449" s="278"/>
      <c r="O449" s="32"/>
      <c r="P449" s="46">
        <v>3.5</v>
      </c>
      <c r="Q449" s="91" t="s">
        <v>158</v>
      </c>
      <c r="R449" s="92">
        <v>0</v>
      </c>
      <c r="S449" s="92">
        <v>0</v>
      </c>
      <c r="T449" s="277">
        <v>0</v>
      </c>
      <c r="U449" s="278"/>
      <c r="V449" s="32"/>
      <c r="W449" s="46">
        <v>3.5</v>
      </c>
      <c r="X449" s="91" t="s">
        <v>158</v>
      </c>
      <c r="Y449" s="92">
        <v>0</v>
      </c>
      <c r="Z449" s="92">
        <v>0</v>
      </c>
      <c r="AA449" s="277">
        <v>0</v>
      </c>
      <c r="AB449" s="278"/>
    </row>
    <row r="450" spans="2:28">
      <c r="B450" s="46">
        <v>3.75</v>
      </c>
      <c r="C450" s="91" t="s">
        <v>159</v>
      </c>
      <c r="D450" s="92">
        <v>0</v>
      </c>
      <c r="E450" s="92">
        <v>0</v>
      </c>
      <c r="F450" s="277">
        <v>0</v>
      </c>
      <c r="G450" s="278"/>
      <c r="H450" s="32"/>
      <c r="I450" s="46">
        <v>3.75</v>
      </c>
      <c r="J450" s="91" t="s">
        <v>60</v>
      </c>
      <c r="K450" s="92" t="s">
        <v>150</v>
      </c>
      <c r="L450" s="92" t="s">
        <v>172</v>
      </c>
      <c r="M450" s="277">
        <v>0</v>
      </c>
      <c r="N450" s="278"/>
      <c r="O450" s="32"/>
      <c r="P450" s="46">
        <v>3.75</v>
      </c>
      <c r="Q450" s="91" t="s">
        <v>158</v>
      </c>
      <c r="R450" s="92">
        <v>0</v>
      </c>
      <c r="S450" s="92">
        <v>0</v>
      </c>
      <c r="T450" s="277">
        <v>0</v>
      </c>
      <c r="U450" s="278"/>
      <c r="V450" s="32"/>
      <c r="W450" s="46">
        <v>3.75</v>
      </c>
      <c r="X450" s="91" t="s">
        <v>158</v>
      </c>
      <c r="Y450" s="92">
        <v>0</v>
      </c>
      <c r="Z450" s="92">
        <v>0</v>
      </c>
      <c r="AA450" s="277">
        <v>0</v>
      </c>
      <c r="AB450" s="278"/>
    </row>
    <row r="451" spans="2:28">
      <c r="B451" s="46">
        <v>4</v>
      </c>
      <c r="C451" s="91" t="s">
        <v>159</v>
      </c>
      <c r="D451" s="92">
        <v>0</v>
      </c>
      <c r="E451" s="92">
        <v>0</v>
      </c>
      <c r="F451" s="277">
        <v>0</v>
      </c>
      <c r="G451" s="278"/>
      <c r="H451" s="32"/>
      <c r="I451" s="46">
        <v>4</v>
      </c>
      <c r="J451" s="91" t="s">
        <v>60</v>
      </c>
      <c r="K451" s="92" t="s">
        <v>106</v>
      </c>
      <c r="L451" s="92" t="s">
        <v>109</v>
      </c>
      <c r="M451" s="277">
        <v>0</v>
      </c>
      <c r="N451" s="278"/>
      <c r="O451" s="32"/>
      <c r="P451" s="46">
        <v>4</v>
      </c>
      <c r="Q451" s="91" t="s">
        <v>158</v>
      </c>
      <c r="R451" s="92">
        <v>0</v>
      </c>
      <c r="S451" s="92">
        <v>0</v>
      </c>
      <c r="T451" s="277">
        <v>0</v>
      </c>
      <c r="U451" s="278"/>
      <c r="V451" s="32"/>
      <c r="W451" s="46">
        <v>4</v>
      </c>
      <c r="X451" s="91" t="s">
        <v>60</v>
      </c>
      <c r="Y451" s="92" t="s">
        <v>107</v>
      </c>
      <c r="Z451" s="92" t="s">
        <v>108</v>
      </c>
      <c r="AA451" s="277">
        <v>0</v>
      </c>
      <c r="AB451" s="278"/>
    </row>
    <row r="452" spans="2:28">
      <c r="B452" s="46">
        <v>4.25</v>
      </c>
      <c r="C452" s="91" t="s">
        <v>60</v>
      </c>
      <c r="D452" s="92" t="s">
        <v>150</v>
      </c>
      <c r="E452" s="92" t="s">
        <v>172</v>
      </c>
      <c r="F452" s="277">
        <v>0</v>
      </c>
      <c r="G452" s="278"/>
      <c r="H452" s="32"/>
      <c r="I452" s="46">
        <v>4.25</v>
      </c>
      <c r="J452" s="91" t="s">
        <v>158</v>
      </c>
      <c r="K452" s="92">
        <v>0</v>
      </c>
      <c r="L452" s="92">
        <v>0</v>
      </c>
      <c r="M452" s="277">
        <v>0</v>
      </c>
      <c r="N452" s="278"/>
      <c r="O452" s="32"/>
      <c r="P452" s="46">
        <v>4.25</v>
      </c>
      <c r="Q452" s="91" t="s">
        <v>60</v>
      </c>
      <c r="R452" s="92" t="s">
        <v>104</v>
      </c>
      <c r="S452" s="92" t="s">
        <v>172</v>
      </c>
      <c r="T452" s="277">
        <v>0</v>
      </c>
      <c r="U452" s="278"/>
      <c r="V452" s="32"/>
      <c r="W452" s="46">
        <v>4.25</v>
      </c>
      <c r="X452" s="91" t="s">
        <v>159</v>
      </c>
      <c r="Y452" s="92">
        <v>0</v>
      </c>
      <c r="Z452" s="92">
        <v>0</v>
      </c>
      <c r="AA452" s="277">
        <v>0</v>
      </c>
      <c r="AB452" s="278"/>
    </row>
    <row r="453" spans="2:28">
      <c r="B453" s="46">
        <v>4.5</v>
      </c>
      <c r="C453" s="91" t="s">
        <v>60</v>
      </c>
      <c r="D453" s="92" t="s">
        <v>150</v>
      </c>
      <c r="E453" s="92" t="s">
        <v>172</v>
      </c>
      <c r="F453" s="277">
        <v>0</v>
      </c>
      <c r="G453" s="278"/>
      <c r="H453" s="32"/>
      <c r="I453" s="46">
        <v>4.5</v>
      </c>
      <c r="J453" s="91" t="s">
        <v>158</v>
      </c>
      <c r="K453" s="92">
        <v>0</v>
      </c>
      <c r="L453" s="92">
        <v>0</v>
      </c>
      <c r="M453" s="277">
        <v>0</v>
      </c>
      <c r="N453" s="278"/>
      <c r="O453" s="32"/>
      <c r="P453" s="46">
        <v>4.5</v>
      </c>
      <c r="Q453" s="91" t="s">
        <v>60</v>
      </c>
      <c r="R453" s="92" t="s">
        <v>104</v>
      </c>
      <c r="S453" s="92" t="s">
        <v>172</v>
      </c>
      <c r="T453" s="277">
        <v>0</v>
      </c>
      <c r="U453" s="278"/>
      <c r="V453" s="32"/>
      <c r="W453" s="46">
        <v>4.5</v>
      </c>
      <c r="X453" s="91" t="s">
        <v>60</v>
      </c>
      <c r="Y453" s="92" t="s">
        <v>106</v>
      </c>
      <c r="Z453" s="92" t="s">
        <v>163</v>
      </c>
      <c r="AA453" s="277">
        <v>0</v>
      </c>
      <c r="AB453" s="278"/>
    </row>
    <row r="454" spans="2:28">
      <c r="B454" s="46">
        <v>4.75</v>
      </c>
      <c r="C454" s="91" t="s">
        <v>74</v>
      </c>
      <c r="D454" s="92">
        <v>0</v>
      </c>
      <c r="E454" s="92">
        <v>0</v>
      </c>
      <c r="F454" s="277">
        <v>0</v>
      </c>
      <c r="G454" s="278"/>
      <c r="H454" s="32"/>
      <c r="I454" s="46">
        <v>4.75</v>
      </c>
      <c r="J454" s="91" t="s">
        <v>158</v>
      </c>
      <c r="K454" s="92">
        <v>0</v>
      </c>
      <c r="L454" s="92">
        <v>0</v>
      </c>
      <c r="M454" s="277">
        <v>0</v>
      </c>
      <c r="N454" s="278"/>
      <c r="O454" s="32"/>
      <c r="P454" s="46">
        <v>4.75</v>
      </c>
      <c r="Q454" s="91" t="s">
        <v>60</v>
      </c>
      <c r="R454" s="92" t="s">
        <v>104</v>
      </c>
      <c r="S454" s="92" t="s">
        <v>172</v>
      </c>
      <c r="T454" s="277">
        <v>0</v>
      </c>
      <c r="U454" s="278"/>
      <c r="V454" s="32"/>
      <c r="W454" s="46">
        <v>4.75</v>
      </c>
      <c r="X454" s="91" t="s">
        <v>60</v>
      </c>
      <c r="Y454" s="92" t="s">
        <v>104</v>
      </c>
      <c r="Z454" s="92" t="s">
        <v>103</v>
      </c>
      <c r="AA454" s="277">
        <v>0</v>
      </c>
      <c r="AB454" s="278"/>
    </row>
    <row r="455" spans="2:28">
      <c r="B455" s="46">
        <v>5</v>
      </c>
      <c r="C455" s="91" t="s">
        <v>77</v>
      </c>
      <c r="D455" s="92">
        <v>0</v>
      </c>
      <c r="E455" s="92">
        <v>0</v>
      </c>
      <c r="F455" s="357" t="s">
        <v>247</v>
      </c>
      <c r="G455" s="358"/>
      <c r="H455" s="32"/>
      <c r="I455" s="46">
        <v>5</v>
      </c>
      <c r="J455" s="91" t="s">
        <v>158</v>
      </c>
      <c r="K455" s="92">
        <v>0</v>
      </c>
      <c r="L455" s="92">
        <v>0</v>
      </c>
      <c r="M455" s="277">
        <v>0</v>
      </c>
      <c r="N455" s="278"/>
      <c r="O455" s="32"/>
      <c r="P455" s="46">
        <v>5</v>
      </c>
      <c r="Q455" s="91" t="s">
        <v>60</v>
      </c>
      <c r="R455" s="92" t="s">
        <v>107</v>
      </c>
      <c r="S455" s="92" t="s">
        <v>181</v>
      </c>
      <c r="T455" s="277">
        <v>0</v>
      </c>
      <c r="U455" s="278"/>
      <c r="V455" s="32"/>
      <c r="W455" s="46">
        <v>5</v>
      </c>
      <c r="X455" s="91" t="s">
        <v>60</v>
      </c>
      <c r="Y455" s="92" t="s">
        <v>104</v>
      </c>
      <c r="Z455" s="92" t="s">
        <v>103</v>
      </c>
      <c r="AA455" s="277">
        <v>0</v>
      </c>
      <c r="AB455" s="278"/>
    </row>
    <row r="456" spans="2:28">
      <c r="B456" s="46">
        <v>5.25</v>
      </c>
      <c r="C456" s="91" t="s">
        <v>60</v>
      </c>
      <c r="D456" s="92" t="s">
        <v>150</v>
      </c>
      <c r="E456" s="92" t="s">
        <v>103</v>
      </c>
      <c r="F456" s="277">
        <v>0</v>
      </c>
      <c r="G456" s="278"/>
      <c r="H456" s="32"/>
      <c r="I456" s="46">
        <v>5.25</v>
      </c>
      <c r="J456" s="91" t="s">
        <v>71</v>
      </c>
      <c r="K456" s="92">
        <v>0</v>
      </c>
      <c r="L456" s="92">
        <v>0</v>
      </c>
      <c r="M456" s="277">
        <v>0</v>
      </c>
      <c r="N456" s="278"/>
      <c r="O456" s="32"/>
      <c r="P456" s="46">
        <v>5.25</v>
      </c>
      <c r="Q456" s="91" t="s">
        <v>63</v>
      </c>
      <c r="R456" s="92">
        <v>0</v>
      </c>
      <c r="S456" s="92">
        <v>0</v>
      </c>
      <c r="T456" s="277">
        <v>0</v>
      </c>
      <c r="U456" s="278"/>
      <c r="V456" s="32"/>
      <c r="W456" s="46">
        <v>5.25</v>
      </c>
      <c r="X456" s="91" t="s">
        <v>69</v>
      </c>
      <c r="Y456" s="92">
        <v>0</v>
      </c>
      <c r="Z456" s="92">
        <v>0</v>
      </c>
      <c r="AA456" s="277">
        <v>0</v>
      </c>
      <c r="AB456" s="278"/>
    </row>
    <row r="457" spans="2:28">
      <c r="B457" s="46">
        <v>5.5</v>
      </c>
      <c r="C457" s="91" t="s">
        <v>60</v>
      </c>
      <c r="D457" s="92" t="s">
        <v>150</v>
      </c>
      <c r="E457" s="92" t="s">
        <v>195</v>
      </c>
      <c r="F457" s="277">
        <v>0</v>
      </c>
      <c r="G457" s="278"/>
      <c r="H457" s="32"/>
      <c r="I457" s="46">
        <v>5.5</v>
      </c>
      <c r="J457" s="91" t="s">
        <v>71</v>
      </c>
      <c r="K457" s="92">
        <v>0</v>
      </c>
      <c r="L457" s="92">
        <v>0</v>
      </c>
      <c r="M457" s="277">
        <v>0</v>
      </c>
      <c r="N457" s="278"/>
      <c r="O457" s="32"/>
      <c r="P457" s="46">
        <v>5.5</v>
      </c>
      <c r="Q457" s="91" t="s">
        <v>63</v>
      </c>
      <c r="R457" s="92">
        <v>0</v>
      </c>
      <c r="S457" s="92">
        <v>0</v>
      </c>
      <c r="T457" s="277">
        <v>0</v>
      </c>
      <c r="U457" s="278"/>
      <c r="V457" s="32"/>
      <c r="W457" s="46">
        <v>5.5</v>
      </c>
      <c r="X457" s="91" t="s">
        <v>63</v>
      </c>
      <c r="Y457" s="92">
        <v>0</v>
      </c>
      <c r="Z457" s="92">
        <v>0</v>
      </c>
      <c r="AA457" s="277">
        <v>0</v>
      </c>
      <c r="AB457" s="278"/>
    </row>
    <row r="458" spans="2:28">
      <c r="B458" s="46">
        <v>5.75</v>
      </c>
      <c r="C458" s="91" t="s">
        <v>159</v>
      </c>
      <c r="D458" s="92">
        <v>0</v>
      </c>
      <c r="E458" s="92">
        <v>0</v>
      </c>
      <c r="F458" s="277">
        <v>0</v>
      </c>
      <c r="G458" s="278"/>
      <c r="H458" s="32"/>
      <c r="I458" s="46">
        <v>5.75</v>
      </c>
      <c r="J458" s="91" t="s">
        <v>71</v>
      </c>
      <c r="K458" s="92">
        <v>0</v>
      </c>
      <c r="L458" s="92">
        <v>0</v>
      </c>
      <c r="M458" s="277">
        <v>0</v>
      </c>
      <c r="N458" s="278"/>
      <c r="O458" s="32"/>
      <c r="P458" s="46">
        <v>5.75</v>
      </c>
      <c r="Q458" s="91" t="s">
        <v>60</v>
      </c>
      <c r="R458" s="92" t="s">
        <v>150</v>
      </c>
      <c r="S458" s="92" t="s">
        <v>172</v>
      </c>
      <c r="T458" s="277">
        <v>0</v>
      </c>
      <c r="U458" s="278"/>
      <c r="V458" s="32"/>
      <c r="W458" s="46">
        <v>5.75</v>
      </c>
      <c r="X458" s="91" t="s">
        <v>60</v>
      </c>
      <c r="Y458" s="92" t="s">
        <v>106</v>
      </c>
      <c r="Z458" s="92" t="s">
        <v>115</v>
      </c>
      <c r="AA458" s="277">
        <v>0</v>
      </c>
      <c r="AB458" s="278"/>
    </row>
    <row r="459" spans="2:28">
      <c r="B459" s="46">
        <v>6</v>
      </c>
      <c r="C459" s="91" t="s">
        <v>60</v>
      </c>
      <c r="D459" s="92" t="s">
        <v>150</v>
      </c>
      <c r="E459" s="92" t="s">
        <v>172</v>
      </c>
      <c r="F459" s="277">
        <v>0</v>
      </c>
      <c r="G459" s="278"/>
      <c r="H459" s="32"/>
      <c r="I459" s="46">
        <v>6</v>
      </c>
      <c r="J459" s="91" t="s">
        <v>60</v>
      </c>
      <c r="K459" s="92" t="s">
        <v>106</v>
      </c>
      <c r="L459" s="92" t="s">
        <v>163</v>
      </c>
      <c r="M459" s="277">
        <v>0</v>
      </c>
      <c r="N459" s="278"/>
      <c r="O459" s="32"/>
      <c r="P459" s="46">
        <v>6</v>
      </c>
      <c r="Q459" s="91" t="s">
        <v>158</v>
      </c>
      <c r="R459" s="92">
        <v>0</v>
      </c>
      <c r="S459" s="92">
        <v>0</v>
      </c>
      <c r="T459" s="277">
        <v>0</v>
      </c>
      <c r="U459" s="278"/>
      <c r="V459" s="32"/>
      <c r="W459" s="46">
        <v>6</v>
      </c>
      <c r="X459" s="91" t="s">
        <v>60</v>
      </c>
      <c r="Y459" s="92" t="s">
        <v>106</v>
      </c>
      <c r="Z459" s="92" t="s">
        <v>115</v>
      </c>
      <c r="AA459" s="277">
        <v>0</v>
      </c>
      <c r="AB459" s="278"/>
    </row>
    <row r="460" spans="2:28">
      <c r="B460" s="46">
        <v>6.25</v>
      </c>
      <c r="C460" s="91" t="s">
        <v>60</v>
      </c>
      <c r="D460" s="92" t="s">
        <v>150</v>
      </c>
      <c r="E460" s="92" t="s">
        <v>172</v>
      </c>
      <c r="F460" s="277">
        <v>0</v>
      </c>
      <c r="G460" s="278"/>
      <c r="H460" s="32"/>
      <c r="I460" s="46">
        <v>6.25</v>
      </c>
      <c r="J460" s="91" t="s">
        <v>60</v>
      </c>
      <c r="K460" s="92" t="s">
        <v>106</v>
      </c>
      <c r="L460" s="92" t="s">
        <v>115</v>
      </c>
      <c r="M460" s="277">
        <v>0</v>
      </c>
      <c r="N460" s="278"/>
      <c r="O460" s="32"/>
      <c r="P460" s="46">
        <v>6.25</v>
      </c>
      <c r="Q460" s="91" t="s">
        <v>158</v>
      </c>
      <c r="R460" s="92">
        <v>0</v>
      </c>
      <c r="S460" s="92">
        <v>0</v>
      </c>
      <c r="T460" s="277">
        <v>0</v>
      </c>
      <c r="U460" s="278"/>
      <c r="V460" s="32"/>
      <c r="W460" s="46">
        <v>6.25</v>
      </c>
      <c r="X460" s="91" t="s">
        <v>159</v>
      </c>
      <c r="Y460" s="92">
        <v>0</v>
      </c>
      <c r="Z460" s="92">
        <v>0</v>
      </c>
      <c r="AA460" s="277">
        <v>0</v>
      </c>
      <c r="AB460" s="278"/>
    </row>
    <row r="461" spans="2:28">
      <c r="B461" s="46">
        <v>6.5</v>
      </c>
      <c r="C461" s="91" t="s">
        <v>159</v>
      </c>
      <c r="D461" s="92">
        <v>0</v>
      </c>
      <c r="E461" s="92">
        <v>0</v>
      </c>
      <c r="F461" s="277">
        <v>0</v>
      </c>
      <c r="G461" s="278"/>
      <c r="H461" s="32"/>
      <c r="I461" s="46">
        <v>6.5</v>
      </c>
      <c r="J461" s="91" t="s">
        <v>71</v>
      </c>
      <c r="K461" s="92">
        <v>0</v>
      </c>
      <c r="L461" s="92">
        <v>0</v>
      </c>
      <c r="M461" s="277">
        <v>0</v>
      </c>
      <c r="N461" s="278"/>
      <c r="O461" s="32"/>
      <c r="P461" s="46">
        <v>6.5</v>
      </c>
      <c r="Q461" s="91" t="s">
        <v>63</v>
      </c>
      <c r="R461" s="92">
        <v>0</v>
      </c>
      <c r="S461" s="92">
        <v>0</v>
      </c>
      <c r="T461" s="277">
        <v>0</v>
      </c>
      <c r="U461" s="278"/>
      <c r="V461" s="32"/>
      <c r="W461" s="46">
        <v>6.5</v>
      </c>
      <c r="X461" s="91" t="s">
        <v>159</v>
      </c>
      <c r="Y461" s="92">
        <v>0</v>
      </c>
      <c r="Z461" s="92">
        <v>0</v>
      </c>
      <c r="AA461" s="277">
        <v>0</v>
      </c>
      <c r="AB461" s="278"/>
    </row>
    <row r="462" spans="2:28">
      <c r="B462" s="46">
        <v>6.75</v>
      </c>
      <c r="C462" s="91" t="s">
        <v>159</v>
      </c>
      <c r="D462" s="92">
        <v>0</v>
      </c>
      <c r="E462" s="92">
        <v>0</v>
      </c>
      <c r="F462" s="277">
        <v>0</v>
      </c>
      <c r="G462" s="278"/>
      <c r="H462" s="32"/>
      <c r="I462" s="46">
        <v>6.75</v>
      </c>
      <c r="J462" s="91" t="s">
        <v>71</v>
      </c>
      <c r="K462" s="92">
        <v>0</v>
      </c>
      <c r="L462" s="92">
        <v>0</v>
      </c>
      <c r="M462" s="277">
        <v>0</v>
      </c>
      <c r="N462" s="278"/>
      <c r="O462" s="32"/>
      <c r="P462" s="46">
        <v>6.75</v>
      </c>
      <c r="Q462" s="91" t="s">
        <v>63</v>
      </c>
      <c r="R462" s="92">
        <v>0</v>
      </c>
      <c r="S462" s="92">
        <v>0</v>
      </c>
      <c r="T462" s="277">
        <v>0</v>
      </c>
      <c r="U462" s="278"/>
      <c r="V462" s="32"/>
      <c r="W462" s="46">
        <v>6.75</v>
      </c>
      <c r="X462" s="91" t="s">
        <v>60</v>
      </c>
      <c r="Y462" s="92" t="s">
        <v>106</v>
      </c>
      <c r="Z462" s="92" t="s">
        <v>115</v>
      </c>
      <c r="AA462" s="277">
        <v>0</v>
      </c>
      <c r="AB462" s="278"/>
    </row>
    <row r="463" spans="2:28">
      <c r="B463" s="46">
        <v>7</v>
      </c>
      <c r="C463" s="91" t="s">
        <v>159</v>
      </c>
      <c r="D463" s="92">
        <v>0</v>
      </c>
      <c r="E463" s="92">
        <v>0</v>
      </c>
      <c r="F463" s="277">
        <v>0</v>
      </c>
      <c r="G463" s="278"/>
      <c r="H463" s="32"/>
      <c r="I463" s="46">
        <v>7</v>
      </c>
      <c r="J463" s="91" t="s">
        <v>60</v>
      </c>
      <c r="K463" s="92" t="s">
        <v>106</v>
      </c>
      <c r="L463" s="92" t="s">
        <v>103</v>
      </c>
      <c r="M463" s="277">
        <v>0</v>
      </c>
      <c r="N463" s="278"/>
      <c r="O463" s="32"/>
      <c r="P463" s="46">
        <v>7</v>
      </c>
      <c r="Q463" s="91" t="s">
        <v>69</v>
      </c>
      <c r="R463" s="92">
        <v>0</v>
      </c>
      <c r="S463" s="92">
        <v>0</v>
      </c>
      <c r="T463" s="277">
        <v>0</v>
      </c>
      <c r="U463" s="278"/>
      <c r="V463" s="32"/>
      <c r="W463" s="46">
        <v>7</v>
      </c>
      <c r="X463" s="91" t="s">
        <v>60</v>
      </c>
      <c r="Y463" s="92" t="s">
        <v>106</v>
      </c>
      <c r="Z463" s="92" t="s">
        <v>115</v>
      </c>
      <c r="AA463" s="277">
        <v>0</v>
      </c>
      <c r="AB463" s="278"/>
    </row>
    <row r="464" spans="2:28">
      <c r="B464" s="46">
        <v>7.25</v>
      </c>
      <c r="C464" s="91" t="s">
        <v>159</v>
      </c>
      <c r="D464" s="92">
        <v>0</v>
      </c>
      <c r="E464" s="92">
        <v>0</v>
      </c>
      <c r="F464" s="277">
        <v>0</v>
      </c>
      <c r="G464" s="278"/>
      <c r="H464" s="32"/>
      <c r="I464" s="46">
        <v>7.25</v>
      </c>
      <c r="J464" s="91" t="s">
        <v>77</v>
      </c>
      <c r="K464" s="92">
        <v>0</v>
      </c>
      <c r="L464" s="92">
        <v>0</v>
      </c>
      <c r="M464" s="277">
        <v>0</v>
      </c>
      <c r="N464" s="278"/>
      <c r="O464" s="32"/>
      <c r="P464" s="46">
        <v>7.25</v>
      </c>
      <c r="Q464" s="91" t="s">
        <v>60</v>
      </c>
      <c r="R464" s="92" t="s">
        <v>107</v>
      </c>
      <c r="S464" s="92" t="s">
        <v>108</v>
      </c>
      <c r="T464" s="277">
        <v>0</v>
      </c>
      <c r="U464" s="278"/>
      <c r="V464" s="32"/>
      <c r="W464" s="46">
        <v>7.25</v>
      </c>
      <c r="X464" s="91" t="s">
        <v>63</v>
      </c>
      <c r="Y464" s="92">
        <v>0</v>
      </c>
      <c r="Z464" s="92">
        <v>0</v>
      </c>
      <c r="AA464" s="277">
        <v>0</v>
      </c>
      <c r="AB464" s="278"/>
    </row>
    <row r="465" spans="2:28">
      <c r="B465" s="46">
        <v>7.5</v>
      </c>
      <c r="C465" s="91" t="s">
        <v>159</v>
      </c>
      <c r="D465" s="92">
        <v>0</v>
      </c>
      <c r="E465" s="92">
        <v>0</v>
      </c>
      <c r="F465" s="277">
        <v>0</v>
      </c>
      <c r="G465" s="278"/>
      <c r="H465" s="32"/>
      <c r="I465" s="46">
        <v>7.5</v>
      </c>
      <c r="J465" s="91" t="s">
        <v>60</v>
      </c>
      <c r="K465" s="92" t="s">
        <v>104</v>
      </c>
      <c r="L465" s="92" t="s">
        <v>236</v>
      </c>
      <c r="M465" s="277">
        <v>0</v>
      </c>
      <c r="N465" s="278"/>
      <c r="O465" s="32"/>
      <c r="P465" s="46">
        <v>7.5</v>
      </c>
      <c r="Q465" s="91" t="s">
        <v>71</v>
      </c>
      <c r="R465" s="92">
        <v>0</v>
      </c>
      <c r="S465" s="92">
        <v>0</v>
      </c>
      <c r="T465" s="277">
        <v>0</v>
      </c>
      <c r="U465" s="278"/>
      <c r="V465" s="32"/>
      <c r="W465" s="46">
        <v>7.5</v>
      </c>
      <c r="X465" s="91" t="s">
        <v>60</v>
      </c>
      <c r="Y465" s="92" t="s">
        <v>107</v>
      </c>
      <c r="Z465" s="92" t="s">
        <v>194</v>
      </c>
      <c r="AA465" s="277">
        <v>0</v>
      </c>
      <c r="AB465" s="278"/>
    </row>
    <row r="466" spans="2:28">
      <c r="B466" s="46">
        <v>7.75</v>
      </c>
      <c r="C466" s="91" t="s">
        <v>60</v>
      </c>
      <c r="D466" s="92" t="s">
        <v>106</v>
      </c>
      <c r="E466" s="92" t="s">
        <v>167</v>
      </c>
      <c r="F466" s="277">
        <v>0</v>
      </c>
      <c r="G466" s="278"/>
      <c r="H466" s="32"/>
      <c r="I466" s="46">
        <v>7.75</v>
      </c>
      <c r="J466" s="91" t="s">
        <v>60</v>
      </c>
      <c r="K466" s="92" t="s">
        <v>106</v>
      </c>
      <c r="L466" s="92" t="s">
        <v>103</v>
      </c>
      <c r="M466" s="277">
        <v>0</v>
      </c>
      <c r="N466" s="278"/>
      <c r="O466" s="32"/>
      <c r="P466" s="46">
        <v>7.75</v>
      </c>
      <c r="Q466" s="91" t="s">
        <v>71</v>
      </c>
      <c r="R466" s="92">
        <v>0</v>
      </c>
      <c r="S466" s="92">
        <v>0</v>
      </c>
      <c r="T466" s="277">
        <v>0</v>
      </c>
      <c r="U466" s="278"/>
      <c r="V466" s="32"/>
      <c r="W466" s="46">
        <v>7.75</v>
      </c>
      <c r="X466" s="91" t="s">
        <v>60</v>
      </c>
      <c r="Y466" s="92" t="s">
        <v>104</v>
      </c>
      <c r="Z466" s="92" t="s">
        <v>103</v>
      </c>
      <c r="AA466" s="277">
        <v>0</v>
      </c>
      <c r="AB466" s="278"/>
    </row>
    <row r="467" spans="2:28">
      <c r="B467" s="46">
        <v>8</v>
      </c>
      <c r="C467" s="91" t="s">
        <v>60</v>
      </c>
      <c r="D467" s="92" t="s">
        <v>106</v>
      </c>
      <c r="E467" s="92" t="s">
        <v>103</v>
      </c>
      <c r="F467" s="277">
        <v>0</v>
      </c>
      <c r="G467" s="278"/>
      <c r="H467" s="32"/>
      <c r="I467" s="46">
        <v>8</v>
      </c>
      <c r="J467" s="91" t="s">
        <v>63</v>
      </c>
      <c r="K467" s="92">
        <v>0</v>
      </c>
      <c r="L467" s="92">
        <v>0</v>
      </c>
      <c r="M467" s="277">
        <v>0</v>
      </c>
      <c r="N467" s="278"/>
      <c r="O467" s="32"/>
      <c r="P467" s="46">
        <v>8</v>
      </c>
      <c r="Q467" s="91" t="s">
        <v>71</v>
      </c>
      <c r="R467" s="92">
        <v>0</v>
      </c>
      <c r="S467" s="92">
        <v>0</v>
      </c>
      <c r="T467" s="277">
        <v>0</v>
      </c>
      <c r="U467" s="278"/>
      <c r="V467" s="32"/>
      <c r="W467" s="46">
        <v>8</v>
      </c>
      <c r="X467" s="91" t="s">
        <v>159</v>
      </c>
      <c r="Y467" s="92">
        <v>0</v>
      </c>
      <c r="Z467" s="92">
        <v>0</v>
      </c>
      <c r="AA467" s="277">
        <v>0</v>
      </c>
      <c r="AB467" s="278"/>
    </row>
    <row r="468" spans="2:28">
      <c r="B468" s="46">
        <v>8.25</v>
      </c>
      <c r="C468" s="91" t="s">
        <v>60</v>
      </c>
      <c r="D468" s="92" t="s">
        <v>104</v>
      </c>
      <c r="E468" s="92" t="s">
        <v>103</v>
      </c>
      <c r="F468" s="277">
        <v>0</v>
      </c>
      <c r="G468" s="278"/>
      <c r="H468" s="32"/>
      <c r="I468" s="46">
        <v>8.25</v>
      </c>
      <c r="J468" s="91" t="s">
        <v>63</v>
      </c>
      <c r="K468" s="92">
        <v>0</v>
      </c>
      <c r="L468" s="92">
        <v>0</v>
      </c>
      <c r="M468" s="277">
        <v>0</v>
      </c>
      <c r="N468" s="278"/>
      <c r="O468" s="32"/>
      <c r="P468" s="46">
        <v>8.25</v>
      </c>
      <c r="Q468" s="91" t="s">
        <v>60</v>
      </c>
      <c r="R468" s="92" t="s">
        <v>106</v>
      </c>
      <c r="S468" s="92" t="s">
        <v>115</v>
      </c>
      <c r="T468" s="277">
        <v>0</v>
      </c>
      <c r="U468" s="278"/>
      <c r="V468" s="32"/>
      <c r="W468" s="46">
        <v>8.25</v>
      </c>
      <c r="X468" s="91" t="s">
        <v>60</v>
      </c>
      <c r="Y468" s="92" t="s">
        <v>106</v>
      </c>
      <c r="Z468" s="92" t="s">
        <v>163</v>
      </c>
      <c r="AA468" s="277">
        <v>0</v>
      </c>
      <c r="AB468" s="278"/>
    </row>
    <row r="469" spans="2:28">
      <c r="B469" s="46">
        <v>8.5</v>
      </c>
      <c r="C469" s="91" t="s">
        <v>159</v>
      </c>
      <c r="D469" s="92">
        <v>0</v>
      </c>
      <c r="E469" s="92">
        <v>0</v>
      </c>
      <c r="F469" s="277">
        <v>0</v>
      </c>
      <c r="G469" s="278"/>
      <c r="H469" s="32"/>
      <c r="I469" s="46">
        <v>8.5</v>
      </c>
      <c r="J469" s="91" t="s">
        <v>63</v>
      </c>
      <c r="K469" s="92">
        <v>0</v>
      </c>
      <c r="L469" s="92">
        <v>0</v>
      </c>
      <c r="M469" s="277">
        <v>0</v>
      </c>
      <c r="N469" s="278"/>
      <c r="O469" s="32"/>
      <c r="P469" s="46">
        <v>8.5</v>
      </c>
      <c r="Q469" s="91" t="s">
        <v>60</v>
      </c>
      <c r="R469" s="92" t="s">
        <v>106</v>
      </c>
      <c r="S469" s="92" t="s">
        <v>115</v>
      </c>
      <c r="T469" s="277">
        <v>0</v>
      </c>
      <c r="U469" s="278"/>
      <c r="V469" s="32"/>
      <c r="W469" s="46">
        <v>8.5</v>
      </c>
      <c r="X469" s="91" t="s">
        <v>60</v>
      </c>
      <c r="Y469" s="92" t="s">
        <v>106</v>
      </c>
      <c r="Z469" s="92" t="s">
        <v>115</v>
      </c>
      <c r="AA469" s="277">
        <v>0</v>
      </c>
      <c r="AB469" s="278"/>
    </row>
    <row r="470" spans="2:28">
      <c r="B470" s="46">
        <v>8.75</v>
      </c>
      <c r="C470" s="91" t="s">
        <v>159</v>
      </c>
      <c r="D470" s="92">
        <v>0</v>
      </c>
      <c r="E470" s="92">
        <v>0</v>
      </c>
      <c r="F470" s="277">
        <v>0</v>
      </c>
      <c r="G470" s="278"/>
      <c r="H470" s="32"/>
      <c r="I470" s="46">
        <v>8.75</v>
      </c>
      <c r="J470" s="91" t="s">
        <v>63</v>
      </c>
      <c r="K470" s="92">
        <v>0</v>
      </c>
      <c r="L470" s="92">
        <v>0</v>
      </c>
      <c r="M470" s="277">
        <v>0</v>
      </c>
      <c r="N470" s="278"/>
      <c r="O470" s="32"/>
      <c r="P470" s="46">
        <v>8.75</v>
      </c>
      <c r="Q470" s="91" t="s">
        <v>60</v>
      </c>
      <c r="R470" s="92" t="s">
        <v>106</v>
      </c>
      <c r="S470" s="92" t="s">
        <v>115</v>
      </c>
      <c r="T470" s="277">
        <v>0</v>
      </c>
      <c r="U470" s="278"/>
      <c r="V470" s="32"/>
      <c r="W470" s="46">
        <v>8.75</v>
      </c>
      <c r="X470" s="91" t="s">
        <v>60</v>
      </c>
      <c r="Y470" s="92" t="s">
        <v>113</v>
      </c>
      <c r="Z470" s="92" t="s">
        <v>169</v>
      </c>
      <c r="AA470" s="277">
        <v>0</v>
      </c>
      <c r="AB470" s="278"/>
    </row>
    <row r="471" spans="2:28">
      <c r="B471" s="46">
        <v>9</v>
      </c>
      <c r="C471" s="91" t="s">
        <v>60</v>
      </c>
      <c r="D471" s="92" t="s">
        <v>104</v>
      </c>
      <c r="E471" s="92" t="s">
        <v>103</v>
      </c>
      <c r="F471" s="277">
        <v>0</v>
      </c>
      <c r="G471" s="278"/>
      <c r="H471" s="32"/>
      <c r="I471" s="46">
        <v>9</v>
      </c>
      <c r="J471" s="91" t="s">
        <v>63</v>
      </c>
      <c r="K471" s="92">
        <v>0</v>
      </c>
      <c r="L471" s="92">
        <v>0</v>
      </c>
      <c r="M471" s="277">
        <v>0</v>
      </c>
      <c r="N471" s="278"/>
      <c r="O471" s="32"/>
      <c r="P471" s="46">
        <v>9</v>
      </c>
      <c r="Q471" s="91" t="s">
        <v>60</v>
      </c>
      <c r="R471" s="92" t="s">
        <v>106</v>
      </c>
      <c r="S471" s="92" t="s">
        <v>115</v>
      </c>
      <c r="T471" s="277">
        <v>0</v>
      </c>
      <c r="U471" s="278"/>
      <c r="V471" s="32"/>
      <c r="W471" s="46">
        <v>9</v>
      </c>
      <c r="X471" s="91" t="s">
        <v>71</v>
      </c>
      <c r="Y471" s="92">
        <v>0</v>
      </c>
      <c r="Z471" s="92">
        <v>0</v>
      </c>
      <c r="AA471" s="277">
        <v>0</v>
      </c>
      <c r="AB471" s="278"/>
    </row>
    <row r="472" spans="2:28">
      <c r="B472" s="46">
        <v>9.25</v>
      </c>
      <c r="C472" s="91" t="s">
        <v>60</v>
      </c>
      <c r="D472" s="92" t="s">
        <v>104</v>
      </c>
      <c r="E472" s="92" t="s">
        <v>122</v>
      </c>
      <c r="F472" s="277">
        <v>0</v>
      </c>
      <c r="G472" s="278"/>
      <c r="H472" s="32"/>
      <c r="I472" s="46">
        <v>9.25</v>
      </c>
      <c r="J472" s="91" t="s">
        <v>63</v>
      </c>
      <c r="K472" s="92">
        <v>0</v>
      </c>
      <c r="L472" s="92">
        <v>0</v>
      </c>
      <c r="M472" s="277">
        <v>0</v>
      </c>
      <c r="N472" s="278"/>
      <c r="O472" s="32"/>
      <c r="P472" s="46">
        <v>9.25</v>
      </c>
      <c r="Q472" s="91" t="s">
        <v>63</v>
      </c>
      <c r="R472" s="92">
        <v>0</v>
      </c>
      <c r="S472" s="92">
        <v>0</v>
      </c>
      <c r="T472" s="277">
        <v>0</v>
      </c>
      <c r="U472" s="278"/>
      <c r="V472" s="32"/>
      <c r="W472" s="46">
        <v>9.25</v>
      </c>
      <c r="X472" s="91" t="s">
        <v>60</v>
      </c>
      <c r="Y472" s="92" t="s">
        <v>106</v>
      </c>
      <c r="Z472" s="92" t="s">
        <v>115</v>
      </c>
      <c r="AA472" s="277">
        <v>0</v>
      </c>
      <c r="AB472" s="278"/>
    </row>
    <row r="473" spans="2:28">
      <c r="B473" s="46">
        <v>9.5</v>
      </c>
      <c r="C473" s="91" t="s">
        <v>60</v>
      </c>
      <c r="D473" s="92" t="s">
        <v>150</v>
      </c>
      <c r="E473" s="92" t="s">
        <v>195</v>
      </c>
      <c r="F473" s="277">
        <v>0</v>
      </c>
      <c r="G473" s="278"/>
      <c r="H473" s="32"/>
      <c r="I473" s="46">
        <v>9.5</v>
      </c>
      <c r="J473" s="91" t="s">
        <v>63</v>
      </c>
      <c r="K473" s="92">
        <v>0</v>
      </c>
      <c r="L473" s="92">
        <v>0</v>
      </c>
      <c r="M473" s="277">
        <v>0</v>
      </c>
      <c r="N473" s="278"/>
      <c r="O473" s="32"/>
      <c r="P473" s="46">
        <v>9.5</v>
      </c>
      <c r="Q473" s="91" t="s">
        <v>71</v>
      </c>
      <c r="R473" s="92">
        <v>0</v>
      </c>
      <c r="S473" s="92">
        <v>0</v>
      </c>
      <c r="T473" s="277">
        <v>0</v>
      </c>
      <c r="U473" s="278"/>
      <c r="V473" s="32"/>
      <c r="W473" s="46">
        <v>9.5</v>
      </c>
      <c r="X473" s="91" t="s">
        <v>71</v>
      </c>
      <c r="Y473" s="92">
        <v>0</v>
      </c>
      <c r="Z473" s="92">
        <v>0</v>
      </c>
      <c r="AA473" s="277">
        <v>0</v>
      </c>
      <c r="AB473" s="278"/>
    </row>
    <row r="474" spans="2:28">
      <c r="B474" s="46">
        <v>9.75</v>
      </c>
      <c r="C474" s="91" t="s">
        <v>60</v>
      </c>
      <c r="D474" s="92" t="s">
        <v>150</v>
      </c>
      <c r="E474" s="92" t="s">
        <v>195</v>
      </c>
      <c r="F474" s="277">
        <v>0</v>
      </c>
      <c r="G474" s="278"/>
      <c r="H474" s="32"/>
      <c r="I474" s="46">
        <v>9.75</v>
      </c>
      <c r="J474" s="91" t="s">
        <v>63</v>
      </c>
      <c r="K474" s="92">
        <v>0</v>
      </c>
      <c r="L474" s="92">
        <v>0</v>
      </c>
      <c r="M474" s="277">
        <v>0</v>
      </c>
      <c r="N474" s="278"/>
      <c r="O474" s="32"/>
      <c r="P474" s="46">
        <v>9.75</v>
      </c>
      <c r="Q474" s="91" t="s">
        <v>71</v>
      </c>
      <c r="R474" s="92">
        <v>0</v>
      </c>
      <c r="S474" s="92">
        <v>0</v>
      </c>
      <c r="T474" s="277">
        <v>0</v>
      </c>
      <c r="U474" s="278"/>
      <c r="V474" s="32"/>
      <c r="W474" s="46">
        <v>9.75</v>
      </c>
      <c r="X474" s="91" t="s">
        <v>71</v>
      </c>
      <c r="Y474" s="92">
        <v>0</v>
      </c>
      <c r="Z474" s="92">
        <v>0</v>
      </c>
      <c r="AA474" s="277">
        <v>0</v>
      </c>
      <c r="AB474" s="278"/>
    </row>
    <row r="475" spans="2:28">
      <c r="B475" s="46">
        <v>10</v>
      </c>
      <c r="C475" s="91" t="s">
        <v>60</v>
      </c>
      <c r="D475" s="92" t="s">
        <v>150</v>
      </c>
      <c r="E475" s="92" t="s">
        <v>195</v>
      </c>
      <c r="F475" s="277">
        <v>0</v>
      </c>
      <c r="G475" s="278"/>
      <c r="H475" s="32"/>
      <c r="I475" s="46">
        <v>10</v>
      </c>
      <c r="J475" s="91" t="s">
        <v>66</v>
      </c>
      <c r="K475" s="92">
        <v>0</v>
      </c>
      <c r="L475" s="92">
        <v>0</v>
      </c>
      <c r="M475" s="277">
        <v>0</v>
      </c>
      <c r="N475" s="278"/>
      <c r="O475" s="32"/>
      <c r="P475" s="46">
        <v>10</v>
      </c>
      <c r="Q475" s="91" t="s">
        <v>71</v>
      </c>
      <c r="R475" s="92">
        <v>0</v>
      </c>
      <c r="S475" s="92">
        <v>0</v>
      </c>
      <c r="T475" s="277">
        <v>0</v>
      </c>
      <c r="U475" s="278"/>
      <c r="V475" s="32"/>
      <c r="W475" s="46">
        <v>10</v>
      </c>
      <c r="X475" s="91" t="s">
        <v>159</v>
      </c>
      <c r="Y475" s="92">
        <v>0</v>
      </c>
      <c r="Z475" s="92">
        <v>0</v>
      </c>
      <c r="AA475" s="277">
        <v>0</v>
      </c>
      <c r="AB475" s="278"/>
    </row>
    <row r="476" spans="2:28">
      <c r="B476" s="46">
        <v>10.25</v>
      </c>
      <c r="C476" s="91" t="s">
        <v>60</v>
      </c>
      <c r="D476" s="92" t="s">
        <v>106</v>
      </c>
      <c r="E476" s="92" t="s">
        <v>103</v>
      </c>
      <c r="F476" s="277">
        <v>0</v>
      </c>
      <c r="G476" s="278"/>
      <c r="H476" s="32"/>
      <c r="I476" s="46">
        <v>10.25</v>
      </c>
      <c r="J476" s="91" t="s">
        <v>60</v>
      </c>
      <c r="K476" s="92" t="s">
        <v>150</v>
      </c>
      <c r="L476" s="92" t="s">
        <v>195</v>
      </c>
      <c r="M476" s="277">
        <v>0</v>
      </c>
      <c r="N476" s="278"/>
      <c r="O476" s="32"/>
      <c r="P476" s="46">
        <v>10.25</v>
      </c>
      <c r="Q476" s="91" t="s">
        <v>71</v>
      </c>
      <c r="R476" s="92">
        <v>0</v>
      </c>
      <c r="S476" s="92">
        <v>0</v>
      </c>
      <c r="T476" s="277">
        <v>0</v>
      </c>
      <c r="U476" s="278"/>
      <c r="V476" s="32"/>
      <c r="W476" s="46">
        <v>10.25</v>
      </c>
      <c r="X476" s="91" t="s">
        <v>159</v>
      </c>
      <c r="Y476" s="92">
        <v>0</v>
      </c>
      <c r="Z476" s="92">
        <v>0</v>
      </c>
      <c r="AA476" s="277">
        <v>0</v>
      </c>
      <c r="AB476" s="278"/>
    </row>
    <row r="477" spans="2:28">
      <c r="B477" s="46">
        <v>10.5</v>
      </c>
      <c r="C477" s="91" t="s">
        <v>60</v>
      </c>
      <c r="D477" s="92" t="s">
        <v>107</v>
      </c>
      <c r="E477" s="92" t="s">
        <v>108</v>
      </c>
      <c r="F477" s="277">
        <v>0</v>
      </c>
      <c r="G477" s="278"/>
      <c r="H477" s="32"/>
      <c r="I477" s="46">
        <v>10.5</v>
      </c>
      <c r="J477" s="91" t="s">
        <v>60</v>
      </c>
      <c r="K477" s="92" t="s">
        <v>104</v>
      </c>
      <c r="L477" s="92" t="s">
        <v>110</v>
      </c>
      <c r="M477" s="277">
        <v>0</v>
      </c>
      <c r="N477" s="278"/>
      <c r="O477" s="32"/>
      <c r="P477" s="46">
        <v>10.5</v>
      </c>
      <c r="Q477" s="91" t="s">
        <v>71</v>
      </c>
      <c r="R477" s="92">
        <v>0</v>
      </c>
      <c r="S477" s="92">
        <v>0</v>
      </c>
      <c r="T477" s="277">
        <v>0</v>
      </c>
      <c r="U477" s="278"/>
      <c r="V477" s="32"/>
      <c r="W477" s="46">
        <v>10.5</v>
      </c>
      <c r="X477" s="91" t="s">
        <v>74</v>
      </c>
      <c r="Y477" s="92">
        <v>0</v>
      </c>
      <c r="Z477" s="92">
        <v>0</v>
      </c>
      <c r="AA477" s="277">
        <v>0</v>
      </c>
      <c r="AB477" s="278"/>
    </row>
    <row r="478" spans="2:28">
      <c r="B478" s="46">
        <v>10.75</v>
      </c>
      <c r="C478" s="91" t="s">
        <v>159</v>
      </c>
      <c r="D478" s="92">
        <v>0</v>
      </c>
      <c r="E478" s="92">
        <v>0</v>
      </c>
      <c r="F478" s="277">
        <v>0</v>
      </c>
      <c r="G478" s="278"/>
      <c r="H478" s="32"/>
      <c r="I478" s="46">
        <v>10.75</v>
      </c>
      <c r="J478" s="91" t="s">
        <v>66</v>
      </c>
      <c r="K478" s="92">
        <v>0</v>
      </c>
      <c r="L478" s="92">
        <v>0</v>
      </c>
      <c r="M478" s="277">
        <v>0</v>
      </c>
      <c r="N478" s="278"/>
      <c r="O478" s="32"/>
      <c r="P478" s="46">
        <v>10.75</v>
      </c>
      <c r="Q478" s="91" t="s">
        <v>60</v>
      </c>
      <c r="R478" s="92" t="s">
        <v>104</v>
      </c>
      <c r="S478" s="92" t="s">
        <v>103</v>
      </c>
      <c r="T478" s="277">
        <v>0</v>
      </c>
      <c r="U478" s="278"/>
      <c r="V478" s="32"/>
      <c r="W478" s="46">
        <v>10.75</v>
      </c>
      <c r="X478" s="91" t="s">
        <v>71</v>
      </c>
      <c r="Y478" s="92">
        <v>0</v>
      </c>
      <c r="Z478" s="92">
        <v>0</v>
      </c>
      <c r="AA478" s="277">
        <v>0</v>
      </c>
      <c r="AB478" s="278"/>
    </row>
    <row r="479" spans="2:28">
      <c r="B479" s="46">
        <v>11</v>
      </c>
      <c r="C479" s="91" t="s">
        <v>60</v>
      </c>
      <c r="D479" s="92" t="s">
        <v>106</v>
      </c>
      <c r="E479" s="92" t="s">
        <v>115</v>
      </c>
      <c r="F479" s="277">
        <v>0</v>
      </c>
      <c r="G479" s="278"/>
      <c r="H479" s="32"/>
      <c r="I479" s="46">
        <v>11</v>
      </c>
      <c r="J479" s="91" t="s">
        <v>60</v>
      </c>
      <c r="K479" s="92" t="s">
        <v>150</v>
      </c>
      <c r="L479" s="92" t="s">
        <v>103</v>
      </c>
      <c r="M479" s="277">
        <v>0</v>
      </c>
      <c r="N479" s="278"/>
      <c r="O479" s="32"/>
      <c r="P479" s="46">
        <v>11</v>
      </c>
      <c r="Q479" s="91" t="s">
        <v>60</v>
      </c>
      <c r="R479" s="92" t="s">
        <v>106</v>
      </c>
      <c r="S479" s="92" t="s">
        <v>163</v>
      </c>
      <c r="T479" s="277">
        <v>0</v>
      </c>
      <c r="U479" s="278"/>
      <c r="V479" s="32"/>
      <c r="W479" s="46">
        <v>11</v>
      </c>
      <c r="X479" s="91" t="s">
        <v>71</v>
      </c>
      <c r="Y479" s="92">
        <v>0</v>
      </c>
      <c r="Z479" s="92">
        <v>0</v>
      </c>
      <c r="AA479" s="277">
        <v>0</v>
      </c>
      <c r="AB479" s="278"/>
    </row>
    <row r="480" spans="2:28">
      <c r="B480" s="46">
        <v>11.25</v>
      </c>
      <c r="C480" s="91" t="s">
        <v>60</v>
      </c>
      <c r="D480" s="92" t="s">
        <v>106</v>
      </c>
      <c r="E480" s="92" t="s">
        <v>103</v>
      </c>
      <c r="F480" s="277">
        <v>0</v>
      </c>
      <c r="G480" s="278"/>
      <c r="H480" s="32"/>
      <c r="I480" s="46">
        <v>11.25</v>
      </c>
      <c r="J480" s="91" t="s">
        <v>71</v>
      </c>
      <c r="K480" s="92">
        <v>0</v>
      </c>
      <c r="L480" s="92">
        <v>0</v>
      </c>
      <c r="M480" s="277">
        <v>0</v>
      </c>
      <c r="N480" s="278"/>
      <c r="O480" s="32"/>
      <c r="P480" s="46">
        <v>11.25</v>
      </c>
      <c r="Q480" s="91" t="s">
        <v>69</v>
      </c>
      <c r="R480" s="92">
        <v>0</v>
      </c>
      <c r="S480" s="92">
        <v>0</v>
      </c>
      <c r="T480" s="277">
        <v>0</v>
      </c>
      <c r="U480" s="278"/>
      <c r="V480" s="32"/>
      <c r="W480" s="46">
        <v>11.25</v>
      </c>
      <c r="X480" s="91" t="s">
        <v>71</v>
      </c>
      <c r="Y480" s="92">
        <v>0</v>
      </c>
      <c r="Z480" s="92">
        <v>0</v>
      </c>
      <c r="AA480" s="277">
        <v>0</v>
      </c>
      <c r="AB480" s="278"/>
    </row>
    <row r="481" spans="2:28">
      <c r="B481" s="46">
        <v>11.5</v>
      </c>
      <c r="C481" s="91" t="s">
        <v>60</v>
      </c>
      <c r="D481" s="92" t="s">
        <v>107</v>
      </c>
      <c r="E481" s="92" t="s">
        <v>108</v>
      </c>
      <c r="F481" s="277">
        <v>0</v>
      </c>
      <c r="G481" s="278"/>
      <c r="H481" s="32"/>
      <c r="I481" s="46">
        <v>11.5</v>
      </c>
      <c r="J481" s="91" t="s">
        <v>60</v>
      </c>
      <c r="K481" s="92" t="s">
        <v>107</v>
      </c>
      <c r="L481" s="92" t="s">
        <v>164</v>
      </c>
      <c r="M481" s="277">
        <v>0</v>
      </c>
      <c r="N481" s="278"/>
      <c r="O481" s="32"/>
      <c r="P481" s="46">
        <v>11.5</v>
      </c>
      <c r="Q481" s="91" t="s">
        <v>69</v>
      </c>
      <c r="R481" s="92">
        <v>0</v>
      </c>
      <c r="S481" s="92">
        <v>0</v>
      </c>
      <c r="T481" s="277">
        <v>0</v>
      </c>
      <c r="U481" s="278"/>
      <c r="V481" s="32"/>
      <c r="W481" s="46">
        <v>11.5</v>
      </c>
      <c r="X481" s="91" t="s">
        <v>74</v>
      </c>
      <c r="Y481" s="92">
        <v>0</v>
      </c>
      <c r="Z481" s="92">
        <v>0</v>
      </c>
      <c r="AA481" s="277">
        <v>0</v>
      </c>
      <c r="AB481" s="278"/>
    </row>
    <row r="482" spans="2:28">
      <c r="B482" s="46">
        <v>11.75</v>
      </c>
      <c r="C482" s="91" t="s">
        <v>159</v>
      </c>
      <c r="D482" s="92">
        <v>0</v>
      </c>
      <c r="E482" s="92">
        <v>0</v>
      </c>
      <c r="F482" s="277">
        <v>0</v>
      </c>
      <c r="G482" s="278"/>
      <c r="H482" s="32"/>
      <c r="I482" s="46">
        <v>11.75</v>
      </c>
      <c r="J482" s="91" t="s">
        <v>77</v>
      </c>
      <c r="K482" s="92">
        <v>0</v>
      </c>
      <c r="L482" s="92">
        <v>0</v>
      </c>
      <c r="M482" s="357" t="s">
        <v>240</v>
      </c>
      <c r="N482" s="358"/>
      <c r="O482" s="32"/>
      <c r="P482" s="46">
        <v>11.75</v>
      </c>
      <c r="Q482" s="91" t="s">
        <v>158</v>
      </c>
      <c r="R482" s="92">
        <v>0</v>
      </c>
      <c r="S482" s="92">
        <v>0</v>
      </c>
      <c r="T482" s="277">
        <v>0</v>
      </c>
      <c r="U482" s="278"/>
      <c r="V482" s="32"/>
      <c r="W482" s="46">
        <v>11.75</v>
      </c>
      <c r="X482" s="91" t="s">
        <v>69</v>
      </c>
      <c r="Y482" s="92">
        <v>0</v>
      </c>
      <c r="Z482" s="92">
        <v>0</v>
      </c>
      <c r="AA482" s="277">
        <v>0</v>
      </c>
      <c r="AB482" s="278"/>
    </row>
    <row r="483" spans="2:28">
      <c r="B483" s="46">
        <v>12</v>
      </c>
      <c r="C483" s="91" t="s">
        <v>158</v>
      </c>
      <c r="D483" s="92">
        <v>0</v>
      </c>
      <c r="E483" s="92">
        <v>0</v>
      </c>
      <c r="F483" s="277">
        <v>0</v>
      </c>
      <c r="G483" s="278"/>
      <c r="H483" s="32"/>
      <c r="I483" s="46">
        <v>12</v>
      </c>
      <c r="J483" s="91" t="s">
        <v>71</v>
      </c>
      <c r="K483" s="92">
        <v>0</v>
      </c>
      <c r="L483" s="92">
        <v>0</v>
      </c>
      <c r="M483" s="277">
        <v>0</v>
      </c>
      <c r="N483" s="278"/>
      <c r="O483" s="32"/>
      <c r="P483" s="46">
        <v>12</v>
      </c>
      <c r="Q483" s="91" t="s">
        <v>158</v>
      </c>
      <c r="R483" s="92">
        <v>0</v>
      </c>
      <c r="S483" s="92">
        <v>0</v>
      </c>
      <c r="T483" s="277">
        <v>0</v>
      </c>
      <c r="U483" s="278"/>
      <c r="V483" s="32"/>
      <c r="W483" s="46">
        <v>12</v>
      </c>
      <c r="X483" s="91" t="s">
        <v>74</v>
      </c>
      <c r="Y483" s="92">
        <v>0</v>
      </c>
      <c r="Z483" s="92">
        <v>0</v>
      </c>
      <c r="AA483" s="277">
        <v>0</v>
      </c>
      <c r="AB483" s="278"/>
    </row>
    <row r="484" spans="2:28">
      <c r="B484" s="46">
        <v>12.25</v>
      </c>
      <c r="C484" s="91" t="s">
        <v>159</v>
      </c>
      <c r="D484" s="92">
        <v>0</v>
      </c>
      <c r="E484" s="92">
        <v>0</v>
      </c>
      <c r="F484" s="277">
        <v>0</v>
      </c>
      <c r="G484" s="278"/>
      <c r="H484" s="32"/>
      <c r="I484" s="46">
        <v>12.25</v>
      </c>
      <c r="J484" s="91" t="s">
        <v>66</v>
      </c>
      <c r="K484" s="92">
        <v>0</v>
      </c>
      <c r="L484" s="92">
        <v>0</v>
      </c>
      <c r="M484" s="277">
        <v>0</v>
      </c>
      <c r="N484" s="278"/>
      <c r="O484" s="32"/>
      <c r="P484" s="46">
        <v>12.25</v>
      </c>
      <c r="Q484" s="91" t="s">
        <v>60</v>
      </c>
      <c r="R484" s="92" t="s">
        <v>107</v>
      </c>
      <c r="S484" s="92" t="s">
        <v>108</v>
      </c>
      <c r="T484" s="277">
        <v>0</v>
      </c>
      <c r="U484" s="278"/>
      <c r="V484" s="32"/>
      <c r="W484" s="46">
        <v>12.25</v>
      </c>
      <c r="X484" s="91" t="s">
        <v>69</v>
      </c>
      <c r="Y484" s="92">
        <v>0</v>
      </c>
      <c r="Z484" s="92">
        <v>0</v>
      </c>
      <c r="AA484" s="277">
        <v>0</v>
      </c>
      <c r="AB484" s="278"/>
    </row>
    <row r="485" spans="2:28">
      <c r="B485" s="46">
        <v>12.5</v>
      </c>
      <c r="C485" s="91" t="s">
        <v>159</v>
      </c>
      <c r="D485" s="92">
        <v>0</v>
      </c>
      <c r="E485" s="92">
        <v>0</v>
      </c>
      <c r="F485" s="277">
        <v>0</v>
      </c>
      <c r="G485" s="278"/>
      <c r="H485" s="32"/>
      <c r="I485" s="46">
        <v>12.5</v>
      </c>
      <c r="J485" s="91" t="s">
        <v>60</v>
      </c>
      <c r="K485" s="92" t="s">
        <v>150</v>
      </c>
      <c r="L485" s="92" t="s">
        <v>103</v>
      </c>
      <c r="M485" s="277">
        <v>0</v>
      </c>
      <c r="N485" s="278"/>
      <c r="O485" s="32"/>
      <c r="P485" s="46">
        <v>12.5</v>
      </c>
      <c r="Q485" s="91" t="s">
        <v>71</v>
      </c>
      <c r="R485" s="92">
        <v>0</v>
      </c>
      <c r="S485" s="92">
        <v>0</v>
      </c>
      <c r="T485" s="277">
        <v>0</v>
      </c>
      <c r="U485" s="278"/>
      <c r="V485" s="32"/>
      <c r="W485" s="46">
        <v>12.5</v>
      </c>
      <c r="X485" s="91" t="s">
        <v>63</v>
      </c>
      <c r="Y485" s="92">
        <v>0</v>
      </c>
      <c r="Z485" s="92">
        <v>0</v>
      </c>
      <c r="AA485" s="277">
        <v>0</v>
      </c>
      <c r="AB485" s="278"/>
    </row>
    <row r="486" spans="2:28">
      <c r="B486" s="46">
        <v>12.75</v>
      </c>
      <c r="C486" s="91" t="s">
        <v>159</v>
      </c>
      <c r="D486" s="92">
        <v>0</v>
      </c>
      <c r="E486" s="92">
        <v>0</v>
      </c>
      <c r="F486" s="277">
        <v>0</v>
      </c>
      <c r="G486" s="278"/>
      <c r="H486" s="32"/>
      <c r="I486" s="46">
        <v>12.75</v>
      </c>
      <c r="J486" s="91" t="s">
        <v>66</v>
      </c>
      <c r="K486" s="92">
        <v>0</v>
      </c>
      <c r="L486" s="92">
        <v>0</v>
      </c>
      <c r="M486" s="277">
        <v>0</v>
      </c>
      <c r="N486" s="278"/>
      <c r="O486" s="32"/>
      <c r="P486" s="46">
        <v>12.75</v>
      </c>
      <c r="Q486" s="91" t="s">
        <v>60</v>
      </c>
      <c r="R486" s="92" t="s">
        <v>106</v>
      </c>
      <c r="S486" s="92" t="s">
        <v>115</v>
      </c>
      <c r="T486" s="277">
        <v>0</v>
      </c>
      <c r="U486" s="278"/>
      <c r="V486" s="32"/>
      <c r="W486" s="46">
        <v>12.75</v>
      </c>
      <c r="X486" s="91" t="s">
        <v>63</v>
      </c>
      <c r="Y486" s="92">
        <v>0</v>
      </c>
      <c r="Z486" s="92">
        <v>0</v>
      </c>
      <c r="AA486" s="277">
        <v>0</v>
      </c>
      <c r="AB486" s="278"/>
    </row>
    <row r="487" spans="2:28">
      <c r="B487" s="46">
        <v>13</v>
      </c>
      <c r="C487" s="91" t="s">
        <v>159</v>
      </c>
      <c r="D487" s="92">
        <v>0</v>
      </c>
      <c r="E487" s="92">
        <v>0</v>
      </c>
      <c r="F487" s="277">
        <v>0</v>
      </c>
      <c r="G487" s="278"/>
      <c r="H487" s="32"/>
      <c r="I487" s="46">
        <v>13</v>
      </c>
      <c r="J487" s="91" t="s">
        <v>66</v>
      </c>
      <c r="K487" s="92">
        <v>0</v>
      </c>
      <c r="L487" s="92">
        <v>0</v>
      </c>
      <c r="M487" s="277">
        <v>0</v>
      </c>
      <c r="N487" s="278"/>
      <c r="O487" s="32"/>
      <c r="P487" s="46">
        <v>13</v>
      </c>
      <c r="Q487" s="91" t="s">
        <v>74</v>
      </c>
      <c r="R487" s="92">
        <v>0</v>
      </c>
      <c r="S487" s="92">
        <v>0</v>
      </c>
      <c r="T487" s="277">
        <v>0</v>
      </c>
      <c r="U487" s="278"/>
      <c r="V487" s="32"/>
      <c r="W487" s="46">
        <v>13</v>
      </c>
      <c r="X487" s="91" t="s">
        <v>66</v>
      </c>
      <c r="Y487" s="92">
        <v>0</v>
      </c>
      <c r="Z487" s="92">
        <v>0</v>
      </c>
      <c r="AA487" s="277">
        <v>0</v>
      </c>
      <c r="AB487" s="278"/>
    </row>
    <row r="488" spans="2:28">
      <c r="B488" s="46">
        <v>13.25</v>
      </c>
      <c r="C488" s="91" t="s">
        <v>60</v>
      </c>
      <c r="D488" s="92" t="s">
        <v>106</v>
      </c>
      <c r="E488" s="92" t="s">
        <v>115</v>
      </c>
      <c r="F488" s="277">
        <v>0</v>
      </c>
      <c r="G488" s="278"/>
      <c r="H488" s="32"/>
      <c r="I488" s="46">
        <v>13.25</v>
      </c>
      <c r="J488" s="91" t="s">
        <v>71</v>
      </c>
      <c r="K488" s="92">
        <v>0</v>
      </c>
      <c r="L488" s="92">
        <v>0</v>
      </c>
      <c r="M488" s="277">
        <v>0</v>
      </c>
      <c r="N488" s="278"/>
      <c r="O488" s="32"/>
      <c r="P488" s="46">
        <v>13.25</v>
      </c>
      <c r="Q488" s="91" t="s">
        <v>74</v>
      </c>
      <c r="R488" s="92">
        <v>0</v>
      </c>
      <c r="S488" s="92">
        <v>0</v>
      </c>
      <c r="T488" s="277">
        <v>0</v>
      </c>
      <c r="U488" s="278"/>
      <c r="V488" s="32"/>
      <c r="W488" s="46">
        <v>13.25</v>
      </c>
      <c r="X488" s="91" t="s">
        <v>60</v>
      </c>
      <c r="Y488" s="92" t="s">
        <v>104</v>
      </c>
      <c r="Z488" s="92" t="s">
        <v>110</v>
      </c>
      <c r="AA488" s="277">
        <v>0</v>
      </c>
      <c r="AB488" s="278"/>
    </row>
    <row r="489" spans="2:28">
      <c r="B489" s="46">
        <v>13.5</v>
      </c>
      <c r="C489" s="91" t="s">
        <v>60</v>
      </c>
      <c r="D489" s="92" t="s">
        <v>150</v>
      </c>
      <c r="E489" s="92" t="s">
        <v>103</v>
      </c>
      <c r="F489" s="277">
        <v>0</v>
      </c>
      <c r="G489" s="278"/>
      <c r="H489" s="32"/>
      <c r="I489" s="46">
        <v>13.5</v>
      </c>
      <c r="J489" s="91" t="s">
        <v>71</v>
      </c>
      <c r="K489" s="92">
        <v>0</v>
      </c>
      <c r="L489" s="92">
        <v>0</v>
      </c>
      <c r="M489" s="277">
        <v>0</v>
      </c>
      <c r="N489" s="278"/>
      <c r="O489" s="32"/>
      <c r="P489" s="46">
        <v>13.5</v>
      </c>
      <c r="Q489" s="91" t="s">
        <v>69</v>
      </c>
      <c r="R489" s="92">
        <v>0</v>
      </c>
      <c r="S489" s="92">
        <v>0</v>
      </c>
      <c r="T489" s="277">
        <v>0</v>
      </c>
      <c r="U489" s="278"/>
      <c r="V489" s="32"/>
      <c r="W489" s="46">
        <v>13.5</v>
      </c>
      <c r="X489" s="91" t="s">
        <v>60</v>
      </c>
      <c r="Y489" s="92" t="s">
        <v>104</v>
      </c>
      <c r="Z489" s="92" t="s">
        <v>236</v>
      </c>
      <c r="AA489" s="277">
        <v>0</v>
      </c>
      <c r="AB489" s="278"/>
    </row>
    <row r="490" spans="2:28">
      <c r="B490" s="46">
        <v>13.75</v>
      </c>
      <c r="C490" s="91" t="s">
        <v>66</v>
      </c>
      <c r="D490" s="92">
        <v>0</v>
      </c>
      <c r="E490" s="92">
        <v>0</v>
      </c>
      <c r="F490" s="277">
        <v>0</v>
      </c>
      <c r="G490" s="278"/>
      <c r="H490" s="32"/>
      <c r="I490" s="46">
        <v>13.75</v>
      </c>
      <c r="J490" s="91" t="s">
        <v>71</v>
      </c>
      <c r="K490" s="92">
        <v>0</v>
      </c>
      <c r="L490" s="92">
        <v>0</v>
      </c>
      <c r="M490" s="277">
        <v>0</v>
      </c>
      <c r="N490" s="278"/>
      <c r="O490" s="32"/>
      <c r="P490" s="46">
        <v>13.75</v>
      </c>
      <c r="Q490" s="91" t="s">
        <v>69</v>
      </c>
      <c r="R490" s="92">
        <v>0</v>
      </c>
      <c r="S490" s="92">
        <v>0</v>
      </c>
      <c r="T490" s="277">
        <v>0</v>
      </c>
      <c r="U490" s="278"/>
      <c r="V490" s="32"/>
      <c r="W490" s="46">
        <v>13.75</v>
      </c>
      <c r="X490" s="91" t="s">
        <v>60</v>
      </c>
      <c r="Y490" s="92" t="s">
        <v>104</v>
      </c>
      <c r="Z490" s="92" t="s">
        <v>103</v>
      </c>
      <c r="AA490" s="277">
        <v>0</v>
      </c>
      <c r="AB490" s="278"/>
    </row>
    <row r="491" spans="2:28">
      <c r="B491" s="46">
        <v>14</v>
      </c>
      <c r="C491" s="91" t="s">
        <v>66</v>
      </c>
      <c r="D491" s="92">
        <v>0</v>
      </c>
      <c r="E491" s="92">
        <v>0</v>
      </c>
      <c r="F491" s="277">
        <v>0</v>
      </c>
      <c r="G491" s="278"/>
      <c r="H491" s="32"/>
      <c r="I491" s="46">
        <v>14</v>
      </c>
      <c r="J491" s="91" t="s">
        <v>71</v>
      </c>
      <c r="K491" s="92">
        <v>0</v>
      </c>
      <c r="L491" s="92">
        <v>0</v>
      </c>
      <c r="M491" s="277">
        <v>0</v>
      </c>
      <c r="N491" s="278"/>
      <c r="O491" s="32"/>
      <c r="P491" s="46">
        <v>14</v>
      </c>
      <c r="Q491" s="91" t="s">
        <v>74</v>
      </c>
      <c r="R491" s="92">
        <v>0</v>
      </c>
      <c r="S491" s="92">
        <v>0</v>
      </c>
      <c r="T491" s="277">
        <v>0</v>
      </c>
      <c r="U491" s="278"/>
      <c r="V491" s="32"/>
      <c r="W491" s="46">
        <v>14</v>
      </c>
      <c r="X491" s="91" t="s">
        <v>60</v>
      </c>
      <c r="Y491" s="92" t="s">
        <v>106</v>
      </c>
      <c r="Z491" s="92" t="s">
        <v>103</v>
      </c>
      <c r="AA491" s="277">
        <v>0</v>
      </c>
      <c r="AB491" s="278"/>
    </row>
    <row r="492" spans="2:28">
      <c r="B492" s="46">
        <v>14.25</v>
      </c>
      <c r="C492" s="91" t="s">
        <v>66</v>
      </c>
      <c r="D492" s="92">
        <v>0</v>
      </c>
      <c r="E492" s="92">
        <v>0</v>
      </c>
      <c r="F492" s="277">
        <v>0</v>
      </c>
      <c r="G492" s="278"/>
      <c r="H492" s="32"/>
      <c r="I492" s="46">
        <v>14.25</v>
      </c>
      <c r="J492" s="91" t="s">
        <v>71</v>
      </c>
      <c r="K492" s="92">
        <v>0</v>
      </c>
      <c r="L492" s="92">
        <v>0</v>
      </c>
      <c r="M492" s="277">
        <v>0</v>
      </c>
      <c r="N492" s="278"/>
      <c r="O492" s="32"/>
      <c r="P492" s="46">
        <v>14.25</v>
      </c>
      <c r="Q492" s="91" t="s">
        <v>71</v>
      </c>
      <c r="R492" s="92">
        <v>0</v>
      </c>
      <c r="S492" s="92">
        <v>0</v>
      </c>
      <c r="T492" s="277">
        <v>0</v>
      </c>
      <c r="U492" s="278"/>
      <c r="V492" s="32"/>
      <c r="W492" s="46">
        <v>14.25</v>
      </c>
      <c r="X492" s="91" t="s">
        <v>63</v>
      </c>
      <c r="Y492" s="92">
        <v>0</v>
      </c>
      <c r="Z492" s="92">
        <v>0</v>
      </c>
      <c r="AA492" s="277">
        <v>0</v>
      </c>
      <c r="AB492" s="278"/>
    </row>
    <row r="493" spans="2:28">
      <c r="B493" s="46">
        <v>14.5</v>
      </c>
      <c r="C493" s="91" t="s">
        <v>66</v>
      </c>
      <c r="D493" s="92">
        <v>0</v>
      </c>
      <c r="E493" s="92">
        <v>0</v>
      </c>
      <c r="F493" s="277">
        <v>0</v>
      </c>
      <c r="G493" s="278"/>
      <c r="H493" s="32"/>
      <c r="I493" s="46">
        <v>14.5</v>
      </c>
      <c r="J493" s="91" t="s">
        <v>71</v>
      </c>
      <c r="K493" s="92">
        <v>0</v>
      </c>
      <c r="L493" s="92">
        <v>0</v>
      </c>
      <c r="M493" s="277">
        <v>0</v>
      </c>
      <c r="N493" s="278"/>
      <c r="O493" s="32"/>
      <c r="P493" s="46">
        <v>14.5</v>
      </c>
      <c r="Q493" s="91" t="s">
        <v>63</v>
      </c>
      <c r="R493" s="92">
        <v>0</v>
      </c>
      <c r="S493" s="92">
        <v>0</v>
      </c>
      <c r="T493" s="277">
        <v>0</v>
      </c>
      <c r="U493" s="278"/>
      <c r="V493" s="32"/>
      <c r="W493" s="46">
        <v>14.5</v>
      </c>
      <c r="X493" s="91" t="s">
        <v>63</v>
      </c>
      <c r="Y493" s="92">
        <v>0</v>
      </c>
      <c r="Z493" s="92">
        <v>0</v>
      </c>
      <c r="AA493" s="277">
        <v>0</v>
      </c>
      <c r="AB493" s="278"/>
    </row>
    <row r="494" spans="2:28">
      <c r="B494" s="46">
        <v>14.75</v>
      </c>
      <c r="C494" s="91" t="s">
        <v>66</v>
      </c>
      <c r="D494" s="92">
        <v>0</v>
      </c>
      <c r="E494" s="92">
        <v>0</v>
      </c>
      <c r="F494" s="383" t="s">
        <v>248</v>
      </c>
      <c r="G494" s="384"/>
      <c r="H494" s="32"/>
      <c r="I494" s="46">
        <v>14.75</v>
      </c>
      <c r="J494" s="91" t="s">
        <v>71</v>
      </c>
      <c r="K494" s="92">
        <v>0</v>
      </c>
      <c r="L494" s="92">
        <v>0</v>
      </c>
      <c r="M494" s="277">
        <v>0</v>
      </c>
      <c r="N494" s="278"/>
      <c r="O494" s="32"/>
      <c r="P494" s="46">
        <v>14.75</v>
      </c>
      <c r="Q494" s="91" t="s">
        <v>71</v>
      </c>
      <c r="R494" s="92">
        <v>0</v>
      </c>
      <c r="S494" s="92">
        <v>0</v>
      </c>
      <c r="T494" s="277">
        <v>0</v>
      </c>
      <c r="U494" s="278"/>
      <c r="V494" s="32"/>
      <c r="W494" s="46">
        <v>14.75</v>
      </c>
      <c r="X494" s="91" t="s">
        <v>74</v>
      </c>
      <c r="Y494" s="92">
        <v>0</v>
      </c>
      <c r="Z494" s="92">
        <v>0</v>
      </c>
      <c r="AA494" s="277">
        <v>0</v>
      </c>
      <c r="AB494" s="278"/>
    </row>
    <row r="495" spans="2:28">
      <c r="B495" s="46">
        <v>15</v>
      </c>
      <c r="C495" s="91" t="s">
        <v>66</v>
      </c>
      <c r="D495" s="92">
        <v>0</v>
      </c>
      <c r="E495" s="92">
        <v>0</v>
      </c>
      <c r="F495" s="385"/>
      <c r="G495" s="386"/>
      <c r="H495" s="32"/>
      <c r="I495" s="46">
        <v>15</v>
      </c>
      <c r="J495" s="91" t="s">
        <v>71</v>
      </c>
      <c r="K495" s="92">
        <v>0</v>
      </c>
      <c r="L495" s="92">
        <v>0</v>
      </c>
      <c r="M495" s="277">
        <v>0</v>
      </c>
      <c r="N495" s="278"/>
      <c r="O495" s="32"/>
      <c r="P495" s="46">
        <v>15</v>
      </c>
      <c r="Q495" s="91" t="s">
        <v>71</v>
      </c>
      <c r="R495" s="92">
        <v>0</v>
      </c>
      <c r="S495" s="92">
        <v>0</v>
      </c>
      <c r="T495" s="277">
        <v>0</v>
      </c>
      <c r="U495" s="278"/>
      <c r="V495" s="32"/>
      <c r="W495" s="46">
        <v>15</v>
      </c>
      <c r="X495" s="91" t="s">
        <v>60</v>
      </c>
      <c r="Y495" s="92" t="s">
        <v>106</v>
      </c>
      <c r="Z495" s="92" t="s">
        <v>115</v>
      </c>
      <c r="AA495" s="277">
        <v>0</v>
      </c>
      <c r="AB495" s="278"/>
    </row>
    <row r="496" spans="2:28">
      <c r="B496" s="46">
        <v>15.25</v>
      </c>
      <c r="C496" s="91" t="s">
        <v>66</v>
      </c>
      <c r="D496" s="92">
        <v>0</v>
      </c>
      <c r="E496" s="92">
        <v>0</v>
      </c>
      <c r="F496" s="387"/>
      <c r="G496" s="388"/>
      <c r="H496" s="32"/>
      <c r="I496" s="46">
        <v>15.25</v>
      </c>
      <c r="J496" s="91" t="s">
        <v>71</v>
      </c>
      <c r="K496" s="92">
        <v>0</v>
      </c>
      <c r="L496" s="92">
        <v>0</v>
      </c>
      <c r="M496" s="277">
        <v>0</v>
      </c>
      <c r="N496" s="278"/>
      <c r="O496" s="32"/>
      <c r="P496" s="46">
        <v>15.25</v>
      </c>
      <c r="Q496" s="91" t="s">
        <v>74</v>
      </c>
      <c r="R496" s="92">
        <v>0</v>
      </c>
      <c r="S496" s="92">
        <v>0</v>
      </c>
      <c r="T496" s="277">
        <v>0</v>
      </c>
      <c r="U496" s="278"/>
      <c r="V496" s="32"/>
      <c r="W496" s="46">
        <v>15.25</v>
      </c>
      <c r="X496" s="91" t="s">
        <v>159</v>
      </c>
      <c r="Y496" s="92">
        <v>0</v>
      </c>
      <c r="Z496" s="92">
        <v>0</v>
      </c>
      <c r="AA496" s="277">
        <v>0</v>
      </c>
      <c r="AB496" s="278"/>
    </row>
    <row r="497" spans="2:28">
      <c r="B497" s="46">
        <v>15.5</v>
      </c>
      <c r="C497" s="91" t="s">
        <v>60</v>
      </c>
      <c r="D497" s="92" t="s">
        <v>107</v>
      </c>
      <c r="E497" s="92" t="s">
        <v>108</v>
      </c>
      <c r="F497" s="277">
        <v>0</v>
      </c>
      <c r="G497" s="278"/>
      <c r="H497" s="32"/>
      <c r="I497" s="46">
        <v>15.5</v>
      </c>
      <c r="J497" s="91" t="s">
        <v>71</v>
      </c>
      <c r="K497" s="92">
        <v>0</v>
      </c>
      <c r="L497" s="92">
        <v>0</v>
      </c>
      <c r="M497" s="277">
        <v>0</v>
      </c>
      <c r="N497" s="278"/>
      <c r="O497" s="32"/>
      <c r="P497" s="46">
        <v>15.5</v>
      </c>
      <c r="Q497" s="91" t="s">
        <v>71</v>
      </c>
      <c r="R497" s="92">
        <v>0</v>
      </c>
      <c r="S497" s="92">
        <v>0</v>
      </c>
      <c r="T497" s="277">
        <v>0</v>
      </c>
      <c r="U497" s="278"/>
      <c r="V497" s="32"/>
      <c r="W497" s="46">
        <v>15.5</v>
      </c>
      <c r="X497" s="91" t="s">
        <v>74</v>
      </c>
      <c r="Y497" s="92">
        <v>0</v>
      </c>
      <c r="Z497" s="92">
        <v>0</v>
      </c>
      <c r="AA497" s="277">
        <v>0</v>
      </c>
      <c r="AB497" s="278"/>
    </row>
    <row r="498" spans="2:28">
      <c r="B498" s="46">
        <v>15.75</v>
      </c>
      <c r="C498" s="91" t="s">
        <v>71</v>
      </c>
      <c r="D498" s="92">
        <v>0</v>
      </c>
      <c r="E498" s="92">
        <v>0</v>
      </c>
      <c r="F498" s="277">
        <v>0</v>
      </c>
      <c r="G498" s="278"/>
      <c r="H498" s="32"/>
      <c r="I498" s="46">
        <v>15.75</v>
      </c>
      <c r="J498" s="91" t="s">
        <v>71</v>
      </c>
      <c r="K498" s="92">
        <v>0</v>
      </c>
      <c r="L498" s="92">
        <v>0</v>
      </c>
      <c r="M498" s="277">
        <v>0</v>
      </c>
      <c r="N498" s="278"/>
      <c r="O498" s="32"/>
      <c r="P498" s="46">
        <v>15.75</v>
      </c>
      <c r="Q498" s="91" t="s">
        <v>63</v>
      </c>
      <c r="R498" s="92">
        <v>0</v>
      </c>
      <c r="S498" s="92">
        <v>0</v>
      </c>
      <c r="T498" s="277">
        <v>0</v>
      </c>
      <c r="U498" s="278"/>
      <c r="V498" s="32"/>
      <c r="W498" s="46">
        <v>15.75</v>
      </c>
      <c r="X498" s="91" t="s">
        <v>69</v>
      </c>
      <c r="Y498" s="92">
        <v>0</v>
      </c>
      <c r="Z498" s="92">
        <v>0</v>
      </c>
      <c r="AA498" s="277">
        <v>0</v>
      </c>
      <c r="AB498" s="278"/>
    </row>
    <row r="499" spans="2:28">
      <c r="B499" s="46">
        <v>16</v>
      </c>
      <c r="C499" s="91" t="s">
        <v>71</v>
      </c>
      <c r="D499" s="92">
        <v>0</v>
      </c>
      <c r="E499" s="92">
        <v>0</v>
      </c>
      <c r="F499" s="277">
        <v>0</v>
      </c>
      <c r="G499" s="278"/>
      <c r="H499" s="32"/>
      <c r="I499" s="46">
        <v>16</v>
      </c>
      <c r="J499" s="91" t="s">
        <v>71</v>
      </c>
      <c r="K499" s="92">
        <v>0</v>
      </c>
      <c r="L499" s="92">
        <v>0</v>
      </c>
      <c r="M499" s="277">
        <v>0</v>
      </c>
      <c r="N499" s="278"/>
      <c r="O499" s="32"/>
      <c r="P499" s="46">
        <v>16</v>
      </c>
      <c r="Q499" s="91" t="s">
        <v>63</v>
      </c>
      <c r="R499" s="92">
        <v>0</v>
      </c>
      <c r="S499" s="92">
        <v>0</v>
      </c>
      <c r="T499" s="277">
        <v>0</v>
      </c>
      <c r="U499" s="278"/>
      <c r="V499" s="32"/>
      <c r="W499" s="46">
        <v>16</v>
      </c>
      <c r="X499" s="91" t="s">
        <v>66</v>
      </c>
      <c r="Y499" s="92">
        <v>0</v>
      </c>
      <c r="Z499" s="92">
        <v>0</v>
      </c>
      <c r="AA499" s="277">
        <v>0</v>
      </c>
      <c r="AB499" s="278"/>
    </row>
    <row r="500" spans="2:28">
      <c r="B500" s="46">
        <v>16.25</v>
      </c>
      <c r="C500" s="91" t="s">
        <v>63</v>
      </c>
      <c r="D500" s="92">
        <v>0</v>
      </c>
      <c r="E500" s="92">
        <v>0</v>
      </c>
      <c r="F500" s="277">
        <v>0</v>
      </c>
      <c r="G500" s="278"/>
      <c r="H500" s="32"/>
      <c r="I500" s="46">
        <v>16.25</v>
      </c>
      <c r="J500" s="91" t="s">
        <v>60</v>
      </c>
      <c r="K500" s="92" t="s">
        <v>107</v>
      </c>
      <c r="L500" s="92" t="s">
        <v>108</v>
      </c>
      <c r="M500" s="277">
        <v>0</v>
      </c>
      <c r="N500" s="278"/>
      <c r="O500" s="32"/>
      <c r="P500" s="46">
        <v>16.25</v>
      </c>
      <c r="Q500" s="91" t="s">
        <v>74</v>
      </c>
      <c r="R500" s="92">
        <v>0</v>
      </c>
      <c r="S500" s="92">
        <v>0</v>
      </c>
      <c r="T500" s="277">
        <v>0</v>
      </c>
      <c r="U500" s="278"/>
      <c r="V500" s="32"/>
      <c r="W500" s="46">
        <v>16.25</v>
      </c>
      <c r="X500" s="91" t="s">
        <v>74</v>
      </c>
      <c r="Y500" s="92">
        <v>0</v>
      </c>
      <c r="Z500" s="92">
        <v>0</v>
      </c>
      <c r="AA500" s="277">
        <v>0</v>
      </c>
      <c r="AB500" s="278"/>
    </row>
    <row r="501" spans="2:28">
      <c r="B501" s="46">
        <v>16.5</v>
      </c>
      <c r="C501" s="91" t="s">
        <v>159</v>
      </c>
      <c r="D501" s="92">
        <v>0</v>
      </c>
      <c r="E501" s="92">
        <v>0</v>
      </c>
      <c r="F501" s="277">
        <v>0</v>
      </c>
      <c r="G501" s="278"/>
      <c r="H501" s="32"/>
      <c r="I501" s="46">
        <v>16.5</v>
      </c>
      <c r="J501" s="91" t="s">
        <v>60</v>
      </c>
      <c r="K501" s="92" t="s">
        <v>107</v>
      </c>
      <c r="L501" s="92" t="s">
        <v>108</v>
      </c>
      <c r="M501" s="277">
        <v>0</v>
      </c>
      <c r="N501" s="278"/>
      <c r="O501" s="32"/>
      <c r="P501" s="46">
        <v>16.5</v>
      </c>
      <c r="Q501" s="91" t="s">
        <v>74</v>
      </c>
      <c r="R501" s="92">
        <v>0</v>
      </c>
      <c r="S501" s="92">
        <v>0</v>
      </c>
      <c r="T501" s="277">
        <v>0</v>
      </c>
      <c r="U501" s="278"/>
      <c r="V501" s="32"/>
      <c r="W501" s="46">
        <v>16.5</v>
      </c>
      <c r="X501" s="91" t="s">
        <v>159</v>
      </c>
      <c r="Y501" s="92">
        <v>0</v>
      </c>
      <c r="Z501" s="92">
        <v>0</v>
      </c>
      <c r="AA501" s="277">
        <v>0</v>
      </c>
      <c r="AB501" s="278"/>
    </row>
    <row r="502" spans="2:28">
      <c r="B502" s="46">
        <v>16.75</v>
      </c>
      <c r="C502" s="91" t="s">
        <v>159</v>
      </c>
      <c r="D502" s="92">
        <v>0</v>
      </c>
      <c r="E502" s="92">
        <v>0</v>
      </c>
      <c r="F502" s="277">
        <v>0</v>
      </c>
      <c r="G502" s="278"/>
      <c r="H502" s="32"/>
      <c r="I502" s="46">
        <v>16.75</v>
      </c>
      <c r="J502" s="91" t="s">
        <v>74</v>
      </c>
      <c r="K502" s="92">
        <v>0</v>
      </c>
      <c r="L502" s="92">
        <v>0</v>
      </c>
      <c r="M502" s="277">
        <v>0</v>
      </c>
      <c r="N502" s="278"/>
      <c r="O502" s="32"/>
      <c r="P502" s="46">
        <v>16.75</v>
      </c>
      <c r="Q502" s="91" t="s">
        <v>74</v>
      </c>
      <c r="R502" s="92">
        <v>0</v>
      </c>
      <c r="S502" s="92">
        <v>0</v>
      </c>
      <c r="T502" s="277">
        <v>0</v>
      </c>
      <c r="U502" s="278"/>
      <c r="V502" s="32"/>
      <c r="W502" s="46">
        <v>16.75</v>
      </c>
      <c r="X502" s="91" t="s">
        <v>60</v>
      </c>
      <c r="Y502" s="92" t="s">
        <v>106</v>
      </c>
      <c r="Z502" s="92" t="s">
        <v>163</v>
      </c>
      <c r="AA502" s="277">
        <v>0</v>
      </c>
      <c r="AB502" s="278"/>
    </row>
    <row r="503" spans="2:28">
      <c r="B503" s="46">
        <v>17</v>
      </c>
      <c r="C503" s="91" t="s">
        <v>159</v>
      </c>
      <c r="D503" s="92">
        <v>0</v>
      </c>
      <c r="E503" s="92">
        <v>0</v>
      </c>
      <c r="F503" s="277">
        <v>0</v>
      </c>
      <c r="G503" s="278"/>
      <c r="H503" s="32"/>
      <c r="I503" s="46">
        <v>17</v>
      </c>
      <c r="J503" s="91" t="s">
        <v>74</v>
      </c>
      <c r="K503" s="92">
        <v>0</v>
      </c>
      <c r="L503" s="92">
        <v>0</v>
      </c>
      <c r="M503" s="277">
        <v>0</v>
      </c>
      <c r="N503" s="278"/>
      <c r="O503" s="32"/>
      <c r="P503" s="46">
        <v>17</v>
      </c>
      <c r="Q503" s="91" t="s">
        <v>74</v>
      </c>
      <c r="R503" s="92">
        <v>0</v>
      </c>
      <c r="S503" s="92">
        <v>0</v>
      </c>
      <c r="T503" s="277">
        <v>0</v>
      </c>
      <c r="U503" s="278"/>
      <c r="V503" s="32"/>
      <c r="W503" s="46">
        <v>17</v>
      </c>
      <c r="X503" s="91" t="s">
        <v>74</v>
      </c>
      <c r="Y503" s="92">
        <v>0</v>
      </c>
      <c r="Z503" s="92">
        <v>0</v>
      </c>
      <c r="AA503" s="277">
        <v>0</v>
      </c>
      <c r="AB503" s="278"/>
    </row>
    <row r="504" spans="2:28">
      <c r="B504" s="46">
        <v>17.25</v>
      </c>
      <c r="C504" s="91" t="s">
        <v>60</v>
      </c>
      <c r="D504" s="92" t="s">
        <v>150</v>
      </c>
      <c r="E504" s="92" t="s">
        <v>103</v>
      </c>
      <c r="F504" s="277">
        <v>0</v>
      </c>
      <c r="G504" s="278"/>
      <c r="H504" s="32"/>
      <c r="I504" s="46">
        <v>17.25</v>
      </c>
      <c r="J504" s="91" t="s">
        <v>71</v>
      </c>
      <c r="K504" s="92">
        <v>0</v>
      </c>
      <c r="L504" s="92">
        <v>0</v>
      </c>
      <c r="M504" s="277">
        <v>0</v>
      </c>
      <c r="N504" s="278"/>
      <c r="O504" s="32"/>
      <c r="P504" s="46">
        <v>17.25</v>
      </c>
      <c r="Q504" s="91" t="s">
        <v>74</v>
      </c>
      <c r="R504" s="92">
        <v>0</v>
      </c>
      <c r="S504" s="92">
        <v>0</v>
      </c>
      <c r="T504" s="277">
        <v>0</v>
      </c>
      <c r="U504" s="278"/>
      <c r="V504" s="32"/>
      <c r="W504" s="46">
        <v>17.25</v>
      </c>
      <c r="X504" s="91" t="s">
        <v>71</v>
      </c>
      <c r="Y504" s="92">
        <v>0</v>
      </c>
      <c r="Z504" s="92">
        <v>0</v>
      </c>
      <c r="AA504" s="277">
        <v>0</v>
      </c>
      <c r="AB504" s="278"/>
    </row>
    <row r="505" spans="2:28">
      <c r="B505" s="46">
        <v>17.5</v>
      </c>
      <c r="C505" s="91" t="s">
        <v>60</v>
      </c>
      <c r="D505" s="92" t="s">
        <v>106</v>
      </c>
      <c r="E505" s="92" t="s">
        <v>103</v>
      </c>
      <c r="F505" s="277">
        <v>0</v>
      </c>
      <c r="G505" s="278"/>
      <c r="H505" s="32"/>
      <c r="I505" s="46">
        <v>17.5</v>
      </c>
      <c r="J505" s="91" t="s">
        <v>60</v>
      </c>
      <c r="K505" s="92" t="s">
        <v>107</v>
      </c>
      <c r="L505" s="92" t="s">
        <v>238</v>
      </c>
      <c r="M505" s="277">
        <v>0</v>
      </c>
      <c r="N505" s="278"/>
      <c r="O505" s="32"/>
      <c r="P505" s="46">
        <v>17.5</v>
      </c>
      <c r="Q505" s="91" t="s">
        <v>60</v>
      </c>
      <c r="R505" s="92" t="s">
        <v>106</v>
      </c>
      <c r="S505" s="92" t="s">
        <v>103</v>
      </c>
      <c r="T505" s="277">
        <v>0</v>
      </c>
      <c r="U505" s="278"/>
      <c r="V505" s="32"/>
      <c r="W505" s="46">
        <v>17.5</v>
      </c>
      <c r="X505" s="91" t="s">
        <v>74</v>
      </c>
      <c r="Y505" s="92">
        <v>0</v>
      </c>
      <c r="Z505" s="92">
        <v>0</v>
      </c>
      <c r="AA505" s="277">
        <v>0</v>
      </c>
      <c r="AB505" s="278"/>
    </row>
    <row r="506" spans="2:28">
      <c r="B506" s="46">
        <v>17.75</v>
      </c>
      <c r="C506" s="91" t="s">
        <v>71</v>
      </c>
      <c r="D506" s="92">
        <v>0</v>
      </c>
      <c r="E506" s="92">
        <v>0</v>
      </c>
      <c r="F506" s="277">
        <v>0</v>
      </c>
      <c r="G506" s="278"/>
      <c r="H506" s="32"/>
      <c r="I506" s="46">
        <v>17.75</v>
      </c>
      <c r="J506" s="91" t="s">
        <v>74</v>
      </c>
      <c r="K506" s="92">
        <v>0</v>
      </c>
      <c r="L506" s="92">
        <v>0</v>
      </c>
      <c r="M506" s="277">
        <v>0</v>
      </c>
      <c r="N506" s="278"/>
      <c r="O506" s="32"/>
      <c r="P506" s="46">
        <v>17.75</v>
      </c>
      <c r="Q506" s="91" t="s">
        <v>71</v>
      </c>
      <c r="R506" s="92">
        <v>0</v>
      </c>
      <c r="S506" s="92">
        <v>0</v>
      </c>
      <c r="T506" s="277">
        <v>0</v>
      </c>
      <c r="U506" s="278"/>
      <c r="V506" s="32"/>
      <c r="W506" s="46">
        <v>17.75</v>
      </c>
      <c r="X506" s="91" t="s">
        <v>74</v>
      </c>
      <c r="Y506" s="92">
        <v>0</v>
      </c>
      <c r="Z506" s="92">
        <v>0</v>
      </c>
      <c r="AA506" s="277">
        <v>0</v>
      </c>
      <c r="AB506" s="278"/>
    </row>
    <row r="507" spans="2:28">
      <c r="B507" s="46">
        <v>18</v>
      </c>
      <c r="C507" s="91" t="s">
        <v>60</v>
      </c>
      <c r="D507" s="92" t="s">
        <v>106</v>
      </c>
      <c r="E507" s="92" t="s">
        <v>118</v>
      </c>
      <c r="F507" s="277">
        <v>0</v>
      </c>
      <c r="G507" s="278"/>
      <c r="H507" s="32"/>
      <c r="I507" s="46">
        <v>18</v>
      </c>
      <c r="J507" s="91" t="s">
        <v>74</v>
      </c>
      <c r="K507" s="92">
        <v>0</v>
      </c>
      <c r="L507" s="92">
        <v>0</v>
      </c>
      <c r="M507" s="277">
        <v>0</v>
      </c>
      <c r="N507" s="278"/>
      <c r="O507" s="32"/>
      <c r="P507" s="46">
        <v>18</v>
      </c>
      <c r="Q507" s="91" t="s">
        <v>159</v>
      </c>
      <c r="R507" s="92">
        <v>0</v>
      </c>
      <c r="S507" s="92">
        <v>0</v>
      </c>
      <c r="T507" s="277">
        <v>0</v>
      </c>
      <c r="U507" s="278"/>
      <c r="V507" s="32"/>
      <c r="W507" s="46">
        <v>18</v>
      </c>
      <c r="X507" s="91" t="s">
        <v>71</v>
      </c>
      <c r="Y507" s="92">
        <v>0</v>
      </c>
      <c r="Z507" s="92">
        <v>0</v>
      </c>
      <c r="AA507" s="277">
        <v>0</v>
      </c>
      <c r="AB507" s="278"/>
    </row>
    <row r="508" spans="2:28">
      <c r="B508" s="46">
        <v>18.25</v>
      </c>
      <c r="C508" s="91" t="s">
        <v>60</v>
      </c>
      <c r="D508" s="92" t="s">
        <v>106</v>
      </c>
      <c r="E508" s="92" t="s">
        <v>118</v>
      </c>
      <c r="F508" s="277">
        <v>0</v>
      </c>
      <c r="G508" s="278"/>
      <c r="H508" s="32"/>
      <c r="I508" s="46">
        <v>18.25</v>
      </c>
      <c r="J508" s="91" t="s">
        <v>74</v>
      </c>
      <c r="K508" s="92">
        <v>0</v>
      </c>
      <c r="L508" s="92">
        <v>0</v>
      </c>
      <c r="M508" s="277">
        <v>0</v>
      </c>
      <c r="N508" s="278"/>
      <c r="O508" s="32"/>
      <c r="P508" s="46">
        <v>18.25</v>
      </c>
      <c r="Q508" s="91" t="s">
        <v>71</v>
      </c>
      <c r="R508" s="92">
        <v>0</v>
      </c>
      <c r="S508" s="92">
        <v>0</v>
      </c>
      <c r="T508" s="277">
        <v>0</v>
      </c>
      <c r="U508" s="278"/>
      <c r="V508" s="32"/>
      <c r="W508" s="46">
        <v>18.25</v>
      </c>
      <c r="X508" s="91" t="s">
        <v>71</v>
      </c>
      <c r="Y508" s="92">
        <v>0</v>
      </c>
      <c r="Z508" s="92">
        <v>0</v>
      </c>
      <c r="AA508" s="277">
        <v>0</v>
      </c>
      <c r="AB508" s="278"/>
    </row>
    <row r="509" spans="2:28">
      <c r="B509" s="46">
        <v>18.5</v>
      </c>
      <c r="C509" s="91" t="s">
        <v>63</v>
      </c>
      <c r="D509" s="92">
        <v>0</v>
      </c>
      <c r="E509" s="92">
        <v>0</v>
      </c>
      <c r="F509" s="277">
        <v>0</v>
      </c>
      <c r="G509" s="278"/>
      <c r="H509" s="32"/>
      <c r="I509" s="46">
        <v>18.5</v>
      </c>
      <c r="J509" s="91" t="s">
        <v>74</v>
      </c>
      <c r="K509" s="92">
        <v>0</v>
      </c>
      <c r="L509" s="92">
        <v>0</v>
      </c>
      <c r="M509" s="277">
        <v>0</v>
      </c>
      <c r="N509" s="278"/>
      <c r="O509" s="32"/>
      <c r="P509" s="46">
        <v>18.5</v>
      </c>
      <c r="Q509" s="91" t="s">
        <v>74</v>
      </c>
      <c r="R509" s="92">
        <v>0</v>
      </c>
      <c r="S509" s="92">
        <v>0</v>
      </c>
      <c r="T509" s="277">
        <v>0</v>
      </c>
      <c r="U509" s="278"/>
      <c r="V509" s="32"/>
      <c r="W509" s="46">
        <v>18.5</v>
      </c>
      <c r="X509" s="91" t="s">
        <v>60</v>
      </c>
      <c r="Y509" s="92" t="s">
        <v>106</v>
      </c>
      <c r="Z509" s="92" t="s">
        <v>115</v>
      </c>
      <c r="AA509" s="277">
        <v>0</v>
      </c>
      <c r="AB509" s="278"/>
    </row>
    <row r="510" spans="2:28">
      <c r="B510" s="46">
        <v>18.75</v>
      </c>
      <c r="C510" s="91" t="s">
        <v>60</v>
      </c>
      <c r="D510" s="92" t="s">
        <v>104</v>
      </c>
      <c r="E510" s="92" t="s">
        <v>175</v>
      </c>
      <c r="F510" s="277">
        <v>0</v>
      </c>
      <c r="G510" s="278"/>
      <c r="H510" s="32"/>
      <c r="I510" s="46">
        <v>18.75</v>
      </c>
      <c r="J510" s="91" t="s">
        <v>74</v>
      </c>
      <c r="K510" s="92">
        <v>0</v>
      </c>
      <c r="L510" s="92">
        <v>0</v>
      </c>
      <c r="M510" s="277">
        <v>0</v>
      </c>
      <c r="N510" s="278"/>
      <c r="O510" s="32"/>
      <c r="P510" s="46">
        <v>18.75</v>
      </c>
      <c r="Q510" s="91" t="s">
        <v>74</v>
      </c>
      <c r="R510" s="92">
        <v>0</v>
      </c>
      <c r="S510" s="92">
        <v>0</v>
      </c>
      <c r="T510" s="277">
        <v>0</v>
      </c>
      <c r="U510" s="278"/>
      <c r="V510" s="32"/>
      <c r="W510" s="46">
        <v>18.75</v>
      </c>
      <c r="X510" s="91" t="s">
        <v>63</v>
      </c>
      <c r="Y510" s="92">
        <v>0</v>
      </c>
      <c r="Z510" s="92">
        <v>0</v>
      </c>
      <c r="AA510" s="277">
        <v>0</v>
      </c>
      <c r="AB510" s="278"/>
    </row>
    <row r="511" spans="2:28">
      <c r="B511" s="46">
        <v>19</v>
      </c>
      <c r="C511" s="91" t="s">
        <v>60</v>
      </c>
      <c r="D511" s="92" t="s">
        <v>150</v>
      </c>
      <c r="E511" s="92" t="s">
        <v>173</v>
      </c>
      <c r="F511" s="277">
        <v>0</v>
      </c>
      <c r="G511" s="278"/>
      <c r="H511" s="32"/>
      <c r="I511" s="46">
        <v>19</v>
      </c>
      <c r="J511" s="91" t="s">
        <v>74</v>
      </c>
      <c r="K511" s="92">
        <v>0</v>
      </c>
      <c r="L511" s="92">
        <v>0</v>
      </c>
      <c r="M511" s="277">
        <v>0</v>
      </c>
      <c r="N511" s="278"/>
      <c r="O511" s="32"/>
      <c r="P511" s="46">
        <v>19</v>
      </c>
      <c r="Q511" s="91" t="s">
        <v>74</v>
      </c>
      <c r="R511" s="92">
        <v>0</v>
      </c>
      <c r="S511" s="92">
        <v>0</v>
      </c>
      <c r="T511" s="277">
        <v>0</v>
      </c>
      <c r="U511" s="278"/>
      <c r="V511" s="32"/>
      <c r="W511" s="46">
        <v>19</v>
      </c>
      <c r="X511" s="91" t="s">
        <v>63</v>
      </c>
      <c r="Y511" s="92">
        <v>0</v>
      </c>
      <c r="Z511" s="92">
        <v>0</v>
      </c>
      <c r="AA511" s="277">
        <v>0</v>
      </c>
      <c r="AB511" s="278"/>
    </row>
    <row r="512" spans="2:28">
      <c r="B512" s="46">
        <v>19.25</v>
      </c>
      <c r="C512" s="91" t="s">
        <v>159</v>
      </c>
      <c r="D512" s="92">
        <v>0</v>
      </c>
      <c r="E512" s="92">
        <v>0</v>
      </c>
      <c r="F512" s="277">
        <v>0</v>
      </c>
      <c r="G512" s="278"/>
      <c r="H512" s="32"/>
      <c r="I512" s="46">
        <v>19.25</v>
      </c>
      <c r="J512" s="91" t="s">
        <v>74</v>
      </c>
      <c r="K512" s="92">
        <v>0</v>
      </c>
      <c r="L512" s="92">
        <v>0</v>
      </c>
      <c r="M512" s="277">
        <v>0</v>
      </c>
      <c r="N512" s="278"/>
      <c r="O512" s="32"/>
      <c r="P512" s="46">
        <v>19.25</v>
      </c>
      <c r="Q512" s="91" t="s">
        <v>71</v>
      </c>
      <c r="R512" s="92">
        <v>0</v>
      </c>
      <c r="S512" s="92">
        <v>0</v>
      </c>
      <c r="T512" s="277">
        <v>0</v>
      </c>
      <c r="U512" s="278"/>
      <c r="V512" s="32"/>
      <c r="W512" s="46">
        <v>19.25</v>
      </c>
      <c r="X512" s="91" t="s">
        <v>74</v>
      </c>
      <c r="Y512" s="92">
        <v>0</v>
      </c>
      <c r="Z512" s="92">
        <v>0</v>
      </c>
      <c r="AA512" s="277">
        <v>0</v>
      </c>
      <c r="AB512" s="278"/>
    </row>
    <row r="513" spans="2:28">
      <c r="B513" s="46">
        <v>19.5</v>
      </c>
      <c r="C513" s="91" t="s">
        <v>159</v>
      </c>
      <c r="D513" s="92">
        <v>0</v>
      </c>
      <c r="E513" s="92">
        <v>0</v>
      </c>
      <c r="F513" s="277">
        <v>0</v>
      </c>
      <c r="G513" s="278"/>
      <c r="H513" s="32"/>
      <c r="I513" s="46">
        <v>19.5</v>
      </c>
      <c r="J513" s="91" t="s">
        <v>74</v>
      </c>
      <c r="K513" s="92">
        <v>0</v>
      </c>
      <c r="L513" s="92">
        <v>0</v>
      </c>
      <c r="M513" s="277">
        <v>0</v>
      </c>
      <c r="N513" s="278"/>
      <c r="O513" s="32"/>
      <c r="P513" s="46">
        <v>19.5</v>
      </c>
      <c r="Q513" s="91" t="s">
        <v>71</v>
      </c>
      <c r="R513" s="92">
        <v>0</v>
      </c>
      <c r="S513" s="92">
        <v>0</v>
      </c>
      <c r="T513" s="277">
        <v>0</v>
      </c>
      <c r="U513" s="278"/>
      <c r="V513" s="32"/>
      <c r="W513" s="46">
        <v>19.5</v>
      </c>
      <c r="X513" s="91" t="s">
        <v>74</v>
      </c>
      <c r="Y513" s="92">
        <v>0</v>
      </c>
      <c r="Z513" s="92">
        <v>0</v>
      </c>
      <c r="AA513" s="277">
        <v>0</v>
      </c>
      <c r="AB513" s="278"/>
    </row>
    <row r="514" spans="2:28">
      <c r="B514" s="46">
        <v>19.75</v>
      </c>
      <c r="C514" s="91" t="s">
        <v>71</v>
      </c>
      <c r="D514" s="92">
        <v>0</v>
      </c>
      <c r="E514" s="92">
        <v>0</v>
      </c>
      <c r="F514" s="277">
        <v>0</v>
      </c>
      <c r="G514" s="278"/>
      <c r="H514" s="32"/>
      <c r="I514" s="46">
        <v>19.75</v>
      </c>
      <c r="J514" s="91" t="s">
        <v>74</v>
      </c>
      <c r="K514" s="92">
        <v>0</v>
      </c>
      <c r="L514" s="92">
        <v>0</v>
      </c>
      <c r="M514" s="277">
        <v>0</v>
      </c>
      <c r="N514" s="278"/>
      <c r="O514" s="32"/>
      <c r="P514" s="46">
        <v>19.75</v>
      </c>
      <c r="Q514" s="91" t="s">
        <v>60</v>
      </c>
      <c r="R514" s="92" t="s">
        <v>104</v>
      </c>
      <c r="S514" s="92" t="s">
        <v>103</v>
      </c>
      <c r="T514" s="277">
        <v>0</v>
      </c>
      <c r="U514" s="278"/>
      <c r="V514" s="32"/>
      <c r="W514" s="46">
        <v>19.75</v>
      </c>
      <c r="X514" s="91" t="s">
        <v>74</v>
      </c>
      <c r="Y514" s="92">
        <v>0</v>
      </c>
      <c r="Z514" s="92">
        <v>0</v>
      </c>
      <c r="AA514" s="277">
        <v>0</v>
      </c>
      <c r="AB514" s="278"/>
    </row>
    <row r="515" spans="2:28">
      <c r="B515" s="46">
        <v>20</v>
      </c>
      <c r="C515" s="91" t="s">
        <v>74</v>
      </c>
      <c r="D515" s="92">
        <v>0</v>
      </c>
      <c r="E515" s="92">
        <v>0</v>
      </c>
      <c r="F515" s="277">
        <v>0</v>
      </c>
      <c r="G515" s="278"/>
      <c r="H515" s="32"/>
      <c r="I515" s="46">
        <v>20</v>
      </c>
      <c r="J515" s="91" t="s">
        <v>74</v>
      </c>
      <c r="K515" s="92">
        <v>0</v>
      </c>
      <c r="L515" s="92">
        <v>0</v>
      </c>
      <c r="M515" s="277">
        <v>0</v>
      </c>
      <c r="N515" s="278"/>
      <c r="O515" s="32"/>
      <c r="P515" s="46">
        <v>20</v>
      </c>
      <c r="Q515" s="91" t="s">
        <v>71</v>
      </c>
      <c r="R515" s="92">
        <v>0</v>
      </c>
      <c r="S515" s="92">
        <v>0</v>
      </c>
      <c r="T515" s="277">
        <v>0</v>
      </c>
      <c r="U515" s="278"/>
      <c r="V515" s="32"/>
      <c r="W515" s="46">
        <v>20</v>
      </c>
      <c r="X515" s="91" t="s">
        <v>74</v>
      </c>
      <c r="Y515" s="92">
        <v>0</v>
      </c>
      <c r="Z515" s="92">
        <v>0</v>
      </c>
      <c r="AA515" s="277">
        <v>0</v>
      </c>
      <c r="AB515" s="278"/>
    </row>
    <row r="516" spans="2:28">
      <c r="B516" s="46">
        <v>20.25</v>
      </c>
      <c r="C516" s="91" t="s">
        <v>74</v>
      </c>
      <c r="D516" s="92">
        <v>0</v>
      </c>
      <c r="E516" s="92">
        <v>0</v>
      </c>
      <c r="F516" s="277">
        <v>0</v>
      </c>
      <c r="G516" s="278"/>
      <c r="H516" s="32"/>
      <c r="I516" s="46">
        <v>20.25</v>
      </c>
      <c r="J516" s="91" t="s">
        <v>60</v>
      </c>
      <c r="K516" s="92" t="s">
        <v>106</v>
      </c>
      <c r="L516" s="92" t="s">
        <v>167</v>
      </c>
      <c r="M516" s="277">
        <v>0</v>
      </c>
      <c r="N516" s="278"/>
      <c r="O516" s="32"/>
      <c r="P516" s="46">
        <v>20.25</v>
      </c>
      <c r="Q516" s="91" t="s">
        <v>66</v>
      </c>
      <c r="R516" s="92">
        <v>0</v>
      </c>
      <c r="S516" s="92">
        <v>0</v>
      </c>
      <c r="T516" s="277">
        <v>0</v>
      </c>
      <c r="U516" s="278"/>
      <c r="V516" s="32"/>
      <c r="W516" s="46">
        <v>20.25</v>
      </c>
      <c r="X516" s="91" t="s">
        <v>71</v>
      </c>
      <c r="Y516" s="92">
        <v>0</v>
      </c>
      <c r="Z516" s="92">
        <v>0</v>
      </c>
      <c r="AA516" s="277">
        <v>0</v>
      </c>
      <c r="AB516" s="278"/>
    </row>
    <row r="517" spans="2:28">
      <c r="B517" s="46">
        <v>20.5</v>
      </c>
      <c r="C517" s="91" t="s">
        <v>74</v>
      </c>
      <c r="D517" s="92">
        <v>0</v>
      </c>
      <c r="E517" s="92">
        <v>0</v>
      </c>
      <c r="F517" s="277">
        <v>0</v>
      </c>
      <c r="G517" s="278"/>
      <c r="H517" s="32"/>
      <c r="I517" s="46">
        <v>20.5</v>
      </c>
      <c r="J517" s="91" t="s">
        <v>60</v>
      </c>
      <c r="K517" s="92" t="s">
        <v>106</v>
      </c>
      <c r="L517" s="92" t="s">
        <v>167</v>
      </c>
      <c r="M517" s="277">
        <v>0</v>
      </c>
      <c r="N517" s="278"/>
      <c r="O517" s="32"/>
      <c r="P517" s="46">
        <v>20.5</v>
      </c>
      <c r="Q517" s="91" t="s">
        <v>71</v>
      </c>
      <c r="R517" s="92">
        <v>0</v>
      </c>
      <c r="S517" s="92">
        <v>0</v>
      </c>
      <c r="T517" s="277">
        <v>0</v>
      </c>
      <c r="U517" s="278"/>
      <c r="V517" s="32"/>
      <c r="W517" s="46">
        <v>20.5</v>
      </c>
      <c r="X517" s="91" t="s">
        <v>74</v>
      </c>
      <c r="Y517" s="92">
        <v>0</v>
      </c>
      <c r="Z517" s="92">
        <v>0</v>
      </c>
      <c r="AA517" s="277">
        <v>0</v>
      </c>
      <c r="AB517" s="278"/>
    </row>
    <row r="518" spans="2:28">
      <c r="B518" s="46">
        <v>20.75</v>
      </c>
      <c r="C518" s="91" t="s">
        <v>159</v>
      </c>
      <c r="D518" s="92">
        <v>0</v>
      </c>
      <c r="E518" s="92">
        <v>0</v>
      </c>
      <c r="F518" s="277">
        <v>0</v>
      </c>
      <c r="G518" s="278"/>
      <c r="H518" s="32"/>
      <c r="I518" s="46">
        <v>20.75</v>
      </c>
      <c r="J518" s="91" t="s">
        <v>60</v>
      </c>
      <c r="K518" s="92" t="s">
        <v>106</v>
      </c>
      <c r="L518" s="92" t="s">
        <v>115</v>
      </c>
      <c r="M518" s="277">
        <v>0</v>
      </c>
      <c r="N518" s="278"/>
      <c r="O518" s="32"/>
      <c r="P518" s="46">
        <v>20.75</v>
      </c>
      <c r="Q518" s="91" t="s">
        <v>69</v>
      </c>
      <c r="R518" s="92">
        <v>0</v>
      </c>
      <c r="S518" s="92">
        <v>0</v>
      </c>
      <c r="T518" s="277">
        <v>0</v>
      </c>
      <c r="U518" s="278"/>
      <c r="V518" s="32"/>
      <c r="W518" s="46">
        <v>20.75</v>
      </c>
      <c r="X518" s="91" t="s">
        <v>74</v>
      </c>
      <c r="Y518" s="92">
        <v>0</v>
      </c>
      <c r="Z518" s="92">
        <v>0</v>
      </c>
      <c r="AA518" s="277">
        <v>0</v>
      </c>
      <c r="AB518" s="278"/>
    </row>
    <row r="519" spans="2:28">
      <c r="B519" s="46">
        <v>21</v>
      </c>
      <c r="C519" s="91" t="s">
        <v>60</v>
      </c>
      <c r="D519" s="92" t="s">
        <v>106</v>
      </c>
      <c r="E519" s="92" t="s">
        <v>115</v>
      </c>
      <c r="F519" s="277">
        <v>0</v>
      </c>
      <c r="G519" s="278"/>
      <c r="H519" s="32"/>
      <c r="I519" s="46">
        <v>21</v>
      </c>
      <c r="J519" s="91" t="s">
        <v>60</v>
      </c>
      <c r="K519" s="92" t="s">
        <v>106</v>
      </c>
      <c r="L519" s="92" t="s">
        <v>115</v>
      </c>
      <c r="M519" s="277">
        <v>0</v>
      </c>
      <c r="N519" s="278"/>
      <c r="O519" s="32"/>
      <c r="P519" s="46">
        <v>21</v>
      </c>
      <c r="Q519" s="91" t="s">
        <v>74</v>
      </c>
      <c r="R519" s="92">
        <v>0</v>
      </c>
      <c r="S519" s="92">
        <v>0</v>
      </c>
      <c r="T519" s="277">
        <v>0</v>
      </c>
      <c r="U519" s="278"/>
      <c r="V519" s="32"/>
      <c r="W519" s="46">
        <v>21</v>
      </c>
      <c r="X519" s="91" t="s">
        <v>74</v>
      </c>
      <c r="Y519" s="92">
        <v>0</v>
      </c>
      <c r="Z519" s="92">
        <v>0</v>
      </c>
      <c r="AA519" s="277">
        <v>0</v>
      </c>
      <c r="AB519" s="278"/>
    </row>
    <row r="520" spans="2:28">
      <c r="B520" s="46">
        <v>21.25</v>
      </c>
      <c r="C520" s="91" t="s">
        <v>60</v>
      </c>
      <c r="D520" s="92" t="s">
        <v>106</v>
      </c>
      <c r="E520" s="92" t="s">
        <v>163</v>
      </c>
      <c r="F520" s="277">
        <v>0</v>
      </c>
      <c r="G520" s="278"/>
      <c r="H520" s="32"/>
      <c r="I520" s="46">
        <v>21.25</v>
      </c>
      <c r="J520" s="91" t="s">
        <v>60</v>
      </c>
      <c r="K520" s="92" t="s">
        <v>106</v>
      </c>
      <c r="L520" s="92" t="s">
        <v>115</v>
      </c>
      <c r="M520" s="277">
        <v>0</v>
      </c>
      <c r="N520" s="278"/>
      <c r="O520" s="32"/>
      <c r="P520" s="46">
        <v>21.25</v>
      </c>
      <c r="Q520" s="91" t="s">
        <v>74</v>
      </c>
      <c r="R520" s="92">
        <v>0</v>
      </c>
      <c r="S520" s="92">
        <v>0</v>
      </c>
      <c r="T520" s="277">
        <v>0</v>
      </c>
      <c r="U520" s="278"/>
      <c r="V520" s="32"/>
      <c r="W520" s="46">
        <v>21.25</v>
      </c>
      <c r="X520" s="91" t="s">
        <v>74</v>
      </c>
      <c r="Y520" s="92">
        <v>0</v>
      </c>
      <c r="Z520" s="92">
        <v>0</v>
      </c>
      <c r="AA520" s="277">
        <v>0</v>
      </c>
      <c r="AB520" s="278"/>
    </row>
    <row r="521" spans="2:28">
      <c r="B521" s="46">
        <v>21.5</v>
      </c>
      <c r="C521" s="91" t="s">
        <v>60</v>
      </c>
      <c r="D521" s="92" t="s">
        <v>106</v>
      </c>
      <c r="E521" s="92" t="s">
        <v>163</v>
      </c>
      <c r="F521" s="277">
        <v>0</v>
      </c>
      <c r="G521" s="278"/>
      <c r="H521" s="32"/>
      <c r="I521" s="46">
        <v>21.5</v>
      </c>
      <c r="J521" s="91" t="s">
        <v>60</v>
      </c>
      <c r="K521" s="92" t="s">
        <v>106</v>
      </c>
      <c r="L521" s="92" t="s">
        <v>115</v>
      </c>
      <c r="M521" s="277">
        <v>0</v>
      </c>
      <c r="N521" s="278"/>
      <c r="O521" s="32"/>
      <c r="P521" s="46">
        <v>21.5</v>
      </c>
      <c r="Q521" s="91" t="s">
        <v>74</v>
      </c>
      <c r="R521" s="92">
        <v>0</v>
      </c>
      <c r="S521" s="92">
        <v>0</v>
      </c>
      <c r="T521" s="277">
        <v>0</v>
      </c>
      <c r="U521" s="278"/>
      <c r="V521" s="32"/>
      <c r="W521" s="46">
        <v>21.5</v>
      </c>
      <c r="X521" s="91" t="s">
        <v>74</v>
      </c>
      <c r="Y521" s="92">
        <v>0</v>
      </c>
      <c r="Z521" s="92">
        <v>0</v>
      </c>
      <c r="AA521" s="277">
        <v>0</v>
      </c>
      <c r="AB521" s="278"/>
    </row>
    <row r="522" spans="2:28">
      <c r="B522" s="46">
        <v>21.75</v>
      </c>
      <c r="C522" s="91" t="s">
        <v>66</v>
      </c>
      <c r="D522" s="92">
        <v>0</v>
      </c>
      <c r="E522" s="92">
        <v>0</v>
      </c>
      <c r="F522" s="277">
        <v>0</v>
      </c>
      <c r="G522" s="278"/>
      <c r="H522" s="32"/>
      <c r="I522" s="46">
        <v>21.75</v>
      </c>
      <c r="J522" s="91" t="s">
        <v>159</v>
      </c>
      <c r="K522" s="92">
        <v>0</v>
      </c>
      <c r="L522" s="92">
        <v>0</v>
      </c>
      <c r="M522" s="277">
        <v>0</v>
      </c>
      <c r="N522" s="278"/>
      <c r="O522" s="32"/>
      <c r="P522" s="46">
        <v>21.75</v>
      </c>
      <c r="Q522" s="91" t="s">
        <v>74</v>
      </c>
      <c r="R522" s="92">
        <v>0</v>
      </c>
      <c r="S522" s="92">
        <v>0</v>
      </c>
      <c r="T522" s="277">
        <v>0</v>
      </c>
      <c r="U522" s="278"/>
      <c r="V522" s="32"/>
      <c r="W522" s="46">
        <v>21.75</v>
      </c>
      <c r="X522" s="91" t="s">
        <v>74</v>
      </c>
      <c r="Y522" s="92">
        <v>0</v>
      </c>
      <c r="Z522" s="92">
        <v>0</v>
      </c>
      <c r="AA522" s="277">
        <v>0</v>
      </c>
      <c r="AB522" s="278"/>
    </row>
    <row r="523" spans="2:28">
      <c r="B523" s="46">
        <v>22</v>
      </c>
      <c r="C523" s="91" t="s">
        <v>66</v>
      </c>
      <c r="D523" s="92">
        <v>0</v>
      </c>
      <c r="E523" s="92">
        <v>0</v>
      </c>
      <c r="F523" s="277">
        <v>0</v>
      </c>
      <c r="G523" s="278"/>
      <c r="H523" s="32"/>
      <c r="I523" s="46">
        <v>22</v>
      </c>
      <c r="J523" s="91" t="s">
        <v>159</v>
      </c>
      <c r="K523" s="92">
        <v>0</v>
      </c>
      <c r="L523" s="92">
        <v>0</v>
      </c>
      <c r="M523" s="277">
        <v>0</v>
      </c>
      <c r="N523" s="278"/>
      <c r="O523" s="32"/>
      <c r="P523" s="46">
        <v>22</v>
      </c>
      <c r="Q523" s="91" t="s">
        <v>74</v>
      </c>
      <c r="R523" s="92">
        <v>0</v>
      </c>
      <c r="S523" s="92">
        <v>0</v>
      </c>
      <c r="T523" s="277">
        <v>0</v>
      </c>
      <c r="U523" s="278"/>
      <c r="V523" s="32"/>
      <c r="W523" s="46">
        <v>22</v>
      </c>
      <c r="X523" s="91" t="s">
        <v>74</v>
      </c>
      <c r="Y523" s="92">
        <v>0</v>
      </c>
      <c r="Z523" s="92">
        <v>0</v>
      </c>
      <c r="AA523" s="277">
        <v>0</v>
      </c>
      <c r="AB523" s="278"/>
    </row>
    <row r="524" spans="2:28">
      <c r="B524" s="46">
        <v>22.25</v>
      </c>
      <c r="C524" s="91" t="s">
        <v>159</v>
      </c>
      <c r="D524" s="92">
        <v>0</v>
      </c>
      <c r="E524" s="92">
        <v>0</v>
      </c>
      <c r="F524" s="277">
        <v>0</v>
      </c>
      <c r="G524" s="278"/>
      <c r="H524" s="32"/>
      <c r="I524" s="46">
        <v>22.25</v>
      </c>
      <c r="J524" s="91" t="s">
        <v>159</v>
      </c>
      <c r="K524" s="92">
        <v>0</v>
      </c>
      <c r="L524" s="92">
        <v>0</v>
      </c>
      <c r="M524" s="277">
        <v>0</v>
      </c>
      <c r="N524" s="278"/>
      <c r="O524" s="32"/>
      <c r="P524" s="46">
        <v>22.25</v>
      </c>
      <c r="Q524" s="91" t="s">
        <v>71</v>
      </c>
      <c r="R524" s="92">
        <v>0</v>
      </c>
      <c r="S524" s="92">
        <v>0</v>
      </c>
      <c r="T524" s="277">
        <v>0</v>
      </c>
      <c r="U524" s="278"/>
      <c r="V524" s="32"/>
      <c r="W524" s="46">
        <v>22.25</v>
      </c>
      <c r="X524" s="91" t="s">
        <v>74</v>
      </c>
      <c r="Y524" s="92">
        <v>0</v>
      </c>
      <c r="Z524" s="92">
        <v>0</v>
      </c>
      <c r="AA524" s="277">
        <v>0</v>
      </c>
      <c r="AB524" s="278"/>
    </row>
    <row r="525" spans="2:28">
      <c r="B525" s="46">
        <v>22.5</v>
      </c>
      <c r="C525" s="91" t="s">
        <v>159</v>
      </c>
      <c r="D525" s="92">
        <v>0</v>
      </c>
      <c r="E525" s="92">
        <v>0</v>
      </c>
      <c r="F525" s="277">
        <v>0</v>
      </c>
      <c r="G525" s="278"/>
      <c r="H525" s="32"/>
      <c r="I525" s="46">
        <v>22.5</v>
      </c>
      <c r="J525" s="91" t="s">
        <v>159</v>
      </c>
      <c r="K525" s="92">
        <v>0</v>
      </c>
      <c r="L525" s="92">
        <v>0</v>
      </c>
      <c r="M525" s="277">
        <v>0</v>
      </c>
      <c r="N525" s="278"/>
      <c r="O525" s="32"/>
      <c r="P525" s="46">
        <v>22.5</v>
      </c>
      <c r="Q525" s="91" t="s">
        <v>71</v>
      </c>
      <c r="R525" s="92">
        <v>0</v>
      </c>
      <c r="S525" s="92">
        <v>0</v>
      </c>
      <c r="T525" s="277">
        <v>0</v>
      </c>
      <c r="U525" s="278"/>
      <c r="V525" s="32"/>
      <c r="W525" s="46">
        <v>22.5</v>
      </c>
      <c r="X525" s="91" t="s">
        <v>63</v>
      </c>
      <c r="Y525" s="92">
        <v>0</v>
      </c>
      <c r="Z525" s="92">
        <v>0</v>
      </c>
      <c r="AA525" s="277">
        <v>0</v>
      </c>
      <c r="AB525" s="278"/>
    </row>
    <row r="526" spans="2:28">
      <c r="B526" s="46">
        <v>22.75</v>
      </c>
      <c r="C526" s="91" t="s">
        <v>159</v>
      </c>
      <c r="D526" s="92">
        <v>0</v>
      </c>
      <c r="E526" s="92">
        <v>0</v>
      </c>
      <c r="F526" s="277">
        <v>0</v>
      </c>
      <c r="G526" s="278"/>
      <c r="H526" s="32"/>
      <c r="I526" s="46">
        <v>22.75</v>
      </c>
      <c r="J526" s="91" t="s">
        <v>159</v>
      </c>
      <c r="K526" s="92">
        <v>0</v>
      </c>
      <c r="L526" s="92">
        <v>0</v>
      </c>
      <c r="M526" s="277">
        <v>0</v>
      </c>
      <c r="N526" s="278"/>
      <c r="O526" s="32"/>
      <c r="P526" s="46">
        <v>22.75</v>
      </c>
      <c r="Q526" s="91" t="s">
        <v>71</v>
      </c>
      <c r="R526" s="92">
        <v>0</v>
      </c>
      <c r="S526" s="92">
        <v>0</v>
      </c>
      <c r="T526" s="277">
        <v>0</v>
      </c>
      <c r="U526" s="278"/>
      <c r="V526" s="32"/>
      <c r="W526" s="46">
        <v>22.75</v>
      </c>
      <c r="X526" s="91" t="s">
        <v>63</v>
      </c>
      <c r="Y526" s="92">
        <v>0</v>
      </c>
      <c r="Z526" s="92">
        <v>0</v>
      </c>
      <c r="AA526" s="277">
        <v>0</v>
      </c>
      <c r="AB526" s="278"/>
    </row>
    <row r="527" spans="2:28">
      <c r="B527" s="46">
        <v>23</v>
      </c>
      <c r="C527" s="91" t="s">
        <v>60</v>
      </c>
      <c r="D527" s="92" t="s">
        <v>106</v>
      </c>
      <c r="E527" s="92" t="s">
        <v>115</v>
      </c>
      <c r="F527" s="277">
        <v>0</v>
      </c>
      <c r="G527" s="278"/>
      <c r="H527" s="32"/>
      <c r="I527" s="46">
        <v>23</v>
      </c>
      <c r="J527" s="91" t="s">
        <v>60</v>
      </c>
      <c r="K527" s="92" t="s">
        <v>106</v>
      </c>
      <c r="L527" s="92" t="s">
        <v>115</v>
      </c>
      <c r="M527" s="277">
        <v>0</v>
      </c>
      <c r="N527" s="278"/>
      <c r="O527" s="32"/>
      <c r="P527" s="46">
        <v>23</v>
      </c>
      <c r="Q527" s="91" t="s">
        <v>71</v>
      </c>
      <c r="R527" s="92">
        <v>0</v>
      </c>
      <c r="S527" s="92">
        <v>0</v>
      </c>
      <c r="T527" s="277">
        <v>0</v>
      </c>
      <c r="U527" s="278"/>
      <c r="V527" s="32"/>
      <c r="W527" s="46">
        <v>23</v>
      </c>
      <c r="X527" s="91" t="s">
        <v>63</v>
      </c>
      <c r="Y527" s="92">
        <v>0</v>
      </c>
      <c r="Z527" s="92">
        <v>0</v>
      </c>
      <c r="AA527" s="277">
        <v>0</v>
      </c>
      <c r="AB527" s="278"/>
    </row>
    <row r="528" spans="2:28">
      <c r="B528" s="46">
        <v>23.25</v>
      </c>
      <c r="C528" s="91" t="s">
        <v>60</v>
      </c>
      <c r="D528" s="92" t="s">
        <v>106</v>
      </c>
      <c r="E528" s="92" t="s">
        <v>115</v>
      </c>
      <c r="F528" s="277">
        <v>0</v>
      </c>
      <c r="G528" s="278"/>
      <c r="H528" s="32"/>
      <c r="I528" s="46">
        <v>23.25</v>
      </c>
      <c r="J528" s="91" t="s">
        <v>60</v>
      </c>
      <c r="K528" s="92" t="s">
        <v>150</v>
      </c>
      <c r="L528" s="92" t="s">
        <v>103</v>
      </c>
      <c r="M528" s="277">
        <v>0</v>
      </c>
      <c r="N528" s="278"/>
      <c r="O528" s="32"/>
      <c r="P528" s="46">
        <v>23.25</v>
      </c>
      <c r="Q528" s="91" t="s">
        <v>71</v>
      </c>
      <c r="R528" s="92">
        <v>0</v>
      </c>
      <c r="S528" s="92">
        <v>0</v>
      </c>
      <c r="T528" s="277">
        <v>0</v>
      </c>
      <c r="U528" s="278"/>
      <c r="V528" s="32"/>
      <c r="W528" s="46">
        <v>23.25</v>
      </c>
      <c r="X528" s="91" t="s">
        <v>69</v>
      </c>
      <c r="Y528" s="92">
        <v>0</v>
      </c>
      <c r="Z528" s="92">
        <v>0</v>
      </c>
      <c r="AA528" s="277">
        <v>0</v>
      </c>
      <c r="AB528" s="278"/>
    </row>
    <row r="529" spans="2:28">
      <c r="B529" s="46">
        <v>23.5</v>
      </c>
      <c r="C529" s="91" t="s">
        <v>159</v>
      </c>
      <c r="D529" s="92">
        <v>0</v>
      </c>
      <c r="E529" s="92">
        <v>0</v>
      </c>
      <c r="F529" s="277">
        <v>0</v>
      </c>
      <c r="G529" s="278"/>
      <c r="H529" s="32"/>
      <c r="I529" s="46">
        <v>23.5</v>
      </c>
      <c r="J529" s="91" t="s">
        <v>63</v>
      </c>
      <c r="K529" s="92">
        <v>0</v>
      </c>
      <c r="L529" s="92">
        <v>0</v>
      </c>
      <c r="M529" s="277">
        <v>0</v>
      </c>
      <c r="N529" s="278"/>
      <c r="O529" s="32"/>
      <c r="P529" s="46">
        <v>23.5</v>
      </c>
      <c r="Q529" s="91" t="s">
        <v>71</v>
      </c>
      <c r="R529" s="92">
        <v>0</v>
      </c>
      <c r="S529" s="92">
        <v>0</v>
      </c>
      <c r="T529" s="277">
        <v>0</v>
      </c>
      <c r="U529" s="278"/>
      <c r="V529" s="32"/>
      <c r="W529" s="46">
        <v>23.5</v>
      </c>
      <c r="X529" s="91" t="s">
        <v>74</v>
      </c>
      <c r="Y529" s="92">
        <v>0</v>
      </c>
      <c r="Z529" s="92">
        <v>0</v>
      </c>
      <c r="AA529" s="277">
        <v>0</v>
      </c>
      <c r="AB529" s="278"/>
    </row>
    <row r="530" spans="2:28">
      <c r="B530" s="46">
        <v>23.75</v>
      </c>
      <c r="C530" s="91" t="s">
        <v>159</v>
      </c>
      <c r="D530" s="92">
        <v>0</v>
      </c>
      <c r="E530" s="92">
        <v>0</v>
      </c>
      <c r="F530" s="277">
        <v>0</v>
      </c>
      <c r="G530" s="278"/>
      <c r="H530" s="32"/>
      <c r="I530" s="46">
        <v>23.75</v>
      </c>
      <c r="J530" s="91" t="s">
        <v>63</v>
      </c>
      <c r="K530" s="92">
        <v>0</v>
      </c>
      <c r="L530" s="92">
        <v>0</v>
      </c>
      <c r="M530" s="277">
        <v>0</v>
      </c>
      <c r="N530" s="278"/>
      <c r="O530" s="32"/>
      <c r="P530" s="46">
        <v>23.75</v>
      </c>
      <c r="Q530" s="91" t="s">
        <v>60</v>
      </c>
      <c r="R530" s="92" t="s">
        <v>104</v>
      </c>
      <c r="S530" s="92" t="s">
        <v>103</v>
      </c>
      <c r="T530" s="277">
        <v>0</v>
      </c>
      <c r="U530" s="278"/>
      <c r="V530" s="32"/>
      <c r="W530" s="46">
        <v>23.75</v>
      </c>
      <c r="X530" s="91" t="s">
        <v>74</v>
      </c>
      <c r="Y530" s="92">
        <v>0</v>
      </c>
      <c r="Z530" s="92">
        <v>0</v>
      </c>
      <c r="AA530" s="277">
        <v>0</v>
      </c>
      <c r="AB530" s="278"/>
    </row>
    <row r="531" spans="2:28">
      <c r="B531" s="46">
        <v>24</v>
      </c>
      <c r="C531" s="91" t="s">
        <v>159</v>
      </c>
      <c r="D531" s="92">
        <v>0</v>
      </c>
      <c r="E531" s="92">
        <v>0</v>
      </c>
      <c r="F531" s="277">
        <v>0</v>
      </c>
      <c r="G531" s="278"/>
      <c r="H531" s="32"/>
      <c r="I531" s="46">
        <v>24</v>
      </c>
      <c r="J531" s="91" t="s">
        <v>63</v>
      </c>
      <c r="K531" s="92">
        <v>0</v>
      </c>
      <c r="L531" s="92">
        <v>0</v>
      </c>
      <c r="M531" s="277">
        <v>0</v>
      </c>
      <c r="N531" s="278"/>
      <c r="O531" s="32"/>
      <c r="P531" s="46">
        <v>24</v>
      </c>
      <c r="Q531" s="91" t="s">
        <v>60</v>
      </c>
      <c r="R531" s="92" t="s">
        <v>104</v>
      </c>
      <c r="S531" s="92" t="s">
        <v>103</v>
      </c>
      <c r="T531" s="277">
        <v>0</v>
      </c>
      <c r="U531" s="278"/>
      <c r="V531" s="32"/>
      <c r="W531" s="46">
        <v>24</v>
      </c>
      <c r="X531" s="91" t="s">
        <v>74</v>
      </c>
      <c r="Y531" s="92">
        <v>0</v>
      </c>
      <c r="Z531" s="92">
        <v>0</v>
      </c>
      <c r="AA531" s="277">
        <v>0</v>
      </c>
      <c r="AB531" s="278"/>
    </row>
    <row r="532" spans="2:28">
      <c r="B532" s="46">
        <v>24.25</v>
      </c>
      <c r="C532" s="91" t="s">
        <v>159</v>
      </c>
      <c r="D532" s="92">
        <v>0</v>
      </c>
      <c r="E532" s="92">
        <v>0</v>
      </c>
      <c r="F532" s="277">
        <v>0</v>
      </c>
      <c r="G532" s="278"/>
      <c r="H532" s="32"/>
      <c r="I532" s="46">
        <v>24.25</v>
      </c>
      <c r="J532" s="91" t="s">
        <v>66</v>
      </c>
      <c r="K532" s="92">
        <v>0</v>
      </c>
      <c r="L532" s="92">
        <v>0</v>
      </c>
      <c r="M532" s="277">
        <v>0</v>
      </c>
      <c r="N532" s="278"/>
      <c r="O532" s="32"/>
      <c r="P532" s="46">
        <v>24.25</v>
      </c>
      <c r="Q532" s="91" t="s">
        <v>60</v>
      </c>
      <c r="R532" s="92" t="s">
        <v>106</v>
      </c>
      <c r="S532" s="92" t="s">
        <v>163</v>
      </c>
      <c r="T532" s="277">
        <v>0</v>
      </c>
      <c r="U532" s="278"/>
      <c r="V532" s="32"/>
      <c r="W532" s="46">
        <v>24.25</v>
      </c>
      <c r="X532" s="91" t="s">
        <v>71</v>
      </c>
      <c r="Y532" s="92">
        <v>0</v>
      </c>
      <c r="Z532" s="92">
        <v>0</v>
      </c>
      <c r="AA532" s="277">
        <v>0</v>
      </c>
      <c r="AB532" s="278"/>
    </row>
    <row r="533" spans="2:28">
      <c r="B533" s="46">
        <v>24.5</v>
      </c>
      <c r="C533" s="91" t="s">
        <v>159</v>
      </c>
      <c r="D533" s="92">
        <v>0</v>
      </c>
      <c r="E533" s="92">
        <v>0</v>
      </c>
      <c r="F533" s="277">
        <v>0</v>
      </c>
      <c r="G533" s="278"/>
      <c r="H533" s="32"/>
      <c r="I533" s="46">
        <v>24.5</v>
      </c>
      <c r="J533" s="91" t="s">
        <v>66</v>
      </c>
      <c r="K533" s="92">
        <v>0</v>
      </c>
      <c r="L533" s="92">
        <v>0</v>
      </c>
      <c r="M533" s="277">
        <v>0</v>
      </c>
      <c r="N533" s="278"/>
      <c r="O533" s="32"/>
      <c r="P533" s="46">
        <v>24.5</v>
      </c>
      <c r="Q533" s="91" t="s">
        <v>60</v>
      </c>
      <c r="R533" s="92" t="s">
        <v>104</v>
      </c>
      <c r="S533" s="92" t="s">
        <v>103</v>
      </c>
      <c r="T533" s="277">
        <v>0</v>
      </c>
      <c r="U533" s="278"/>
      <c r="V533" s="32"/>
      <c r="W533" s="46">
        <v>24.5</v>
      </c>
      <c r="X533" s="91" t="s">
        <v>71</v>
      </c>
      <c r="Y533" s="92">
        <v>0</v>
      </c>
      <c r="Z533" s="92">
        <v>0</v>
      </c>
      <c r="AA533" s="277">
        <v>0</v>
      </c>
      <c r="AB533" s="278"/>
    </row>
    <row r="534" spans="2:28">
      <c r="B534" s="46">
        <v>24.75</v>
      </c>
      <c r="C534" s="91" t="s">
        <v>159</v>
      </c>
      <c r="D534" s="92">
        <v>0</v>
      </c>
      <c r="E534" s="92">
        <v>0</v>
      </c>
      <c r="F534" s="277">
        <v>0</v>
      </c>
      <c r="G534" s="278"/>
      <c r="H534" s="32"/>
      <c r="I534" s="46">
        <v>24.75</v>
      </c>
      <c r="J534" s="91" t="s">
        <v>66</v>
      </c>
      <c r="K534" s="92">
        <v>0</v>
      </c>
      <c r="L534" s="92">
        <v>0</v>
      </c>
      <c r="M534" s="277">
        <v>0</v>
      </c>
      <c r="N534" s="278"/>
      <c r="O534" s="32"/>
      <c r="P534" s="46">
        <v>24.75</v>
      </c>
      <c r="Q534" s="91" t="s">
        <v>60</v>
      </c>
      <c r="R534" s="92" t="s">
        <v>104</v>
      </c>
      <c r="S534" s="92" t="s">
        <v>103</v>
      </c>
      <c r="T534" s="277">
        <v>0</v>
      </c>
      <c r="U534" s="278"/>
      <c r="V534" s="32"/>
      <c r="W534" s="46">
        <v>24.75</v>
      </c>
      <c r="X534" s="91" t="s">
        <v>71</v>
      </c>
      <c r="Y534" s="92">
        <v>0</v>
      </c>
      <c r="Z534" s="92">
        <v>0</v>
      </c>
      <c r="AA534" s="277">
        <v>0</v>
      </c>
      <c r="AB534" s="278"/>
    </row>
    <row r="535" spans="2:28">
      <c r="B535" s="46">
        <v>25</v>
      </c>
      <c r="C535" s="91" t="s">
        <v>159</v>
      </c>
      <c r="D535" s="92">
        <v>0</v>
      </c>
      <c r="E535" s="92">
        <v>0</v>
      </c>
      <c r="F535" s="277">
        <v>0</v>
      </c>
      <c r="G535" s="278"/>
      <c r="H535" s="32"/>
      <c r="I535" s="46">
        <v>25</v>
      </c>
      <c r="J535" s="91" t="s">
        <v>60</v>
      </c>
      <c r="K535" s="92" t="s">
        <v>178</v>
      </c>
      <c r="L535" s="92" t="s">
        <v>115</v>
      </c>
      <c r="M535" s="277">
        <v>0</v>
      </c>
      <c r="N535" s="278"/>
      <c r="O535" s="32"/>
      <c r="P535" s="46">
        <v>25</v>
      </c>
      <c r="Q535" s="91" t="s">
        <v>71</v>
      </c>
      <c r="R535" s="92">
        <v>0</v>
      </c>
      <c r="S535" s="92">
        <v>0</v>
      </c>
      <c r="T535" s="277">
        <v>0</v>
      </c>
      <c r="U535" s="278"/>
      <c r="V535" s="32"/>
      <c r="W535" s="46">
        <v>25</v>
      </c>
      <c r="X535" s="91" t="s">
        <v>60</v>
      </c>
      <c r="Y535" s="92" t="s">
        <v>106</v>
      </c>
      <c r="Z535" s="92" t="s">
        <v>115</v>
      </c>
      <c r="AA535" s="277">
        <v>0</v>
      </c>
      <c r="AB535" s="278"/>
    </row>
    <row r="536" spans="2:28">
      <c r="B536" s="46">
        <v>25.25</v>
      </c>
      <c r="C536" s="91" t="s">
        <v>159</v>
      </c>
      <c r="D536" s="92">
        <v>0</v>
      </c>
      <c r="E536" s="92">
        <v>0</v>
      </c>
      <c r="F536" s="277">
        <v>0</v>
      </c>
      <c r="G536" s="278"/>
      <c r="H536" s="32"/>
      <c r="I536" s="46">
        <v>25.25</v>
      </c>
      <c r="J536" s="91" t="s">
        <v>60</v>
      </c>
      <c r="K536" s="92" t="s">
        <v>106</v>
      </c>
      <c r="L536" s="92" t="s">
        <v>109</v>
      </c>
      <c r="M536" s="277">
        <v>0</v>
      </c>
      <c r="N536" s="278"/>
      <c r="O536" s="32"/>
      <c r="P536" s="46">
        <v>25.25</v>
      </c>
      <c r="Q536" s="91" t="s">
        <v>71</v>
      </c>
      <c r="R536" s="92">
        <v>0</v>
      </c>
      <c r="S536" s="92">
        <v>0</v>
      </c>
      <c r="T536" s="277">
        <v>0</v>
      </c>
      <c r="U536" s="278"/>
      <c r="V536" s="32"/>
      <c r="W536" s="46">
        <v>25.25</v>
      </c>
      <c r="X536" s="91" t="s">
        <v>63</v>
      </c>
      <c r="Y536" s="92">
        <v>0</v>
      </c>
      <c r="Z536" s="92">
        <v>0</v>
      </c>
      <c r="AA536" s="277">
        <v>0</v>
      </c>
      <c r="AB536" s="278"/>
    </row>
    <row r="537" spans="2:28">
      <c r="B537" s="46">
        <v>25.5</v>
      </c>
      <c r="C537" s="91" t="s">
        <v>60</v>
      </c>
      <c r="D537" s="92" t="s">
        <v>107</v>
      </c>
      <c r="E537" s="92" t="s">
        <v>108</v>
      </c>
      <c r="F537" s="277">
        <v>0</v>
      </c>
      <c r="G537" s="278"/>
      <c r="H537" s="32"/>
      <c r="I537" s="46">
        <v>25.5</v>
      </c>
      <c r="J537" s="91" t="s">
        <v>60</v>
      </c>
      <c r="K537" s="92" t="s">
        <v>104</v>
      </c>
      <c r="L537" s="92" t="s">
        <v>103</v>
      </c>
      <c r="M537" s="277">
        <v>0</v>
      </c>
      <c r="N537" s="278"/>
      <c r="O537" s="32"/>
      <c r="P537" s="46">
        <v>25.5</v>
      </c>
      <c r="Q537" s="91" t="s">
        <v>71</v>
      </c>
      <c r="R537" s="92">
        <v>0</v>
      </c>
      <c r="S537" s="92">
        <v>0</v>
      </c>
      <c r="T537" s="277">
        <v>0</v>
      </c>
      <c r="U537" s="278"/>
      <c r="V537" s="32"/>
      <c r="W537" s="46">
        <v>25.5</v>
      </c>
      <c r="X537" s="91" t="s">
        <v>63</v>
      </c>
      <c r="Y537" s="92">
        <v>0</v>
      </c>
      <c r="Z537" s="92">
        <v>0</v>
      </c>
      <c r="AA537" s="277">
        <v>0</v>
      </c>
      <c r="AB537" s="278"/>
    </row>
    <row r="538" spans="2:28">
      <c r="B538" s="46">
        <v>25.75</v>
      </c>
      <c r="C538" s="91" t="s">
        <v>60</v>
      </c>
      <c r="D538" s="92" t="s">
        <v>106</v>
      </c>
      <c r="E538" s="92" t="s">
        <v>115</v>
      </c>
      <c r="F538" s="277">
        <v>0</v>
      </c>
      <c r="G538" s="278"/>
      <c r="H538" s="32"/>
      <c r="I538" s="46">
        <v>25.75</v>
      </c>
      <c r="J538" s="91" t="s">
        <v>60</v>
      </c>
      <c r="K538" s="92" t="s">
        <v>104</v>
      </c>
      <c r="L538" s="92" t="s">
        <v>103</v>
      </c>
      <c r="M538" s="277">
        <v>0</v>
      </c>
      <c r="N538" s="278"/>
      <c r="O538" s="32"/>
      <c r="P538" s="46">
        <v>25.75</v>
      </c>
      <c r="Q538" s="91" t="s">
        <v>71</v>
      </c>
      <c r="R538" s="92">
        <v>0</v>
      </c>
      <c r="S538" s="92">
        <v>0</v>
      </c>
      <c r="T538" s="277">
        <v>0</v>
      </c>
      <c r="U538" s="278"/>
      <c r="V538" s="32"/>
      <c r="W538" s="46">
        <v>25.75</v>
      </c>
      <c r="X538" s="91" t="s">
        <v>66</v>
      </c>
      <c r="Y538" s="92">
        <v>0</v>
      </c>
      <c r="Z538" s="92">
        <v>0</v>
      </c>
      <c r="AA538" s="277">
        <v>0</v>
      </c>
      <c r="AB538" s="278"/>
    </row>
    <row r="539" spans="2:28">
      <c r="B539" s="46">
        <v>26</v>
      </c>
      <c r="C539" s="91" t="s">
        <v>159</v>
      </c>
      <c r="D539" s="92">
        <v>0</v>
      </c>
      <c r="E539" s="92">
        <v>0</v>
      </c>
      <c r="F539" s="277">
        <v>0</v>
      </c>
      <c r="G539" s="278"/>
      <c r="H539" s="32"/>
      <c r="I539" s="46">
        <v>26</v>
      </c>
      <c r="J539" s="91" t="s">
        <v>60</v>
      </c>
      <c r="K539" s="92" t="s">
        <v>106</v>
      </c>
      <c r="L539" s="92" t="s">
        <v>103</v>
      </c>
      <c r="M539" s="277">
        <v>0</v>
      </c>
      <c r="N539" s="278"/>
      <c r="O539" s="32"/>
      <c r="P539" s="46">
        <v>26</v>
      </c>
      <c r="Q539" s="91" t="s">
        <v>71</v>
      </c>
      <c r="R539" s="92">
        <v>0</v>
      </c>
      <c r="S539" s="92">
        <v>0</v>
      </c>
      <c r="T539" s="277">
        <v>0</v>
      </c>
      <c r="U539" s="278"/>
      <c r="V539" s="32"/>
      <c r="W539" s="46">
        <v>26</v>
      </c>
      <c r="X539" s="91" t="s">
        <v>63</v>
      </c>
      <c r="Y539" s="92">
        <v>0</v>
      </c>
      <c r="Z539" s="92">
        <v>0</v>
      </c>
      <c r="AA539" s="277">
        <v>0</v>
      </c>
      <c r="AB539" s="278"/>
    </row>
    <row r="540" spans="2:28">
      <c r="B540" s="46">
        <v>26.25</v>
      </c>
      <c r="C540" s="91" t="s">
        <v>60</v>
      </c>
      <c r="D540" s="92" t="s">
        <v>150</v>
      </c>
      <c r="E540" s="92" t="s">
        <v>172</v>
      </c>
      <c r="F540" s="277">
        <v>0</v>
      </c>
      <c r="G540" s="278"/>
      <c r="H540" s="32"/>
      <c r="I540" s="46">
        <v>26.25</v>
      </c>
      <c r="J540" s="91" t="s">
        <v>60</v>
      </c>
      <c r="K540" s="92" t="s">
        <v>106</v>
      </c>
      <c r="L540" s="92" t="s">
        <v>103</v>
      </c>
      <c r="M540" s="277">
        <v>0</v>
      </c>
      <c r="N540" s="278"/>
      <c r="O540" s="32"/>
      <c r="P540" s="46">
        <v>26.25</v>
      </c>
      <c r="Q540" s="91" t="s">
        <v>71</v>
      </c>
      <c r="R540" s="92">
        <v>0</v>
      </c>
      <c r="S540" s="92">
        <v>0</v>
      </c>
      <c r="T540" s="277">
        <v>0</v>
      </c>
      <c r="U540" s="278"/>
      <c r="V540" s="32"/>
      <c r="W540" s="46">
        <v>26.25</v>
      </c>
      <c r="X540" s="91" t="s">
        <v>63</v>
      </c>
      <c r="Y540" s="92">
        <v>0</v>
      </c>
      <c r="Z540" s="92">
        <v>0</v>
      </c>
      <c r="AA540" s="277">
        <v>0</v>
      </c>
      <c r="AB540" s="278"/>
    </row>
    <row r="541" spans="2:28">
      <c r="B541" s="46">
        <v>26.5</v>
      </c>
      <c r="C541" s="91" t="s">
        <v>60</v>
      </c>
      <c r="D541" s="92" t="s">
        <v>150</v>
      </c>
      <c r="E541" s="92" t="s">
        <v>172</v>
      </c>
      <c r="F541" s="277">
        <v>0</v>
      </c>
      <c r="G541" s="278"/>
      <c r="H541" s="32"/>
      <c r="I541" s="46">
        <v>26.5</v>
      </c>
      <c r="J541" s="91" t="s">
        <v>63</v>
      </c>
      <c r="K541" s="92">
        <v>0</v>
      </c>
      <c r="L541" s="92">
        <v>0</v>
      </c>
      <c r="M541" s="277">
        <v>0</v>
      </c>
      <c r="N541" s="278"/>
      <c r="O541" s="32"/>
      <c r="P541" s="46">
        <v>26.5</v>
      </c>
      <c r="Q541" s="91" t="s">
        <v>71</v>
      </c>
      <c r="R541" s="92">
        <v>0</v>
      </c>
      <c r="S541" s="92">
        <v>0</v>
      </c>
      <c r="T541" s="277">
        <v>0</v>
      </c>
      <c r="U541" s="278"/>
      <c r="V541" s="32"/>
      <c r="W541" s="46">
        <v>26.5</v>
      </c>
      <c r="X541" s="91" t="s">
        <v>63</v>
      </c>
      <c r="Y541" s="92">
        <v>0</v>
      </c>
      <c r="Z541" s="92">
        <v>0</v>
      </c>
      <c r="AA541" s="277">
        <v>0</v>
      </c>
      <c r="AB541" s="278"/>
    </row>
    <row r="542" spans="2:28">
      <c r="B542" s="46">
        <v>26.75</v>
      </c>
      <c r="C542" s="91" t="s">
        <v>159</v>
      </c>
      <c r="D542" s="92">
        <v>0</v>
      </c>
      <c r="E542" s="92">
        <v>0</v>
      </c>
      <c r="F542" s="277">
        <v>0</v>
      </c>
      <c r="G542" s="278"/>
      <c r="H542" s="32"/>
      <c r="I542" s="46">
        <v>26.75</v>
      </c>
      <c r="J542" s="91" t="s">
        <v>63</v>
      </c>
      <c r="K542" s="92">
        <v>0</v>
      </c>
      <c r="L542" s="92">
        <v>0</v>
      </c>
      <c r="M542" s="277">
        <v>0</v>
      </c>
      <c r="N542" s="278"/>
      <c r="O542" s="32"/>
      <c r="P542" s="46">
        <v>26.75</v>
      </c>
      <c r="Q542" s="91" t="s">
        <v>71</v>
      </c>
      <c r="R542" s="92">
        <v>0</v>
      </c>
      <c r="S542" s="92">
        <v>0</v>
      </c>
      <c r="T542" s="277">
        <v>0</v>
      </c>
      <c r="U542" s="278"/>
      <c r="V542" s="32"/>
      <c r="W542" s="46">
        <v>26.75</v>
      </c>
      <c r="X542" s="91" t="s">
        <v>63</v>
      </c>
      <c r="Y542" s="92">
        <v>0</v>
      </c>
      <c r="Z542" s="92">
        <v>0</v>
      </c>
      <c r="AA542" s="277">
        <v>0</v>
      </c>
      <c r="AB542" s="278"/>
    </row>
    <row r="543" spans="2:28">
      <c r="B543" s="46">
        <v>27</v>
      </c>
      <c r="C543" s="91" t="s">
        <v>60</v>
      </c>
      <c r="D543" s="92" t="s">
        <v>150</v>
      </c>
      <c r="E543" s="92" t="s">
        <v>103</v>
      </c>
      <c r="F543" s="277">
        <v>0</v>
      </c>
      <c r="G543" s="278"/>
      <c r="H543" s="32"/>
      <c r="I543" s="46">
        <v>27</v>
      </c>
      <c r="J543" s="91" t="s">
        <v>71</v>
      </c>
      <c r="K543" s="92">
        <v>0</v>
      </c>
      <c r="L543" s="92">
        <v>0</v>
      </c>
      <c r="M543" s="277">
        <v>0</v>
      </c>
      <c r="N543" s="278"/>
      <c r="O543" s="32"/>
      <c r="P543" s="46">
        <v>27</v>
      </c>
      <c r="Q543" s="91" t="s">
        <v>63</v>
      </c>
      <c r="R543" s="92">
        <v>0</v>
      </c>
      <c r="S543" s="92">
        <v>0</v>
      </c>
      <c r="T543" s="277">
        <v>0</v>
      </c>
      <c r="U543" s="278"/>
      <c r="V543" s="32"/>
      <c r="W543" s="46">
        <v>27</v>
      </c>
      <c r="X543" s="91" t="s">
        <v>71</v>
      </c>
      <c r="Y543" s="92">
        <v>0</v>
      </c>
      <c r="Z543" s="92">
        <v>0</v>
      </c>
      <c r="AA543" s="277">
        <v>0</v>
      </c>
      <c r="AB543" s="278"/>
    </row>
    <row r="544" spans="2:28">
      <c r="B544" s="46">
        <v>27.25</v>
      </c>
      <c r="C544" s="91" t="s">
        <v>60</v>
      </c>
      <c r="D544" s="92" t="s">
        <v>106</v>
      </c>
      <c r="E544" s="92" t="s">
        <v>163</v>
      </c>
      <c r="F544" s="277">
        <v>0</v>
      </c>
      <c r="G544" s="278"/>
      <c r="H544" s="32"/>
      <c r="I544" s="46">
        <v>27.25</v>
      </c>
      <c r="J544" s="91" t="s">
        <v>71</v>
      </c>
      <c r="K544" s="92">
        <v>0</v>
      </c>
      <c r="L544" s="92">
        <v>0</v>
      </c>
      <c r="M544" s="277">
        <v>0</v>
      </c>
      <c r="N544" s="278"/>
      <c r="O544" s="32"/>
      <c r="P544" s="46">
        <v>27.25</v>
      </c>
      <c r="Q544" s="91" t="s">
        <v>63</v>
      </c>
      <c r="R544" s="92">
        <v>0</v>
      </c>
      <c r="S544" s="92">
        <v>0</v>
      </c>
      <c r="T544" s="277">
        <v>0</v>
      </c>
      <c r="U544" s="278"/>
      <c r="V544" s="32"/>
      <c r="W544" s="46">
        <v>27.25</v>
      </c>
      <c r="X544" s="91" t="s">
        <v>60</v>
      </c>
      <c r="Y544" s="92" t="s">
        <v>106</v>
      </c>
      <c r="Z544" s="92" t="s">
        <v>115</v>
      </c>
      <c r="AA544" s="277">
        <v>0</v>
      </c>
      <c r="AB544" s="278"/>
    </row>
    <row r="545" spans="2:28">
      <c r="B545" s="46">
        <v>27.5</v>
      </c>
      <c r="C545" s="91" t="s">
        <v>60</v>
      </c>
      <c r="D545" s="92" t="s">
        <v>106</v>
      </c>
      <c r="E545" s="92" t="s">
        <v>103</v>
      </c>
      <c r="F545" s="277">
        <v>0</v>
      </c>
      <c r="G545" s="278"/>
      <c r="H545" s="32"/>
      <c r="I545" s="46">
        <v>27.5</v>
      </c>
      <c r="J545" s="91" t="s">
        <v>60</v>
      </c>
      <c r="K545" s="92" t="s">
        <v>106</v>
      </c>
      <c r="L545" s="92" t="s">
        <v>163</v>
      </c>
      <c r="M545" s="277">
        <v>0</v>
      </c>
      <c r="N545" s="278"/>
      <c r="O545" s="32"/>
      <c r="P545" s="46">
        <v>27.5</v>
      </c>
      <c r="Q545" s="91" t="s">
        <v>71</v>
      </c>
      <c r="R545" s="92">
        <v>0</v>
      </c>
      <c r="S545" s="92">
        <v>0</v>
      </c>
      <c r="T545" s="277">
        <v>0</v>
      </c>
      <c r="U545" s="278"/>
      <c r="V545" s="32"/>
      <c r="W545" s="46">
        <v>27.5</v>
      </c>
      <c r="X545" s="91" t="s">
        <v>77</v>
      </c>
      <c r="Y545" s="92">
        <v>0</v>
      </c>
      <c r="Z545" s="92">
        <v>0</v>
      </c>
      <c r="AA545" s="277">
        <v>0</v>
      </c>
      <c r="AB545" s="278"/>
    </row>
    <row r="546" spans="2:28">
      <c r="B546" s="46">
        <v>27.75</v>
      </c>
      <c r="C546" s="91" t="s">
        <v>74</v>
      </c>
      <c r="D546" s="92">
        <v>0</v>
      </c>
      <c r="E546" s="92">
        <v>0</v>
      </c>
      <c r="F546" s="277">
        <v>0</v>
      </c>
      <c r="G546" s="278"/>
      <c r="H546" s="32"/>
      <c r="I546" s="46">
        <v>27.75</v>
      </c>
      <c r="J546" s="91" t="s">
        <v>159</v>
      </c>
      <c r="K546" s="92">
        <v>0</v>
      </c>
      <c r="L546" s="92">
        <v>0</v>
      </c>
      <c r="M546" s="277">
        <v>0</v>
      </c>
      <c r="N546" s="278"/>
      <c r="O546" s="32"/>
      <c r="P546" s="46">
        <v>27.75</v>
      </c>
      <c r="Q546" s="91" t="s">
        <v>60</v>
      </c>
      <c r="R546" s="92" t="s">
        <v>104</v>
      </c>
      <c r="S546" s="92" t="s">
        <v>236</v>
      </c>
      <c r="T546" s="277">
        <v>0</v>
      </c>
      <c r="U546" s="278"/>
      <c r="V546" s="32"/>
      <c r="W546" s="46">
        <v>27.75</v>
      </c>
      <c r="X546" s="91" t="s">
        <v>66</v>
      </c>
      <c r="Y546" s="92">
        <v>0</v>
      </c>
      <c r="Z546" s="92">
        <v>0</v>
      </c>
      <c r="AA546" s="277">
        <v>0</v>
      </c>
      <c r="AB546" s="278"/>
    </row>
    <row r="547" spans="2:28">
      <c r="B547" s="46">
        <v>28</v>
      </c>
      <c r="C547" s="91" t="s">
        <v>159</v>
      </c>
      <c r="D547" s="92">
        <v>0</v>
      </c>
      <c r="E547" s="92">
        <v>0</v>
      </c>
      <c r="F547" s="277">
        <v>0</v>
      </c>
      <c r="G547" s="278"/>
      <c r="H547" s="32"/>
      <c r="I547" s="46">
        <v>28</v>
      </c>
      <c r="J547" s="91" t="s">
        <v>60</v>
      </c>
      <c r="K547" s="92" t="s">
        <v>106</v>
      </c>
      <c r="L547" s="92" t="s">
        <v>103</v>
      </c>
      <c r="M547" s="277">
        <v>0</v>
      </c>
      <c r="N547" s="278"/>
      <c r="O547" s="32"/>
      <c r="P547" s="46">
        <v>28</v>
      </c>
      <c r="Q547" s="91" t="s">
        <v>60</v>
      </c>
      <c r="R547" s="92" t="s">
        <v>104</v>
      </c>
      <c r="S547" s="92" t="s">
        <v>236</v>
      </c>
      <c r="T547" s="277">
        <v>0</v>
      </c>
      <c r="U547" s="278"/>
      <c r="V547" s="32"/>
      <c r="W547" s="46">
        <v>28</v>
      </c>
      <c r="X547" s="91" t="s">
        <v>60</v>
      </c>
      <c r="Y547" s="92" t="s">
        <v>104</v>
      </c>
      <c r="Z547" s="92" t="s">
        <v>110</v>
      </c>
      <c r="AA547" s="277">
        <v>0</v>
      </c>
      <c r="AB547" s="278"/>
    </row>
    <row r="548" spans="2:28">
      <c r="B548" s="46">
        <v>28.25</v>
      </c>
      <c r="C548" s="91" t="s">
        <v>159</v>
      </c>
      <c r="D548" s="92">
        <v>0</v>
      </c>
      <c r="E548" s="92">
        <v>0</v>
      </c>
      <c r="F548" s="277">
        <v>0</v>
      </c>
      <c r="G548" s="278"/>
      <c r="H548" s="32"/>
      <c r="I548" s="46">
        <v>28.25</v>
      </c>
      <c r="J548" s="91" t="s">
        <v>60</v>
      </c>
      <c r="K548" s="92" t="s">
        <v>107</v>
      </c>
      <c r="L548" s="92" t="s">
        <v>108</v>
      </c>
      <c r="M548" s="277">
        <v>0</v>
      </c>
      <c r="N548" s="278"/>
      <c r="O548" s="32"/>
      <c r="P548" s="46">
        <v>28.25</v>
      </c>
      <c r="Q548" s="91" t="s">
        <v>60</v>
      </c>
      <c r="R548" s="92" t="s">
        <v>104</v>
      </c>
      <c r="S548" s="92" t="s">
        <v>236</v>
      </c>
      <c r="T548" s="277">
        <v>0</v>
      </c>
      <c r="U548" s="278"/>
      <c r="V548" s="32"/>
      <c r="W548" s="46">
        <v>28.25</v>
      </c>
      <c r="X548" s="91" t="s">
        <v>69</v>
      </c>
      <c r="Y548" s="92">
        <v>0</v>
      </c>
      <c r="Z548" s="92">
        <v>0</v>
      </c>
      <c r="AA548" s="277">
        <v>0</v>
      </c>
      <c r="AB548" s="278"/>
    </row>
    <row r="549" spans="2:28">
      <c r="B549" s="46">
        <v>28.5</v>
      </c>
      <c r="C549" s="91" t="s">
        <v>159</v>
      </c>
      <c r="D549" s="92">
        <v>0</v>
      </c>
      <c r="E549" s="92">
        <v>0</v>
      </c>
      <c r="F549" s="277">
        <v>0</v>
      </c>
      <c r="G549" s="278"/>
      <c r="H549" s="32"/>
      <c r="I549" s="46">
        <v>28.5</v>
      </c>
      <c r="J549" s="91" t="s">
        <v>69</v>
      </c>
      <c r="K549" s="92">
        <v>0</v>
      </c>
      <c r="L549" s="92">
        <v>0</v>
      </c>
      <c r="M549" s="336" t="s">
        <v>250</v>
      </c>
      <c r="N549" s="337"/>
      <c r="O549" s="32"/>
      <c r="P549" s="46">
        <v>28.5</v>
      </c>
      <c r="Q549" s="91" t="s">
        <v>60</v>
      </c>
      <c r="R549" s="92" t="s">
        <v>106</v>
      </c>
      <c r="S549" s="92" t="s">
        <v>115</v>
      </c>
      <c r="T549" s="277">
        <v>0</v>
      </c>
      <c r="U549" s="278"/>
      <c r="V549" s="32"/>
      <c r="W549" s="46">
        <v>28.5</v>
      </c>
      <c r="X549" s="91" t="s">
        <v>69</v>
      </c>
      <c r="Y549" s="92">
        <v>0</v>
      </c>
      <c r="Z549" s="92">
        <v>0</v>
      </c>
      <c r="AA549" s="277">
        <v>0</v>
      </c>
      <c r="AB549" s="278"/>
    </row>
    <row r="550" spans="2:28">
      <c r="B550" s="46">
        <v>28.75</v>
      </c>
      <c r="C550" s="91" t="s">
        <v>71</v>
      </c>
      <c r="D550" s="92">
        <v>0</v>
      </c>
      <c r="E550" s="92">
        <v>0</v>
      </c>
      <c r="F550" s="277">
        <v>0</v>
      </c>
      <c r="G550" s="278"/>
      <c r="H550" s="32"/>
      <c r="I550" s="46">
        <v>28.75</v>
      </c>
      <c r="J550" s="91" t="s">
        <v>158</v>
      </c>
      <c r="K550" s="92">
        <v>0</v>
      </c>
      <c r="L550" s="92">
        <v>0</v>
      </c>
      <c r="M550" s="338"/>
      <c r="N550" s="339"/>
      <c r="O550" s="32"/>
      <c r="P550" s="46">
        <v>28.75</v>
      </c>
      <c r="Q550" s="91" t="s">
        <v>60</v>
      </c>
      <c r="R550" s="92" t="s">
        <v>106</v>
      </c>
      <c r="S550" s="92" t="s">
        <v>115</v>
      </c>
      <c r="T550" s="277">
        <v>0</v>
      </c>
      <c r="U550" s="278"/>
      <c r="V550" s="32"/>
      <c r="W550" s="46">
        <v>28.75</v>
      </c>
      <c r="X550" s="91" t="s">
        <v>71</v>
      </c>
      <c r="Y550" s="92">
        <v>0</v>
      </c>
      <c r="Z550" s="92">
        <v>0</v>
      </c>
      <c r="AA550" s="277">
        <v>0</v>
      </c>
      <c r="AB550" s="278"/>
    </row>
    <row r="551" spans="2:28">
      <c r="B551" s="46">
        <v>29</v>
      </c>
      <c r="C551" s="91" t="s">
        <v>71</v>
      </c>
      <c r="D551" s="92">
        <v>0</v>
      </c>
      <c r="E551" s="92">
        <v>0</v>
      </c>
      <c r="F551" s="277">
        <v>0</v>
      </c>
      <c r="G551" s="278"/>
      <c r="H551" s="32"/>
      <c r="I551" s="46">
        <v>29</v>
      </c>
      <c r="J551" s="91" t="s">
        <v>158</v>
      </c>
      <c r="K551" s="92">
        <v>0</v>
      </c>
      <c r="L551" s="92">
        <v>0</v>
      </c>
      <c r="M551" s="338"/>
      <c r="N551" s="339"/>
      <c r="O551" s="32"/>
      <c r="P551" s="46">
        <v>29</v>
      </c>
      <c r="Q551" s="91" t="s">
        <v>159</v>
      </c>
      <c r="R551" s="92">
        <v>0</v>
      </c>
      <c r="S551" s="92">
        <v>0</v>
      </c>
      <c r="T551" s="277">
        <v>0</v>
      </c>
      <c r="U551" s="278"/>
      <c r="V551" s="32"/>
      <c r="W551" s="46">
        <v>29</v>
      </c>
      <c r="X551" s="91" t="s">
        <v>71</v>
      </c>
      <c r="Y551" s="92">
        <v>0</v>
      </c>
      <c r="Z551" s="92">
        <v>0</v>
      </c>
      <c r="AA551" s="277">
        <v>0</v>
      </c>
      <c r="AB551" s="278"/>
    </row>
    <row r="552" spans="2:28">
      <c r="B552" s="46">
        <v>29.25</v>
      </c>
      <c r="C552" s="91" t="s">
        <v>60</v>
      </c>
      <c r="D552" s="92" t="s">
        <v>150</v>
      </c>
      <c r="E552" s="92" t="s">
        <v>103</v>
      </c>
      <c r="F552" s="277">
        <v>0</v>
      </c>
      <c r="G552" s="278"/>
      <c r="H552" s="32"/>
      <c r="I552" s="46">
        <v>29.25</v>
      </c>
      <c r="J552" s="91" t="s">
        <v>158</v>
      </c>
      <c r="K552" s="92">
        <v>0</v>
      </c>
      <c r="L552" s="92">
        <v>0</v>
      </c>
      <c r="M552" s="338"/>
      <c r="N552" s="339"/>
      <c r="O552" s="32"/>
      <c r="P552" s="46">
        <v>29.25</v>
      </c>
      <c r="Q552" s="91" t="s">
        <v>71</v>
      </c>
      <c r="R552" s="92">
        <v>0</v>
      </c>
      <c r="S552" s="92">
        <v>0</v>
      </c>
      <c r="T552" s="277">
        <v>0</v>
      </c>
      <c r="U552" s="278"/>
      <c r="V552" s="32"/>
      <c r="W552" s="46">
        <v>29.25</v>
      </c>
      <c r="X552" s="91" t="s">
        <v>60</v>
      </c>
      <c r="Y552" s="92" t="s">
        <v>106</v>
      </c>
      <c r="Z552" s="92" t="s">
        <v>167</v>
      </c>
      <c r="AA552" s="277">
        <v>0</v>
      </c>
      <c r="AB552" s="278"/>
    </row>
    <row r="553" spans="2:28">
      <c r="B553" s="46">
        <v>29.5</v>
      </c>
      <c r="C553" s="91" t="s">
        <v>60</v>
      </c>
      <c r="D553" s="92" t="s">
        <v>106</v>
      </c>
      <c r="E553" s="92" t="s">
        <v>115</v>
      </c>
      <c r="F553" s="277">
        <v>0</v>
      </c>
      <c r="G553" s="278"/>
      <c r="H553" s="32"/>
      <c r="I553" s="46">
        <v>29.5</v>
      </c>
      <c r="J553" s="91" t="s">
        <v>66</v>
      </c>
      <c r="K553" s="92">
        <v>0</v>
      </c>
      <c r="L553" s="92">
        <v>0</v>
      </c>
      <c r="M553" s="338"/>
      <c r="N553" s="339"/>
      <c r="O553" s="32"/>
      <c r="P553" s="46">
        <v>29.5</v>
      </c>
      <c r="Q553" s="91" t="s">
        <v>71</v>
      </c>
      <c r="R553" s="92">
        <v>0</v>
      </c>
      <c r="S553" s="92">
        <v>0</v>
      </c>
      <c r="T553" s="277">
        <v>0</v>
      </c>
      <c r="U553" s="278"/>
      <c r="V553" s="32"/>
      <c r="W553" s="46">
        <v>29.5</v>
      </c>
      <c r="X553" s="91" t="s">
        <v>71</v>
      </c>
      <c r="Y553" s="92">
        <v>0</v>
      </c>
      <c r="Z553" s="92">
        <v>0</v>
      </c>
      <c r="AA553" s="277">
        <v>0</v>
      </c>
      <c r="AB553" s="278"/>
    </row>
    <row r="554" spans="2:28">
      <c r="B554" s="46">
        <v>29.75</v>
      </c>
      <c r="C554" s="91" t="s">
        <v>60</v>
      </c>
      <c r="D554" s="92" t="s">
        <v>106</v>
      </c>
      <c r="E554" s="92" t="s">
        <v>115</v>
      </c>
      <c r="F554" s="277">
        <v>0</v>
      </c>
      <c r="G554" s="278"/>
      <c r="H554" s="32"/>
      <c r="I554" s="46">
        <v>29.75</v>
      </c>
      <c r="J554" s="91" t="s">
        <v>158</v>
      </c>
      <c r="K554" s="92">
        <v>0</v>
      </c>
      <c r="L554" s="92">
        <v>0</v>
      </c>
      <c r="M554" s="338"/>
      <c r="N554" s="339"/>
      <c r="O554" s="32"/>
      <c r="P554" s="46">
        <v>29.75</v>
      </c>
      <c r="Q554" s="91" t="s">
        <v>71</v>
      </c>
      <c r="R554" s="92">
        <v>0</v>
      </c>
      <c r="S554" s="92">
        <v>0</v>
      </c>
      <c r="T554" s="277">
        <v>0</v>
      </c>
      <c r="U554" s="278"/>
      <c r="V554" s="32"/>
      <c r="W554" s="46">
        <v>29.75</v>
      </c>
      <c r="X554" s="91" t="s">
        <v>71</v>
      </c>
      <c r="Y554" s="92">
        <v>0</v>
      </c>
      <c r="Z554" s="92">
        <v>0</v>
      </c>
      <c r="AA554" s="277">
        <v>0</v>
      </c>
      <c r="AB554" s="278"/>
    </row>
    <row r="555" spans="2:28">
      <c r="B555" s="46">
        <v>30</v>
      </c>
      <c r="C555" s="91" t="s">
        <v>159</v>
      </c>
      <c r="D555" s="92">
        <v>0</v>
      </c>
      <c r="E555" s="92">
        <v>0</v>
      </c>
      <c r="F555" s="277">
        <v>0</v>
      </c>
      <c r="G555" s="278"/>
      <c r="H555" s="32"/>
      <c r="I555" s="46">
        <v>30</v>
      </c>
      <c r="J555" s="91" t="s">
        <v>158</v>
      </c>
      <c r="K555" s="92">
        <v>0</v>
      </c>
      <c r="L555" s="92">
        <v>0</v>
      </c>
      <c r="M555" s="340"/>
      <c r="N555" s="341"/>
      <c r="O555" s="32"/>
      <c r="P555" s="46">
        <v>30</v>
      </c>
      <c r="Q555" s="91" t="s">
        <v>71</v>
      </c>
      <c r="R555" s="92">
        <v>0</v>
      </c>
      <c r="S555" s="92">
        <v>0</v>
      </c>
      <c r="T555" s="277">
        <v>0</v>
      </c>
      <c r="U555" s="278"/>
      <c r="V555" s="32"/>
      <c r="W555" s="46">
        <v>30</v>
      </c>
      <c r="X555" s="91" t="s">
        <v>63</v>
      </c>
      <c r="Y555" s="92">
        <v>0</v>
      </c>
      <c r="Z555" s="92">
        <v>0</v>
      </c>
      <c r="AA555" s="277">
        <v>0</v>
      </c>
      <c r="AB555" s="278"/>
    </row>
    <row r="556" spans="2:28">
      <c r="B556" s="46">
        <v>30.25</v>
      </c>
      <c r="C556" s="91" t="s">
        <v>159</v>
      </c>
      <c r="D556" s="92">
        <v>0</v>
      </c>
      <c r="E556" s="92">
        <v>0</v>
      </c>
      <c r="F556" s="277">
        <v>0</v>
      </c>
      <c r="G556" s="278"/>
      <c r="H556" s="32"/>
      <c r="I556" s="46">
        <v>30.25</v>
      </c>
      <c r="J556" s="91" t="s">
        <v>63</v>
      </c>
      <c r="K556" s="92">
        <v>0</v>
      </c>
      <c r="L556" s="92">
        <v>0</v>
      </c>
      <c r="M556" s="277">
        <v>0</v>
      </c>
      <c r="N556" s="278"/>
      <c r="O556" s="32"/>
      <c r="P556" s="46">
        <v>30.25</v>
      </c>
      <c r="Q556" s="91" t="s">
        <v>74</v>
      </c>
      <c r="R556" s="92">
        <v>0</v>
      </c>
      <c r="S556" s="92">
        <v>0</v>
      </c>
      <c r="T556" s="277">
        <v>0</v>
      </c>
      <c r="U556" s="278"/>
      <c r="V556" s="32"/>
      <c r="W556" s="46">
        <v>30.25</v>
      </c>
      <c r="X556" s="91" t="s">
        <v>63</v>
      </c>
      <c r="Y556" s="92">
        <v>0</v>
      </c>
      <c r="Z556" s="92">
        <v>0</v>
      </c>
      <c r="AA556" s="277">
        <v>0</v>
      </c>
      <c r="AB556" s="278"/>
    </row>
    <row r="557" spans="2:28">
      <c r="B557" s="46">
        <v>30.5</v>
      </c>
      <c r="C557" s="91" t="s">
        <v>159</v>
      </c>
      <c r="D557" s="92">
        <v>0</v>
      </c>
      <c r="E557" s="92">
        <v>0</v>
      </c>
      <c r="F557" s="277">
        <v>0</v>
      </c>
      <c r="G557" s="278"/>
      <c r="H557" s="32"/>
      <c r="I557" s="46">
        <v>30.5</v>
      </c>
      <c r="J557" s="91" t="s">
        <v>63</v>
      </c>
      <c r="K557" s="92">
        <v>0</v>
      </c>
      <c r="L557" s="92">
        <v>0</v>
      </c>
      <c r="M557" s="277">
        <v>0</v>
      </c>
      <c r="N557" s="278"/>
      <c r="O557" s="32"/>
      <c r="P557" s="46">
        <v>30.5</v>
      </c>
      <c r="Q557" s="91" t="s">
        <v>74</v>
      </c>
      <c r="R557" s="92">
        <v>0</v>
      </c>
      <c r="S557" s="92">
        <v>0</v>
      </c>
      <c r="T557" s="277">
        <v>0</v>
      </c>
      <c r="U557" s="278"/>
      <c r="V557" s="32"/>
      <c r="W557" s="46">
        <v>30.5</v>
      </c>
      <c r="X557" s="91" t="s">
        <v>60</v>
      </c>
      <c r="Y557" s="92" t="s">
        <v>113</v>
      </c>
      <c r="Z557" s="92" t="s">
        <v>170</v>
      </c>
      <c r="AA557" s="277">
        <v>0</v>
      </c>
      <c r="AB557" s="278"/>
    </row>
    <row r="558" spans="2:28">
      <c r="B558" s="46">
        <v>30.75</v>
      </c>
      <c r="C558" s="91" t="s">
        <v>159</v>
      </c>
      <c r="D558" s="92">
        <v>0</v>
      </c>
      <c r="E558" s="92">
        <v>0</v>
      </c>
      <c r="F558" s="277">
        <v>0</v>
      </c>
      <c r="G558" s="278"/>
      <c r="H558" s="32"/>
      <c r="I558" s="46">
        <v>30.75</v>
      </c>
      <c r="J558" s="91" t="s">
        <v>60</v>
      </c>
      <c r="K558" s="92" t="s">
        <v>104</v>
      </c>
      <c r="L558" s="92" t="s">
        <v>116</v>
      </c>
      <c r="M558" s="277">
        <v>0</v>
      </c>
      <c r="N558" s="278"/>
      <c r="O558" s="32"/>
      <c r="P558" s="46">
        <v>30.75</v>
      </c>
      <c r="Q558" s="91" t="s">
        <v>74</v>
      </c>
      <c r="R558" s="92">
        <v>0</v>
      </c>
      <c r="S558" s="92">
        <v>0</v>
      </c>
      <c r="T558" s="277">
        <v>0</v>
      </c>
      <c r="U558" s="278"/>
      <c r="V558" s="32"/>
      <c r="W558" s="46">
        <v>30.75</v>
      </c>
      <c r="X558" s="91" t="s">
        <v>60</v>
      </c>
      <c r="Y558" s="92" t="s">
        <v>113</v>
      </c>
      <c r="Z558" s="92" t="s">
        <v>170</v>
      </c>
      <c r="AA558" s="277">
        <v>0</v>
      </c>
      <c r="AB558" s="278"/>
    </row>
    <row r="559" spans="2:28">
      <c r="B559" s="46">
        <v>31</v>
      </c>
      <c r="C559" s="91" t="s">
        <v>60</v>
      </c>
      <c r="D559" s="92" t="s">
        <v>150</v>
      </c>
      <c r="E559" s="92" t="s">
        <v>172</v>
      </c>
      <c r="F559" s="277">
        <v>0</v>
      </c>
      <c r="G559" s="278"/>
      <c r="H559" s="32"/>
      <c r="I559" s="46">
        <v>31</v>
      </c>
      <c r="J559" s="91" t="s">
        <v>63</v>
      </c>
      <c r="K559" s="92">
        <v>0</v>
      </c>
      <c r="L559" s="92">
        <v>0</v>
      </c>
      <c r="M559" s="277">
        <v>0</v>
      </c>
      <c r="N559" s="278"/>
      <c r="O559" s="32"/>
      <c r="P559" s="46">
        <v>31</v>
      </c>
      <c r="Q559" s="91" t="s">
        <v>74</v>
      </c>
      <c r="R559" s="92">
        <v>0</v>
      </c>
      <c r="S559" s="92">
        <v>0</v>
      </c>
      <c r="T559" s="277">
        <v>0</v>
      </c>
      <c r="U559" s="278"/>
      <c r="V559" s="32"/>
      <c r="W559" s="46">
        <v>31</v>
      </c>
      <c r="X559" s="91" t="s">
        <v>60</v>
      </c>
      <c r="Y559" s="92" t="s">
        <v>106</v>
      </c>
      <c r="Z559" s="92" t="s">
        <v>103</v>
      </c>
      <c r="AA559" s="277">
        <v>0</v>
      </c>
      <c r="AB559" s="278"/>
    </row>
    <row r="560" spans="2:28">
      <c r="B560" s="46">
        <v>31.25</v>
      </c>
      <c r="C560" s="91" t="s">
        <v>60</v>
      </c>
      <c r="D560" s="92" t="s">
        <v>150</v>
      </c>
      <c r="E560" s="92" t="s">
        <v>103</v>
      </c>
      <c r="F560" s="277">
        <v>0</v>
      </c>
      <c r="G560" s="278"/>
      <c r="H560" s="32"/>
      <c r="I560" s="46">
        <v>31.25</v>
      </c>
      <c r="J560" s="91" t="s">
        <v>60</v>
      </c>
      <c r="K560" s="92" t="s">
        <v>106</v>
      </c>
      <c r="L560" s="92" t="s">
        <v>167</v>
      </c>
      <c r="M560" s="277">
        <v>0</v>
      </c>
      <c r="N560" s="278"/>
      <c r="O560" s="32"/>
      <c r="P560" s="46">
        <v>31.25</v>
      </c>
      <c r="Q560" s="91" t="s">
        <v>74</v>
      </c>
      <c r="R560" s="92">
        <v>0</v>
      </c>
      <c r="S560" s="92">
        <v>0</v>
      </c>
      <c r="T560" s="277">
        <v>0</v>
      </c>
      <c r="U560" s="278"/>
      <c r="V560" s="32"/>
      <c r="W560" s="46">
        <v>31.25</v>
      </c>
      <c r="X560" s="91" t="s">
        <v>74</v>
      </c>
      <c r="Y560" s="92">
        <v>0</v>
      </c>
      <c r="Z560" s="92">
        <v>0</v>
      </c>
      <c r="AA560" s="277">
        <v>0</v>
      </c>
      <c r="AB560" s="278"/>
    </row>
    <row r="561" spans="2:28">
      <c r="B561" s="46">
        <v>31.5</v>
      </c>
      <c r="C561" s="91" t="s">
        <v>159</v>
      </c>
      <c r="D561" s="92">
        <v>0</v>
      </c>
      <c r="E561" s="92">
        <v>0</v>
      </c>
      <c r="F561" s="277">
        <v>0</v>
      </c>
      <c r="G561" s="278"/>
      <c r="H561" s="32"/>
      <c r="I561" s="46">
        <v>31.5</v>
      </c>
      <c r="J561" s="91" t="s">
        <v>60</v>
      </c>
      <c r="K561" s="92" t="s">
        <v>178</v>
      </c>
      <c r="L561" s="92" t="s">
        <v>115</v>
      </c>
      <c r="M561" s="277">
        <v>0</v>
      </c>
      <c r="N561" s="278"/>
      <c r="O561" s="32"/>
      <c r="P561" s="46">
        <v>31.5</v>
      </c>
      <c r="Q561" s="91" t="s">
        <v>60</v>
      </c>
      <c r="R561" s="92" t="s">
        <v>104</v>
      </c>
      <c r="S561" s="92" t="s">
        <v>207</v>
      </c>
      <c r="T561" s="277">
        <v>0</v>
      </c>
      <c r="U561" s="278"/>
      <c r="V561" s="32"/>
      <c r="W561" s="46">
        <v>31.5</v>
      </c>
      <c r="X561" s="91" t="s">
        <v>71</v>
      </c>
      <c r="Y561" s="92">
        <v>0</v>
      </c>
      <c r="Z561" s="92">
        <v>0</v>
      </c>
      <c r="AA561" s="277">
        <v>0</v>
      </c>
      <c r="AB561" s="278"/>
    </row>
    <row r="562" spans="2:28">
      <c r="B562" s="46">
        <v>31.75</v>
      </c>
      <c r="C562" s="91" t="s">
        <v>159</v>
      </c>
      <c r="D562" s="92">
        <v>0</v>
      </c>
      <c r="E562" s="92">
        <v>0</v>
      </c>
      <c r="F562" s="277">
        <v>0</v>
      </c>
      <c r="G562" s="278"/>
      <c r="H562" s="32"/>
      <c r="I562" s="46">
        <v>31.75</v>
      </c>
      <c r="J562" s="91" t="s">
        <v>60</v>
      </c>
      <c r="K562" s="92" t="s">
        <v>104</v>
      </c>
      <c r="L562" s="92" t="s">
        <v>103</v>
      </c>
      <c r="M562" s="277">
        <v>0</v>
      </c>
      <c r="N562" s="278"/>
      <c r="O562" s="32"/>
      <c r="P562" s="46">
        <v>31.75</v>
      </c>
      <c r="Q562" s="91" t="s">
        <v>60</v>
      </c>
      <c r="R562" s="92" t="s">
        <v>104</v>
      </c>
      <c r="S562" s="92" t="s">
        <v>207</v>
      </c>
      <c r="T562" s="277">
        <v>0</v>
      </c>
      <c r="U562" s="278"/>
      <c r="V562" s="32"/>
      <c r="W562" s="46">
        <v>31.75</v>
      </c>
      <c r="X562" s="91" t="s">
        <v>63</v>
      </c>
      <c r="Y562" s="92">
        <v>0</v>
      </c>
      <c r="Z562" s="92">
        <v>0</v>
      </c>
      <c r="AA562" s="277">
        <v>0</v>
      </c>
      <c r="AB562" s="278"/>
    </row>
    <row r="563" spans="2:28">
      <c r="B563" s="46">
        <v>32</v>
      </c>
      <c r="C563" s="91" t="s">
        <v>60</v>
      </c>
      <c r="D563" s="92" t="s">
        <v>150</v>
      </c>
      <c r="E563" s="92" t="s">
        <v>172</v>
      </c>
      <c r="F563" s="277">
        <v>0</v>
      </c>
      <c r="G563" s="278"/>
      <c r="H563" s="32"/>
      <c r="I563" s="46">
        <v>32</v>
      </c>
      <c r="J563" s="91" t="s">
        <v>60</v>
      </c>
      <c r="K563" s="92" t="s">
        <v>104</v>
      </c>
      <c r="L563" s="92" t="s">
        <v>103</v>
      </c>
      <c r="M563" s="277">
        <v>0</v>
      </c>
      <c r="N563" s="278"/>
      <c r="O563" s="32"/>
      <c r="P563" s="46">
        <v>32</v>
      </c>
      <c r="Q563" s="91" t="s">
        <v>66</v>
      </c>
      <c r="R563" s="92">
        <v>0</v>
      </c>
      <c r="S563" s="92">
        <v>0</v>
      </c>
      <c r="T563" s="277">
        <v>0</v>
      </c>
      <c r="U563" s="278"/>
      <c r="V563" s="32"/>
      <c r="W563" s="46">
        <v>32</v>
      </c>
      <c r="X563" s="91" t="s">
        <v>60</v>
      </c>
      <c r="Y563" s="92" t="s">
        <v>104</v>
      </c>
      <c r="Z563" s="92" t="s">
        <v>103</v>
      </c>
      <c r="AA563" s="277">
        <v>0</v>
      </c>
      <c r="AB563" s="278"/>
    </row>
    <row r="564" spans="2:28">
      <c r="B564" s="46">
        <v>32.25</v>
      </c>
      <c r="C564" s="91" t="s">
        <v>60</v>
      </c>
      <c r="D564" s="92" t="s">
        <v>150</v>
      </c>
      <c r="E564" s="92" t="s">
        <v>172</v>
      </c>
      <c r="F564" s="277">
        <v>0</v>
      </c>
      <c r="G564" s="278"/>
      <c r="H564" s="32"/>
      <c r="I564" s="46">
        <v>32.25</v>
      </c>
      <c r="J564" s="91" t="s">
        <v>60</v>
      </c>
      <c r="K564" s="92" t="s">
        <v>104</v>
      </c>
      <c r="L564" s="92" t="s">
        <v>103</v>
      </c>
      <c r="M564" s="277">
        <v>0</v>
      </c>
      <c r="N564" s="278"/>
      <c r="O564" s="32"/>
      <c r="P564" s="46">
        <v>32.25</v>
      </c>
      <c r="Q564" s="91" t="s">
        <v>60</v>
      </c>
      <c r="R564" s="92" t="s">
        <v>113</v>
      </c>
      <c r="S564" s="92" t="s">
        <v>170</v>
      </c>
      <c r="T564" s="277">
        <v>0</v>
      </c>
      <c r="U564" s="278"/>
      <c r="V564" s="32"/>
      <c r="W564" s="46">
        <v>32.25</v>
      </c>
      <c r="X564" s="91" t="s">
        <v>60</v>
      </c>
      <c r="Y564" s="92" t="s">
        <v>107</v>
      </c>
      <c r="Z564" s="92" t="s">
        <v>108</v>
      </c>
      <c r="AA564" s="277">
        <v>0</v>
      </c>
      <c r="AB564" s="278"/>
    </row>
    <row r="565" spans="2:28">
      <c r="B565" s="46">
        <v>32.5</v>
      </c>
      <c r="C565" s="91" t="s">
        <v>60</v>
      </c>
      <c r="D565" s="92" t="s">
        <v>150</v>
      </c>
      <c r="E565" s="92" t="s">
        <v>172</v>
      </c>
      <c r="F565" s="277">
        <v>0</v>
      </c>
      <c r="G565" s="278"/>
      <c r="H565" s="32"/>
      <c r="I565" s="46">
        <v>32.5</v>
      </c>
      <c r="J565" s="91" t="s">
        <v>60</v>
      </c>
      <c r="K565" s="92" t="s">
        <v>104</v>
      </c>
      <c r="L565" s="92" t="s">
        <v>103</v>
      </c>
      <c r="M565" s="277">
        <v>0</v>
      </c>
      <c r="N565" s="278"/>
      <c r="O565" s="32"/>
      <c r="P565" s="46">
        <v>32.5</v>
      </c>
      <c r="Q565" s="91" t="s">
        <v>60</v>
      </c>
      <c r="R565" s="92" t="s">
        <v>113</v>
      </c>
      <c r="S565" s="92" t="s">
        <v>170</v>
      </c>
      <c r="T565" s="277">
        <v>0</v>
      </c>
      <c r="U565" s="278"/>
      <c r="V565" s="32"/>
      <c r="W565" s="46">
        <v>32.5</v>
      </c>
      <c r="X565" s="91" t="s">
        <v>74</v>
      </c>
      <c r="Y565" s="92">
        <v>0</v>
      </c>
      <c r="Z565" s="92">
        <v>0</v>
      </c>
      <c r="AA565" s="277">
        <v>0</v>
      </c>
      <c r="AB565" s="278"/>
    </row>
    <row r="566" spans="2:28">
      <c r="B566" s="46">
        <v>32.75</v>
      </c>
      <c r="C566" s="91" t="s">
        <v>159</v>
      </c>
      <c r="D566" s="92">
        <v>0</v>
      </c>
      <c r="E566" s="92">
        <v>0</v>
      </c>
      <c r="F566" s="277">
        <v>0</v>
      </c>
      <c r="G566" s="278"/>
      <c r="H566" s="32"/>
      <c r="I566" s="46">
        <v>32.75</v>
      </c>
      <c r="J566" s="91" t="s">
        <v>158</v>
      </c>
      <c r="K566" s="92">
        <v>0</v>
      </c>
      <c r="L566" s="92">
        <v>0</v>
      </c>
      <c r="M566" s="277">
        <v>0</v>
      </c>
      <c r="N566" s="278"/>
      <c r="O566" s="32"/>
      <c r="P566" s="46">
        <v>32.75</v>
      </c>
      <c r="Q566" s="91" t="s">
        <v>71</v>
      </c>
      <c r="R566" s="92">
        <v>0</v>
      </c>
      <c r="S566" s="92">
        <v>0</v>
      </c>
      <c r="T566" s="277">
        <v>0</v>
      </c>
      <c r="U566" s="278"/>
      <c r="V566" s="32"/>
      <c r="W566" s="46">
        <v>32.75</v>
      </c>
      <c r="X566" s="91" t="s">
        <v>74</v>
      </c>
      <c r="Y566" s="92">
        <v>0</v>
      </c>
      <c r="Z566" s="92">
        <v>0</v>
      </c>
      <c r="AA566" s="277">
        <v>0</v>
      </c>
      <c r="AB566" s="278"/>
    </row>
    <row r="567" spans="2:28">
      <c r="B567" s="46">
        <v>33</v>
      </c>
      <c r="C567" s="91" t="s">
        <v>159</v>
      </c>
      <c r="D567" s="92">
        <v>0</v>
      </c>
      <c r="E567" s="92">
        <v>0</v>
      </c>
      <c r="F567" s="277">
        <v>0</v>
      </c>
      <c r="G567" s="278"/>
      <c r="H567" s="32"/>
      <c r="I567" s="46">
        <v>33</v>
      </c>
      <c r="J567" s="91" t="s">
        <v>60</v>
      </c>
      <c r="K567" s="92" t="s">
        <v>106</v>
      </c>
      <c r="L567" s="92" t="s">
        <v>115</v>
      </c>
      <c r="M567" s="277">
        <v>0</v>
      </c>
      <c r="N567" s="278"/>
      <c r="O567" s="32"/>
      <c r="P567" s="46">
        <v>33</v>
      </c>
      <c r="Q567" s="91" t="s">
        <v>60</v>
      </c>
      <c r="R567" s="92" t="s">
        <v>106</v>
      </c>
      <c r="S567" s="92" t="s">
        <v>103</v>
      </c>
      <c r="T567" s="277">
        <v>0</v>
      </c>
      <c r="U567" s="278"/>
      <c r="V567" s="32"/>
      <c r="W567" s="46">
        <v>33</v>
      </c>
      <c r="X567" s="91" t="s">
        <v>74</v>
      </c>
      <c r="Y567" s="92">
        <v>0</v>
      </c>
      <c r="Z567" s="92">
        <v>0</v>
      </c>
      <c r="AA567" s="277">
        <v>0</v>
      </c>
      <c r="AB567" s="278"/>
    </row>
    <row r="568" spans="2:28">
      <c r="B568" s="46">
        <v>33.25</v>
      </c>
      <c r="C568" s="91" t="s">
        <v>159</v>
      </c>
      <c r="D568" s="92">
        <v>0</v>
      </c>
      <c r="E568" s="92">
        <v>0</v>
      </c>
      <c r="F568" s="277">
        <v>0</v>
      </c>
      <c r="G568" s="278"/>
      <c r="H568" s="32"/>
      <c r="I568" s="46">
        <v>33.25</v>
      </c>
      <c r="J568" s="91" t="s">
        <v>60</v>
      </c>
      <c r="K568" s="92" t="s">
        <v>106</v>
      </c>
      <c r="L568" s="92" t="s">
        <v>115</v>
      </c>
      <c r="M568" s="277">
        <v>0</v>
      </c>
      <c r="N568" s="278"/>
      <c r="O568" s="32"/>
      <c r="P568" s="46">
        <v>33.25</v>
      </c>
      <c r="Q568" s="91" t="s">
        <v>60</v>
      </c>
      <c r="R568" s="92" t="s">
        <v>106</v>
      </c>
      <c r="S568" s="92" t="s">
        <v>103</v>
      </c>
      <c r="T568" s="277">
        <v>0</v>
      </c>
      <c r="U568" s="278"/>
      <c r="V568" s="32"/>
      <c r="W568" s="46">
        <v>33.25</v>
      </c>
      <c r="X568" s="91" t="s">
        <v>71</v>
      </c>
      <c r="Y568" s="92">
        <v>0</v>
      </c>
      <c r="Z568" s="92">
        <v>0</v>
      </c>
      <c r="AA568" s="277">
        <v>0</v>
      </c>
      <c r="AB568" s="278"/>
    </row>
    <row r="569" spans="2:28">
      <c r="B569" s="46">
        <v>33.5</v>
      </c>
      <c r="C569" s="91" t="s">
        <v>159</v>
      </c>
      <c r="D569" s="92">
        <v>0</v>
      </c>
      <c r="E569" s="92">
        <v>0</v>
      </c>
      <c r="F569" s="277">
        <v>0</v>
      </c>
      <c r="G569" s="278"/>
      <c r="H569" s="32"/>
      <c r="I569" s="46">
        <v>33.5</v>
      </c>
      <c r="J569" s="91" t="s">
        <v>60</v>
      </c>
      <c r="K569" s="92" t="s">
        <v>150</v>
      </c>
      <c r="L569" s="92" t="s">
        <v>172</v>
      </c>
      <c r="M569" s="277">
        <v>0</v>
      </c>
      <c r="N569" s="278"/>
      <c r="O569" s="32"/>
      <c r="P569" s="46">
        <v>33.5</v>
      </c>
      <c r="Q569" s="91" t="s">
        <v>63</v>
      </c>
      <c r="R569" s="92">
        <v>0</v>
      </c>
      <c r="S569" s="92">
        <v>0</v>
      </c>
      <c r="T569" s="277">
        <v>0</v>
      </c>
      <c r="U569" s="278"/>
      <c r="V569" s="32"/>
      <c r="W569" s="46">
        <v>33.5</v>
      </c>
      <c r="X569" s="91" t="s">
        <v>159</v>
      </c>
      <c r="Y569" s="92">
        <v>0</v>
      </c>
      <c r="Z569" s="92">
        <v>0</v>
      </c>
      <c r="AA569" s="277">
        <v>0</v>
      </c>
      <c r="AB569" s="278"/>
    </row>
    <row r="570" spans="2:28">
      <c r="B570" s="46">
        <v>33.75</v>
      </c>
      <c r="C570" s="91" t="s">
        <v>159</v>
      </c>
      <c r="D570" s="92">
        <v>0</v>
      </c>
      <c r="E570" s="92">
        <v>0</v>
      </c>
      <c r="F570" s="277">
        <v>0</v>
      </c>
      <c r="G570" s="278"/>
      <c r="H570" s="32"/>
      <c r="I570" s="46">
        <v>33.75</v>
      </c>
      <c r="J570" s="91" t="s">
        <v>71</v>
      </c>
      <c r="K570" s="92">
        <v>0</v>
      </c>
      <c r="L570" s="92">
        <v>0</v>
      </c>
      <c r="M570" s="277">
        <v>0</v>
      </c>
      <c r="N570" s="278"/>
      <c r="O570" s="32"/>
      <c r="P570" s="46">
        <v>33.75</v>
      </c>
      <c r="Q570" s="91" t="s">
        <v>158</v>
      </c>
      <c r="R570" s="92">
        <v>0</v>
      </c>
      <c r="S570" s="92">
        <v>0</v>
      </c>
      <c r="T570" s="277">
        <v>0</v>
      </c>
      <c r="U570" s="278"/>
      <c r="V570" s="32"/>
      <c r="W570" s="46">
        <v>33.75</v>
      </c>
      <c r="X570" s="91" t="s">
        <v>71</v>
      </c>
      <c r="Y570" s="92">
        <v>0</v>
      </c>
      <c r="Z570" s="92">
        <v>0</v>
      </c>
      <c r="AA570" s="277">
        <v>0</v>
      </c>
      <c r="AB570" s="278"/>
    </row>
    <row r="571" spans="2:28">
      <c r="B571" s="46">
        <v>34</v>
      </c>
      <c r="C571" s="91" t="s">
        <v>159</v>
      </c>
      <c r="D571" s="92">
        <v>0</v>
      </c>
      <c r="E571" s="92">
        <v>0</v>
      </c>
      <c r="F571" s="277">
        <v>0</v>
      </c>
      <c r="G571" s="278"/>
      <c r="H571" s="32"/>
      <c r="I571" s="46">
        <v>34</v>
      </c>
      <c r="J571" s="91" t="s">
        <v>71</v>
      </c>
      <c r="K571" s="92">
        <v>0</v>
      </c>
      <c r="L571" s="92">
        <v>0</v>
      </c>
      <c r="M571" s="277">
        <v>0</v>
      </c>
      <c r="N571" s="278"/>
      <c r="O571" s="32"/>
      <c r="P571" s="46">
        <v>34</v>
      </c>
      <c r="Q571" s="91" t="s">
        <v>158</v>
      </c>
      <c r="R571" s="92">
        <v>0</v>
      </c>
      <c r="S571" s="92">
        <v>0</v>
      </c>
      <c r="T571" s="277">
        <v>0</v>
      </c>
      <c r="U571" s="278"/>
      <c r="V571" s="32"/>
      <c r="W571" s="46">
        <v>34</v>
      </c>
      <c r="X571" s="91" t="s">
        <v>66</v>
      </c>
      <c r="Y571" s="92">
        <v>0</v>
      </c>
      <c r="Z571" s="92">
        <v>0</v>
      </c>
      <c r="AA571" s="277">
        <v>0</v>
      </c>
      <c r="AB571" s="278"/>
    </row>
    <row r="572" spans="2:28">
      <c r="B572" s="46">
        <v>34.25</v>
      </c>
      <c r="C572" s="91" t="s">
        <v>159</v>
      </c>
      <c r="D572" s="92">
        <v>0</v>
      </c>
      <c r="E572" s="92">
        <v>0</v>
      </c>
      <c r="F572" s="277">
        <v>0</v>
      </c>
      <c r="G572" s="278"/>
      <c r="H572" s="32"/>
      <c r="I572" s="46">
        <v>34.25</v>
      </c>
      <c r="J572" s="91" t="s">
        <v>60</v>
      </c>
      <c r="K572" s="92" t="s">
        <v>104</v>
      </c>
      <c r="L572" s="92" t="s">
        <v>103</v>
      </c>
      <c r="M572" s="277">
        <v>0</v>
      </c>
      <c r="N572" s="278"/>
      <c r="O572" s="32"/>
      <c r="P572" s="46">
        <v>34.25</v>
      </c>
      <c r="Q572" s="91" t="s">
        <v>158</v>
      </c>
      <c r="R572" s="92">
        <v>0</v>
      </c>
      <c r="S572" s="92">
        <v>0</v>
      </c>
      <c r="T572" s="277">
        <v>0</v>
      </c>
      <c r="U572" s="278"/>
      <c r="V572" s="32"/>
      <c r="W572" s="46">
        <v>34.25</v>
      </c>
      <c r="X572" s="91" t="s">
        <v>66</v>
      </c>
      <c r="Y572" s="92">
        <v>0</v>
      </c>
      <c r="Z572" s="92">
        <v>0</v>
      </c>
      <c r="AA572" s="277">
        <v>0</v>
      </c>
      <c r="AB572" s="278"/>
    </row>
    <row r="573" spans="2:28">
      <c r="B573" s="46">
        <v>34.5</v>
      </c>
      <c r="C573" s="91" t="s">
        <v>159</v>
      </c>
      <c r="D573" s="92">
        <v>0</v>
      </c>
      <c r="E573" s="92">
        <v>0</v>
      </c>
      <c r="F573" s="277">
        <v>0</v>
      </c>
      <c r="G573" s="278"/>
      <c r="H573" s="32"/>
      <c r="I573" s="46">
        <v>34.5</v>
      </c>
      <c r="J573" s="91" t="s">
        <v>77</v>
      </c>
      <c r="K573" s="92">
        <v>0</v>
      </c>
      <c r="L573" s="92">
        <v>0</v>
      </c>
      <c r="M573" s="277">
        <v>0</v>
      </c>
      <c r="N573" s="278"/>
      <c r="O573" s="32"/>
      <c r="P573" s="46">
        <v>34.5</v>
      </c>
      <c r="Q573" s="91" t="s">
        <v>60</v>
      </c>
      <c r="R573" s="92" t="s">
        <v>104</v>
      </c>
      <c r="S573" s="92" t="s">
        <v>103</v>
      </c>
      <c r="T573" s="277">
        <v>0</v>
      </c>
      <c r="U573" s="278"/>
      <c r="V573" s="32"/>
      <c r="W573" s="46">
        <v>34.5</v>
      </c>
      <c r="X573" s="91" t="s">
        <v>60</v>
      </c>
      <c r="Y573" s="92" t="s">
        <v>106</v>
      </c>
      <c r="Z573" s="92" t="s">
        <v>163</v>
      </c>
      <c r="AA573" s="277">
        <v>0</v>
      </c>
      <c r="AB573" s="278"/>
    </row>
    <row r="574" spans="2:28">
      <c r="B574" s="46">
        <v>34.75</v>
      </c>
      <c r="C574" s="91" t="s">
        <v>159</v>
      </c>
      <c r="D574" s="92">
        <v>0</v>
      </c>
      <c r="E574" s="92">
        <v>0</v>
      </c>
      <c r="F574" s="277">
        <v>0</v>
      </c>
      <c r="G574" s="278"/>
      <c r="H574" s="32"/>
      <c r="I574" s="46">
        <v>34.75</v>
      </c>
      <c r="J574" s="91" t="s">
        <v>77</v>
      </c>
      <c r="K574" s="92">
        <v>0</v>
      </c>
      <c r="L574" s="92">
        <v>0</v>
      </c>
      <c r="M574" s="277">
        <v>0</v>
      </c>
      <c r="N574" s="278"/>
      <c r="O574" s="32"/>
      <c r="P574" s="46">
        <v>34.75</v>
      </c>
      <c r="Q574" s="91" t="s">
        <v>60</v>
      </c>
      <c r="R574" s="92" t="s">
        <v>104</v>
      </c>
      <c r="S574" s="92" t="s">
        <v>103</v>
      </c>
      <c r="T574" s="277">
        <v>0</v>
      </c>
      <c r="U574" s="278"/>
      <c r="V574" s="32"/>
      <c r="W574" s="46">
        <v>34.75</v>
      </c>
      <c r="X574" s="91" t="s">
        <v>60</v>
      </c>
      <c r="Y574" s="92" t="s">
        <v>106</v>
      </c>
      <c r="Z574" s="92" t="s">
        <v>115</v>
      </c>
      <c r="AA574" s="277">
        <v>0</v>
      </c>
      <c r="AB574" s="278"/>
    </row>
    <row r="575" spans="2:28">
      <c r="B575" s="46">
        <v>35</v>
      </c>
      <c r="C575" s="91" t="s">
        <v>159</v>
      </c>
      <c r="D575" s="92">
        <v>0</v>
      </c>
      <c r="E575" s="92">
        <v>0</v>
      </c>
      <c r="F575" s="277">
        <v>0</v>
      </c>
      <c r="G575" s="278"/>
      <c r="H575" s="32"/>
      <c r="I575" s="46">
        <v>35</v>
      </c>
      <c r="J575" s="91" t="s">
        <v>71</v>
      </c>
      <c r="K575" s="92">
        <v>0</v>
      </c>
      <c r="L575" s="92">
        <v>0</v>
      </c>
      <c r="M575" s="277">
        <v>0</v>
      </c>
      <c r="N575" s="278"/>
      <c r="O575" s="32"/>
      <c r="P575" s="46">
        <v>35</v>
      </c>
      <c r="Q575" s="91" t="s">
        <v>159</v>
      </c>
      <c r="R575" s="92">
        <v>0</v>
      </c>
      <c r="S575" s="92">
        <v>0</v>
      </c>
      <c r="T575" s="277">
        <v>0</v>
      </c>
      <c r="U575" s="278"/>
      <c r="V575" s="32"/>
      <c r="W575" s="46">
        <v>35</v>
      </c>
      <c r="X575" s="91" t="s">
        <v>77</v>
      </c>
      <c r="Y575" s="92">
        <v>0</v>
      </c>
      <c r="Z575" s="92">
        <v>0</v>
      </c>
      <c r="AA575" s="277">
        <v>0</v>
      </c>
      <c r="AB575" s="278"/>
    </row>
    <row r="576" spans="2:28">
      <c r="B576" s="46">
        <v>35.25</v>
      </c>
      <c r="C576" s="91" t="s">
        <v>159</v>
      </c>
      <c r="D576" s="92">
        <v>0</v>
      </c>
      <c r="E576" s="92">
        <v>0</v>
      </c>
      <c r="F576" s="277">
        <v>0</v>
      </c>
      <c r="G576" s="278"/>
      <c r="H576" s="32"/>
      <c r="I576" s="46">
        <v>35.25</v>
      </c>
      <c r="J576" s="91" t="s">
        <v>71</v>
      </c>
      <c r="K576" s="92">
        <v>0</v>
      </c>
      <c r="L576" s="92">
        <v>0</v>
      </c>
      <c r="M576" s="277">
        <v>0</v>
      </c>
      <c r="N576" s="278"/>
      <c r="O576" s="32"/>
      <c r="P576" s="46">
        <v>35.25</v>
      </c>
      <c r="Q576" s="91" t="s">
        <v>158</v>
      </c>
      <c r="R576" s="92">
        <v>0</v>
      </c>
      <c r="S576" s="92">
        <v>0</v>
      </c>
      <c r="T576" s="277">
        <v>0</v>
      </c>
      <c r="U576" s="278"/>
      <c r="V576" s="32"/>
      <c r="W576" s="46">
        <v>35.25</v>
      </c>
      <c r="X576" s="91" t="s">
        <v>74</v>
      </c>
      <c r="Y576" s="92">
        <v>0</v>
      </c>
      <c r="Z576" s="92">
        <v>0</v>
      </c>
      <c r="AA576" s="277">
        <v>0</v>
      </c>
      <c r="AB576" s="278"/>
    </row>
    <row r="577" spans="2:28">
      <c r="B577" s="46">
        <v>35.5</v>
      </c>
      <c r="C577" s="91" t="s">
        <v>60</v>
      </c>
      <c r="D577" s="92" t="s">
        <v>106</v>
      </c>
      <c r="E577" s="92" t="s">
        <v>115</v>
      </c>
      <c r="F577" s="277">
        <v>0</v>
      </c>
      <c r="G577" s="278"/>
      <c r="H577" s="32"/>
      <c r="I577" s="46">
        <v>35.5</v>
      </c>
      <c r="J577" s="91" t="s">
        <v>63</v>
      </c>
      <c r="K577" s="92">
        <v>0</v>
      </c>
      <c r="L577" s="92">
        <v>0</v>
      </c>
      <c r="M577" s="277">
        <v>0</v>
      </c>
      <c r="N577" s="278"/>
      <c r="O577" s="32"/>
      <c r="P577" s="46">
        <v>35.5</v>
      </c>
      <c r="Q577" s="91" t="s">
        <v>158</v>
      </c>
      <c r="R577" s="92">
        <v>0</v>
      </c>
      <c r="S577" s="92">
        <v>0</v>
      </c>
      <c r="T577" s="277">
        <v>0</v>
      </c>
      <c r="U577" s="278"/>
      <c r="V577" s="32"/>
      <c r="W577" s="46">
        <v>35.5</v>
      </c>
      <c r="X577" s="91" t="s">
        <v>74</v>
      </c>
      <c r="Y577" s="92">
        <v>0</v>
      </c>
      <c r="Z577" s="92">
        <v>0</v>
      </c>
      <c r="AA577" s="277">
        <v>0</v>
      </c>
      <c r="AB577" s="278"/>
    </row>
    <row r="578" spans="2:28">
      <c r="B578" s="46">
        <v>35.75</v>
      </c>
      <c r="C578" s="91" t="s">
        <v>159</v>
      </c>
      <c r="D578" s="92">
        <v>0</v>
      </c>
      <c r="E578" s="92">
        <v>0</v>
      </c>
      <c r="F578" s="277">
        <v>0</v>
      </c>
      <c r="G578" s="278"/>
      <c r="H578" s="32"/>
      <c r="I578" s="46">
        <v>35.75</v>
      </c>
      <c r="J578" s="91" t="s">
        <v>63</v>
      </c>
      <c r="K578" s="92">
        <v>0</v>
      </c>
      <c r="L578" s="92">
        <v>0</v>
      </c>
      <c r="M578" s="277">
        <v>0</v>
      </c>
      <c r="N578" s="278"/>
      <c r="O578" s="32"/>
      <c r="P578" s="46">
        <v>35.75</v>
      </c>
      <c r="Q578" s="91" t="s">
        <v>158</v>
      </c>
      <c r="R578" s="92">
        <v>0</v>
      </c>
      <c r="S578" s="92">
        <v>0</v>
      </c>
      <c r="T578" s="277">
        <v>0</v>
      </c>
      <c r="U578" s="278"/>
      <c r="V578" s="32"/>
      <c r="W578" s="46">
        <v>35.75</v>
      </c>
      <c r="X578" s="91" t="s">
        <v>60</v>
      </c>
      <c r="Y578" s="92" t="s">
        <v>106</v>
      </c>
      <c r="Z578" s="92" t="s">
        <v>103</v>
      </c>
      <c r="AA578" s="277">
        <v>0</v>
      </c>
      <c r="AB578" s="278"/>
    </row>
    <row r="579" spans="2:28">
      <c r="B579" s="46">
        <v>36</v>
      </c>
      <c r="C579" s="91" t="s">
        <v>159</v>
      </c>
      <c r="D579" s="92">
        <v>0</v>
      </c>
      <c r="E579" s="92">
        <v>0</v>
      </c>
      <c r="F579" s="277">
        <v>0</v>
      </c>
      <c r="G579" s="278"/>
      <c r="H579" s="32"/>
      <c r="I579" s="46">
        <v>36</v>
      </c>
      <c r="J579" s="91" t="s">
        <v>74</v>
      </c>
      <c r="K579" s="92">
        <v>0</v>
      </c>
      <c r="L579" s="92">
        <v>0</v>
      </c>
      <c r="M579" s="277">
        <v>0</v>
      </c>
      <c r="N579" s="278"/>
      <c r="O579" s="32"/>
      <c r="P579" s="46">
        <v>36</v>
      </c>
      <c r="Q579" s="91" t="s">
        <v>158</v>
      </c>
      <c r="R579" s="92">
        <v>0</v>
      </c>
      <c r="S579" s="92">
        <v>0</v>
      </c>
      <c r="T579" s="277">
        <v>0</v>
      </c>
      <c r="U579" s="278"/>
      <c r="V579" s="32"/>
      <c r="W579" s="46">
        <v>36</v>
      </c>
      <c r="X579" s="91" t="s">
        <v>60</v>
      </c>
      <c r="Y579" s="92" t="s">
        <v>106</v>
      </c>
      <c r="Z579" s="92" t="s">
        <v>163</v>
      </c>
      <c r="AA579" s="277">
        <v>0</v>
      </c>
      <c r="AB579" s="278"/>
    </row>
    <row r="580" spans="2:28">
      <c r="B580" s="46">
        <v>36.25</v>
      </c>
      <c r="C580" s="91" t="s">
        <v>159</v>
      </c>
      <c r="D580" s="92">
        <v>0</v>
      </c>
      <c r="E580" s="92">
        <v>0</v>
      </c>
      <c r="F580" s="277">
        <v>0</v>
      </c>
      <c r="G580" s="278"/>
      <c r="H580" s="32"/>
      <c r="I580" s="46">
        <v>36.25</v>
      </c>
      <c r="J580" s="91" t="s">
        <v>63</v>
      </c>
      <c r="K580" s="92">
        <v>0</v>
      </c>
      <c r="L580" s="92">
        <v>0</v>
      </c>
      <c r="M580" s="277">
        <v>0</v>
      </c>
      <c r="N580" s="278"/>
      <c r="O580" s="32"/>
      <c r="P580" s="46">
        <v>36.25</v>
      </c>
      <c r="Q580" s="91" t="s">
        <v>158</v>
      </c>
      <c r="R580" s="92">
        <v>0</v>
      </c>
      <c r="S580" s="92">
        <v>0</v>
      </c>
      <c r="T580" s="277">
        <v>0</v>
      </c>
      <c r="U580" s="278"/>
      <c r="V580" s="32"/>
      <c r="W580" s="46">
        <v>36.25</v>
      </c>
      <c r="X580" s="91" t="s">
        <v>71</v>
      </c>
      <c r="Y580" s="92">
        <v>0</v>
      </c>
      <c r="Z580" s="92">
        <v>0</v>
      </c>
      <c r="AA580" s="277">
        <v>0</v>
      </c>
      <c r="AB580" s="278"/>
    </row>
    <row r="581" spans="2:28">
      <c r="B581" s="46">
        <v>36.5</v>
      </c>
      <c r="C581" s="91" t="s">
        <v>159</v>
      </c>
      <c r="D581" s="92">
        <v>0</v>
      </c>
      <c r="E581" s="92">
        <v>0</v>
      </c>
      <c r="F581" s="277">
        <v>0</v>
      </c>
      <c r="G581" s="278"/>
      <c r="H581" s="32"/>
      <c r="I581" s="46">
        <v>36.5</v>
      </c>
      <c r="J581" s="91" t="s">
        <v>60</v>
      </c>
      <c r="K581" s="92" t="s">
        <v>106</v>
      </c>
      <c r="L581" s="92" t="s">
        <v>163</v>
      </c>
      <c r="M581" s="277">
        <v>0</v>
      </c>
      <c r="N581" s="278"/>
      <c r="O581" s="32"/>
      <c r="P581" s="46">
        <v>36.5</v>
      </c>
      <c r="Q581" s="91" t="s">
        <v>158</v>
      </c>
      <c r="R581" s="92">
        <v>0</v>
      </c>
      <c r="S581" s="92">
        <v>0</v>
      </c>
      <c r="T581" s="277">
        <v>0</v>
      </c>
      <c r="U581" s="278"/>
      <c r="V581" s="32"/>
      <c r="W581" s="46">
        <v>36.5</v>
      </c>
      <c r="X581" s="91" t="s">
        <v>71</v>
      </c>
      <c r="Y581" s="92">
        <v>0</v>
      </c>
      <c r="Z581" s="92">
        <v>0</v>
      </c>
      <c r="AA581" s="277">
        <v>0</v>
      </c>
      <c r="AB581" s="278"/>
    </row>
    <row r="582" spans="2:28">
      <c r="B582" s="46">
        <v>36.75</v>
      </c>
      <c r="C582" s="91" t="s">
        <v>63</v>
      </c>
      <c r="D582" s="92">
        <v>0</v>
      </c>
      <c r="E582" s="92">
        <v>0</v>
      </c>
      <c r="F582" s="277">
        <v>0</v>
      </c>
      <c r="G582" s="278"/>
      <c r="H582" s="32"/>
      <c r="I582" s="46">
        <v>36.75</v>
      </c>
      <c r="J582" s="91" t="s">
        <v>60</v>
      </c>
      <c r="K582" s="92" t="s">
        <v>106</v>
      </c>
      <c r="L582" s="92" t="s">
        <v>103</v>
      </c>
      <c r="M582" s="277">
        <v>0</v>
      </c>
      <c r="N582" s="278"/>
      <c r="O582" s="32"/>
      <c r="P582" s="46">
        <v>36.75</v>
      </c>
      <c r="Q582" s="91" t="s">
        <v>158</v>
      </c>
      <c r="R582" s="92">
        <v>0</v>
      </c>
      <c r="S582" s="92">
        <v>0</v>
      </c>
      <c r="T582" s="277">
        <v>0</v>
      </c>
      <c r="U582" s="278"/>
      <c r="V582" s="32"/>
      <c r="W582" s="46">
        <v>36.75</v>
      </c>
      <c r="X582" s="91" t="s">
        <v>60</v>
      </c>
      <c r="Y582" s="92" t="s">
        <v>107</v>
      </c>
      <c r="Z582" s="92" t="s">
        <v>121</v>
      </c>
      <c r="AA582" s="277">
        <v>0</v>
      </c>
      <c r="AB582" s="278"/>
    </row>
    <row r="583" spans="2:28">
      <c r="B583" s="46">
        <v>37</v>
      </c>
      <c r="C583" s="91" t="s">
        <v>63</v>
      </c>
      <c r="D583" s="92">
        <v>0</v>
      </c>
      <c r="E583" s="92">
        <v>0</v>
      </c>
      <c r="F583" s="277">
        <v>0</v>
      </c>
      <c r="G583" s="278"/>
      <c r="H583" s="32"/>
      <c r="I583" s="46">
        <v>37</v>
      </c>
      <c r="J583" s="91" t="s">
        <v>69</v>
      </c>
      <c r="K583" s="92">
        <v>0</v>
      </c>
      <c r="L583" s="92">
        <v>0</v>
      </c>
      <c r="M583" s="277">
        <v>0</v>
      </c>
      <c r="N583" s="278"/>
      <c r="O583" s="32"/>
      <c r="P583" s="46">
        <v>37</v>
      </c>
      <c r="Q583" s="91" t="s">
        <v>60</v>
      </c>
      <c r="R583" s="92" t="s">
        <v>104</v>
      </c>
      <c r="S583" s="92" t="s">
        <v>103</v>
      </c>
      <c r="T583" s="277">
        <v>0</v>
      </c>
      <c r="U583" s="278"/>
      <c r="V583" s="32"/>
      <c r="W583" s="46">
        <v>37</v>
      </c>
      <c r="X583" s="91" t="s">
        <v>71</v>
      </c>
      <c r="Y583" s="92">
        <v>0</v>
      </c>
      <c r="Z583" s="92">
        <v>0</v>
      </c>
      <c r="AA583" s="277">
        <v>0</v>
      </c>
      <c r="AB583" s="278"/>
    </row>
    <row r="584" spans="2:28">
      <c r="B584" s="46">
        <v>37.25</v>
      </c>
      <c r="C584" s="91" t="s">
        <v>159</v>
      </c>
      <c r="D584" s="92">
        <v>0</v>
      </c>
      <c r="E584" s="92">
        <v>0</v>
      </c>
      <c r="F584" s="277">
        <v>0</v>
      </c>
      <c r="G584" s="278"/>
      <c r="H584" s="32"/>
      <c r="I584" s="46">
        <v>37.25</v>
      </c>
      <c r="J584" s="91" t="s">
        <v>60</v>
      </c>
      <c r="K584" s="92" t="s">
        <v>150</v>
      </c>
      <c r="L584" s="92" t="s">
        <v>177</v>
      </c>
      <c r="M584" s="277">
        <v>0</v>
      </c>
      <c r="N584" s="278"/>
      <c r="O584" s="32"/>
      <c r="P584" s="46">
        <v>37.25</v>
      </c>
      <c r="Q584" s="91" t="s">
        <v>66</v>
      </c>
      <c r="R584" s="92">
        <v>0</v>
      </c>
      <c r="S584" s="92">
        <v>0</v>
      </c>
      <c r="T584" s="277">
        <v>0</v>
      </c>
      <c r="U584" s="278"/>
      <c r="V584" s="32"/>
      <c r="W584" s="46">
        <v>37.25</v>
      </c>
      <c r="X584" s="91" t="s">
        <v>60</v>
      </c>
      <c r="Y584" s="92" t="s">
        <v>107</v>
      </c>
      <c r="Z584" s="92" t="s">
        <v>194</v>
      </c>
      <c r="AA584" s="277">
        <v>0</v>
      </c>
      <c r="AB584" s="278"/>
    </row>
    <row r="585" spans="2:28">
      <c r="B585" s="46">
        <v>37.5</v>
      </c>
      <c r="C585" s="91" t="s">
        <v>60</v>
      </c>
      <c r="D585" s="92" t="s">
        <v>107</v>
      </c>
      <c r="E585" s="92" t="s">
        <v>108</v>
      </c>
      <c r="F585" s="277">
        <v>0</v>
      </c>
      <c r="G585" s="278"/>
      <c r="H585" s="32"/>
      <c r="I585" s="46">
        <v>37.5</v>
      </c>
      <c r="J585" s="91" t="s">
        <v>63</v>
      </c>
      <c r="K585" s="92">
        <v>0</v>
      </c>
      <c r="L585" s="92">
        <v>0</v>
      </c>
      <c r="M585" s="277">
        <v>0</v>
      </c>
      <c r="N585" s="278"/>
      <c r="O585" s="32"/>
      <c r="P585" s="46">
        <v>37.5</v>
      </c>
      <c r="Q585" s="91" t="s">
        <v>60</v>
      </c>
      <c r="R585" s="92" t="s">
        <v>104</v>
      </c>
      <c r="S585" s="92" t="s">
        <v>103</v>
      </c>
      <c r="T585" s="277">
        <v>0</v>
      </c>
      <c r="U585" s="278"/>
      <c r="V585" s="32"/>
      <c r="W585" s="46">
        <v>37.5</v>
      </c>
      <c r="X585" s="91" t="s">
        <v>159</v>
      </c>
      <c r="Y585" s="92">
        <v>0</v>
      </c>
      <c r="Z585" s="92">
        <v>0</v>
      </c>
      <c r="AA585" s="277">
        <v>0</v>
      </c>
      <c r="AB585" s="278"/>
    </row>
    <row r="586" spans="2:28">
      <c r="B586" s="46">
        <v>37.75</v>
      </c>
      <c r="C586" s="91" t="s">
        <v>159</v>
      </c>
      <c r="D586" s="92">
        <v>0</v>
      </c>
      <c r="E586" s="92">
        <v>0</v>
      </c>
      <c r="F586" s="277">
        <v>0</v>
      </c>
      <c r="G586" s="278"/>
      <c r="H586" s="32"/>
      <c r="I586" s="46">
        <v>37.75</v>
      </c>
      <c r="J586" s="91" t="s">
        <v>63</v>
      </c>
      <c r="K586" s="92">
        <v>0</v>
      </c>
      <c r="L586" s="92">
        <v>0</v>
      </c>
      <c r="M586" s="277">
        <v>0</v>
      </c>
      <c r="N586" s="278"/>
      <c r="O586" s="32"/>
      <c r="P586" s="46">
        <v>37.75</v>
      </c>
      <c r="Q586" s="91" t="s">
        <v>60</v>
      </c>
      <c r="R586" s="92" t="s">
        <v>104</v>
      </c>
      <c r="S586" s="92" t="s">
        <v>111</v>
      </c>
      <c r="T586" s="277">
        <v>0</v>
      </c>
      <c r="U586" s="278"/>
      <c r="V586" s="32"/>
      <c r="W586" s="46">
        <v>37.75</v>
      </c>
      <c r="X586" s="91" t="s">
        <v>71</v>
      </c>
      <c r="Y586" s="92">
        <v>0</v>
      </c>
      <c r="Z586" s="92">
        <v>0</v>
      </c>
      <c r="AA586" s="277">
        <v>0</v>
      </c>
      <c r="AB586" s="278"/>
    </row>
    <row r="587" spans="2:28">
      <c r="B587" s="46">
        <v>38</v>
      </c>
      <c r="C587" s="91" t="s">
        <v>159</v>
      </c>
      <c r="D587" s="92">
        <v>0</v>
      </c>
      <c r="E587" s="92">
        <v>0</v>
      </c>
      <c r="F587" s="277">
        <v>0</v>
      </c>
      <c r="G587" s="278"/>
      <c r="H587" s="32"/>
      <c r="I587" s="46">
        <v>38</v>
      </c>
      <c r="J587" s="91" t="s">
        <v>63</v>
      </c>
      <c r="K587" s="92">
        <v>0</v>
      </c>
      <c r="L587" s="92">
        <v>0</v>
      </c>
      <c r="M587" s="277">
        <v>0</v>
      </c>
      <c r="N587" s="278"/>
      <c r="O587" s="32"/>
      <c r="P587" s="46">
        <v>38</v>
      </c>
      <c r="Q587" s="91" t="s">
        <v>77</v>
      </c>
      <c r="R587" s="92">
        <v>0</v>
      </c>
      <c r="S587" s="92">
        <v>0</v>
      </c>
      <c r="T587" s="357" t="s">
        <v>251</v>
      </c>
      <c r="U587" s="358"/>
      <c r="V587" s="32"/>
      <c r="W587" s="46">
        <v>38</v>
      </c>
      <c r="X587" s="91" t="s">
        <v>71</v>
      </c>
      <c r="Y587" s="92">
        <v>0</v>
      </c>
      <c r="Z587" s="92">
        <v>0</v>
      </c>
      <c r="AA587" s="277">
        <v>0</v>
      </c>
      <c r="AB587" s="278"/>
    </row>
    <row r="588" spans="2:28">
      <c r="B588" s="46">
        <v>38.25</v>
      </c>
      <c r="C588" s="91" t="s">
        <v>159</v>
      </c>
      <c r="D588" s="92">
        <v>0</v>
      </c>
      <c r="E588" s="92">
        <v>0</v>
      </c>
      <c r="F588" s="277">
        <v>0</v>
      </c>
      <c r="G588" s="278"/>
      <c r="H588" s="32"/>
      <c r="I588" s="46">
        <v>38.25</v>
      </c>
      <c r="J588" s="91" t="s">
        <v>63</v>
      </c>
      <c r="K588" s="92">
        <v>0</v>
      </c>
      <c r="L588" s="92">
        <v>0</v>
      </c>
      <c r="M588" s="277">
        <v>0</v>
      </c>
      <c r="N588" s="278"/>
      <c r="O588" s="32"/>
      <c r="P588" s="46">
        <v>38.25</v>
      </c>
      <c r="Q588" s="91" t="s">
        <v>158</v>
      </c>
      <c r="R588" s="92">
        <v>0</v>
      </c>
      <c r="S588" s="92">
        <v>0</v>
      </c>
      <c r="T588" s="277">
        <v>0</v>
      </c>
      <c r="U588" s="278"/>
      <c r="V588" s="32"/>
      <c r="W588" s="46">
        <v>38.25</v>
      </c>
      <c r="X588" s="91" t="s">
        <v>66</v>
      </c>
      <c r="Y588" s="92">
        <v>0</v>
      </c>
      <c r="Z588" s="92">
        <v>0</v>
      </c>
      <c r="AA588" s="277">
        <v>0</v>
      </c>
      <c r="AB588" s="278"/>
    </row>
    <row r="589" spans="2:28">
      <c r="B589" s="46">
        <v>38.5</v>
      </c>
      <c r="C589" s="91" t="s">
        <v>63</v>
      </c>
      <c r="D589" s="92">
        <v>0</v>
      </c>
      <c r="E589" s="92">
        <v>0</v>
      </c>
      <c r="F589" s="277">
        <v>0</v>
      </c>
      <c r="G589" s="278"/>
      <c r="H589" s="32"/>
      <c r="I589" s="46">
        <v>38.5</v>
      </c>
      <c r="J589" s="91" t="s">
        <v>74</v>
      </c>
      <c r="K589" s="92">
        <v>0</v>
      </c>
      <c r="L589" s="92">
        <v>0</v>
      </c>
      <c r="M589" s="277">
        <v>0</v>
      </c>
      <c r="N589" s="278"/>
      <c r="O589" s="32"/>
      <c r="P589" s="46">
        <v>38.5</v>
      </c>
      <c r="Q589" s="91" t="s">
        <v>158</v>
      </c>
      <c r="R589" s="92">
        <v>0</v>
      </c>
      <c r="S589" s="92">
        <v>0</v>
      </c>
      <c r="T589" s="277">
        <v>0</v>
      </c>
      <c r="U589" s="278"/>
      <c r="V589" s="32"/>
      <c r="W589" s="46">
        <v>38.5</v>
      </c>
      <c r="X589" s="91" t="s">
        <v>159</v>
      </c>
      <c r="Y589" s="92">
        <v>0</v>
      </c>
      <c r="Z589" s="92">
        <v>0</v>
      </c>
      <c r="AA589" s="277">
        <v>0</v>
      </c>
      <c r="AB589" s="278"/>
    </row>
    <row r="590" spans="2:28">
      <c r="B590" s="46">
        <v>38.75</v>
      </c>
      <c r="C590" s="91" t="s">
        <v>63</v>
      </c>
      <c r="D590" s="92">
        <v>0</v>
      </c>
      <c r="E590" s="92">
        <v>0</v>
      </c>
      <c r="F590" s="277">
        <v>0</v>
      </c>
      <c r="G590" s="278"/>
      <c r="H590" s="32"/>
      <c r="I590" s="46">
        <v>38.75</v>
      </c>
      <c r="J590" s="91" t="s">
        <v>60</v>
      </c>
      <c r="K590" s="92" t="s">
        <v>107</v>
      </c>
      <c r="L590" s="92" t="s">
        <v>238</v>
      </c>
      <c r="M590" s="277">
        <v>0</v>
      </c>
      <c r="N590" s="278"/>
      <c r="O590" s="32"/>
      <c r="P590" s="46">
        <v>38.75</v>
      </c>
      <c r="Q590" s="91" t="s">
        <v>159</v>
      </c>
      <c r="R590" s="92">
        <v>0</v>
      </c>
      <c r="S590" s="92">
        <v>0</v>
      </c>
      <c r="T590" s="277">
        <v>0</v>
      </c>
      <c r="U590" s="278"/>
      <c r="V590" s="32"/>
      <c r="W590" s="46">
        <v>38.75</v>
      </c>
      <c r="X590" s="91" t="s">
        <v>60</v>
      </c>
      <c r="Y590" s="92" t="s">
        <v>104</v>
      </c>
      <c r="Z590" s="92" t="s">
        <v>103</v>
      </c>
      <c r="AA590" s="277">
        <v>0</v>
      </c>
      <c r="AB590" s="278"/>
    </row>
    <row r="591" spans="2:28">
      <c r="B591" s="46">
        <v>39</v>
      </c>
      <c r="C591" s="91" t="s">
        <v>60</v>
      </c>
      <c r="D591" s="92" t="s">
        <v>150</v>
      </c>
      <c r="E591" s="92" t="s">
        <v>172</v>
      </c>
      <c r="F591" s="277">
        <v>0</v>
      </c>
      <c r="G591" s="278"/>
      <c r="H591" s="32"/>
      <c r="I591" s="46">
        <v>39</v>
      </c>
      <c r="J591" s="91" t="s">
        <v>71</v>
      </c>
      <c r="K591" s="92">
        <v>0</v>
      </c>
      <c r="L591" s="92">
        <v>0</v>
      </c>
      <c r="M591" s="277">
        <v>0</v>
      </c>
      <c r="N591" s="278"/>
      <c r="O591" s="32"/>
      <c r="P591" s="46">
        <v>39</v>
      </c>
      <c r="Q591" s="91" t="s">
        <v>159</v>
      </c>
      <c r="R591" s="92">
        <v>0</v>
      </c>
      <c r="S591" s="92">
        <v>0</v>
      </c>
      <c r="T591" s="277">
        <v>0</v>
      </c>
      <c r="U591" s="278"/>
      <c r="V591" s="32"/>
      <c r="W591" s="46">
        <v>39</v>
      </c>
      <c r="X591" s="91" t="s">
        <v>71</v>
      </c>
      <c r="Y591" s="92">
        <v>0</v>
      </c>
      <c r="Z591" s="92">
        <v>0</v>
      </c>
      <c r="AA591" s="277">
        <v>0</v>
      </c>
      <c r="AB591" s="278"/>
    </row>
    <row r="592" spans="2:28">
      <c r="B592" s="46">
        <v>39.25</v>
      </c>
      <c r="C592" s="91" t="s">
        <v>60</v>
      </c>
      <c r="D592" s="92" t="s">
        <v>150</v>
      </c>
      <c r="E592" s="92" t="s">
        <v>172</v>
      </c>
      <c r="F592" s="277">
        <v>0</v>
      </c>
      <c r="G592" s="278"/>
      <c r="H592" s="32"/>
      <c r="I592" s="46">
        <v>39.25</v>
      </c>
      <c r="J592" s="91" t="s">
        <v>60</v>
      </c>
      <c r="K592" s="92" t="s">
        <v>106</v>
      </c>
      <c r="L592" s="92" t="s">
        <v>109</v>
      </c>
      <c r="M592" s="277">
        <v>0</v>
      </c>
      <c r="N592" s="278"/>
      <c r="O592" s="32"/>
      <c r="P592" s="46">
        <v>39.25</v>
      </c>
      <c r="Q592" s="91" t="s">
        <v>60</v>
      </c>
      <c r="R592" s="92" t="s">
        <v>107</v>
      </c>
      <c r="S592" s="92" t="s">
        <v>121</v>
      </c>
      <c r="T592" s="277">
        <v>0</v>
      </c>
      <c r="U592" s="278"/>
      <c r="V592" s="32"/>
      <c r="W592" s="46">
        <v>39.25</v>
      </c>
      <c r="X592" s="91" t="s">
        <v>159</v>
      </c>
      <c r="Y592" s="92">
        <v>0</v>
      </c>
      <c r="Z592" s="92">
        <v>0</v>
      </c>
      <c r="AA592" s="277">
        <v>0</v>
      </c>
      <c r="AB592" s="278"/>
    </row>
    <row r="593" spans="2:28">
      <c r="B593" s="46">
        <v>39.5</v>
      </c>
      <c r="C593" s="91" t="s">
        <v>60</v>
      </c>
      <c r="D593" s="92" t="s">
        <v>150</v>
      </c>
      <c r="E593" s="92" t="s">
        <v>172</v>
      </c>
      <c r="F593" s="277">
        <v>0</v>
      </c>
      <c r="G593" s="278"/>
      <c r="H593" s="32"/>
      <c r="I593" s="46">
        <v>39.5</v>
      </c>
      <c r="J593" s="91" t="s">
        <v>66</v>
      </c>
      <c r="K593" s="92">
        <v>0</v>
      </c>
      <c r="L593" s="92">
        <v>0</v>
      </c>
      <c r="M593" s="277">
        <v>0</v>
      </c>
      <c r="N593" s="278"/>
      <c r="O593" s="32"/>
      <c r="P593" s="46">
        <v>39.5</v>
      </c>
      <c r="Q593" s="91" t="s">
        <v>66</v>
      </c>
      <c r="R593" s="92">
        <v>0</v>
      </c>
      <c r="S593" s="92">
        <v>0</v>
      </c>
      <c r="T593" s="277">
        <v>0</v>
      </c>
      <c r="U593" s="278"/>
      <c r="V593" s="32"/>
      <c r="W593" s="46">
        <v>39.5</v>
      </c>
      <c r="X593" s="91" t="s">
        <v>159</v>
      </c>
      <c r="Y593" s="92">
        <v>0</v>
      </c>
      <c r="Z593" s="92">
        <v>0</v>
      </c>
      <c r="AA593" s="277">
        <v>0</v>
      </c>
      <c r="AB593" s="278"/>
    </row>
    <row r="594" spans="2:28">
      <c r="B594" s="46">
        <v>39.75</v>
      </c>
      <c r="C594" s="91" t="s">
        <v>60</v>
      </c>
      <c r="D594" s="92" t="s">
        <v>150</v>
      </c>
      <c r="E594" s="92" t="s">
        <v>172</v>
      </c>
      <c r="F594" s="277">
        <v>0</v>
      </c>
      <c r="G594" s="278"/>
      <c r="H594" s="32"/>
      <c r="I594" s="46">
        <v>39.75</v>
      </c>
      <c r="J594" s="91" t="s">
        <v>63</v>
      </c>
      <c r="K594" s="92">
        <v>0</v>
      </c>
      <c r="L594" s="92">
        <v>0</v>
      </c>
      <c r="M594" s="277">
        <v>0</v>
      </c>
      <c r="N594" s="278"/>
      <c r="O594" s="32"/>
      <c r="P594" s="46">
        <v>39.75</v>
      </c>
      <c r="Q594" s="91" t="s">
        <v>159</v>
      </c>
      <c r="R594" s="92">
        <v>0</v>
      </c>
      <c r="S594" s="92">
        <v>0</v>
      </c>
      <c r="T594" s="277">
        <v>0</v>
      </c>
      <c r="U594" s="278"/>
      <c r="V594" s="32"/>
      <c r="W594" s="46">
        <v>39.75</v>
      </c>
      <c r="X594" s="91" t="s">
        <v>60</v>
      </c>
      <c r="Y594" s="92" t="s">
        <v>104</v>
      </c>
      <c r="Z594" s="92" t="s">
        <v>103</v>
      </c>
      <c r="AA594" s="277">
        <v>0</v>
      </c>
      <c r="AB594" s="278"/>
    </row>
    <row r="595" spans="2:28">
      <c r="B595" s="46">
        <v>40</v>
      </c>
      <c r="C595" s="91" t="s">
        <v>60</v>
      </c>
      <c r="D595" s="92" t="s">
        <v>150</v>
      </c>
      <c r="E595" s="92" t="s">
        <v>172</v>
      </c>
      <c r="F595" s="277">
        <v>0</v>
      </c>
      <c r="G595" s="278"/>
      <c r="H595" s="32"/>
      <c r="I595" s="46">
        <v>40</v>
      </c>
      <c r="J595" s="91" t="s">
        <v>63</v>
      </c>
      <c r="K595" s="92">
        <v>0</v>
      </c>
      <c r="L595" s="92">
        <v>0</v>
      </c>
      <c r="M595" s="277">
        <v>0</v>
      </c>
      <c r="N595" s="278"/>
      <c r="O595" s="32"/>
      <c r="P595" s="46">
        <v>40</v>
      </c>
      <c r="Q595" s="91" t="s">
        <v>66</v>
      </c>
      <c r="R595" s="92">
        <v>0</v>
      </c>
      <c r="S595" s="92">
        <v>0</v>
      </c>
      <c r="T595" s="277">
        <v>0</v>
      </c>
      <c r="U595" s="278"/>
      <c r="V595" s="32"/>
      <c r="W595" s="46">
        <v>40</v>
      </c>
      <c r="X595" s="91" t="s">
        <v>60</v>
      </c>
      <c r="Y595" s="92" t="s">
        <v>104</v>
      </c>
      <c r="Z595" s="92" t="s">
        <v>103</v>
      </c>
      <c r="AA595" s="277">
        <v>0</v>
      </c>
      <c r="AB595" s="278"/>
    </row>
    <row r="596" spans="2:28">
      <c r="B596" s="46">
        <v>40.25</v>
      </c>
      <c r="C596" s="91" t="s">
        <v>60</v>
      </c>
      <c r="D596" s="92" t="s">
        <v>150</v>
      </c>
      <c r="E596" s="92" t="s">
        <v>172</v>
      </c>
      <c r="F596" s="277">
        <v>0</v>
      </c>
      <c r="G596" s="278"/>
      <c r="H596" s="32"/>
      <c r="I596" s="46">
        <v>40.25</v>
      </c>
      <c r="J596" s="91" t="s">
        <v>63</v>
      </c>
      <c r="K596" s="92">
        <v>0</v>
      </c>
      <c r="L596" s="92">
        <v>0</v>
      </c>
      <c r="M596" s="277">
        <v>0</v>
      </c>
      <c r="N596" s="278"/>
      <c r="O596" s="32"/>
      <c r="P596" s="46">
        <v>40.25</v>
      </c>
      <c r="Q596" s="91" t="s">
        <v>66</v>
      </c>
      <c r="R596" s="92">
        <v>0</v>
      </c>
      <c r="S596" s="92">
        <v>0</v>
      </c>
      <c r="T596" s="277">
        <v>0</v>
      </c>
      <c r="U596" s="278"/>
      <c r="V596" s="32"/>
      <c r="W596" s="46">
        <v>40.25</v>
      </c>
      <c r="X596" s="91" t="s">
        <v>60</v>
      </c>
      <c r="Y596" s="92" t="s">
        <v>104</v>
      </c>
      <c r="Z596" s="92" t="s">
        <v>103</v>
      </c>
      <c r="AA596" s="277">
        <v>0</v>
      </c>
      <c r="AB596" s="278"/>
    </row>
    <row r="597" spans="2:28">
      <c r="B597" s="46">
        <v>40.5</v>
      </c>
      <c r="C597" s="91" t="s">
        <v>71</v>
      </c>
      <c r="D597" s="92">
        <v>0</v>
      </c>
      <c r="E597" s="92">
        <v>0</v>
      </c>
      <c r="F597" s="277">
        <v>0</v>
      </c>
      <c r="G597" s="278"/>
      <c r="H597" s="32"/>
      <c r="I597" s="46">
        <v>40.5</v>
      </c>
      <c r="J597" s="91" t="s">
        <v>63</v>
      </c>
      <c r="K597" s="92">
        <v>0</v>
      </c>
      <c r="L597" s="92">
        <v>0</v>
      </c>
      <c r="M597" s="277">
        <v>0</v>
      </c>
      <c r="N597" s="278"/>
      <c r="O597" s="32"/>
      <c r="P597" s="46">
        <v>40.5</v>
      </c>
      <c r="Q597" s="91" t="s">
        <v>159</v>
      </c>
      <c r="R597" s="92">
        <v>0</v>
      </c>
      <c r="S597" s="92">
        <v>0</v>
      </c>
      <c r="T597" s="277">
        <v>0</v>
      </c>
      <c r="U597" s="278"/>
      <c r="V597" s="32"/>
      <c r="W597" s="46">
        <v>40.5</v>
      </c>
      <c r="X597" s="91" t="s">
        <v>74</v>
      </c>
      <c r="Y597" s="92">
        <v>0</v>
      </c>
      <c r="Z597" s="92">
        <v>0</v>
      </c>
      <c r="AA597" s="277">
        <v>0</v>
      </c>
      <c r="AB597" s="278"/>
    </row>
    <row r="598" spans="2:28">
      <c r="B598" s="46">
        <v>40.75</v>
      </c>
      <c r="C598" s="91" t="s">
        <v>71</v>
      </c>
      <c r="D598" s="92">
        <v>0</v>
      </c>
      <c r="E598" s="92">
        <v>0</v>
      </c>
      <c r="F598" s="277">
        <v>0</v>
      </c>
      <c r="G598" s="278"/>
      <c r="H598" s="32"/>
      <c r="I598" s="46">
        <v>40.75</v>
      </c>
      <c r="J598" s="91" t="s">
        <v>158</v>
      </c>
      <c r="K598" s="92">
        <v>0</v>
      </c>
      <c r="L598" s="92">
        <v>0</v>
      </c>
      <c r="M598" s="277">
        <v>0</v>
      </c>
      <c r="N598" s="278"/>
      <c r="O598" s="32"/>
      <c r="P598" s="46">
        <v>40.75</v>
      </c>
      <c r="Q598" s="91" t="s">
        <v>66</v>
      </c>
      <c r="R598" s="92">
        <v>0</v>
      </c>
      <c r="S598" s="92">
        <v>0</v>
      </c>
      <c r="T598" s="277">
        <v>0</v>
      </c>
      <c r="U598" s="278"/>
      <c r="V598" s="32"/>
      <c r="W598" s="46">
        <v>40.75</v>
      </c>
      <c r="X598" s="91" t="s">
        <v>60</v>
      </c>
      <c r="Y598" s="92" t="s">
        <v>106</v>
      </c>
      <c r="Z598" s="92" t="s">
        <v>163</v>
      </c>
      <c r="AA598" s="277">
        <v>0</v>
      </c>
      <c r="AB598" s="278"/>
    </row>
    <row r="599" spans="2:28">
      <c r="B599" s="46">
        <v>41</v>
      </c>
      <c r="C599" s="91" t="s">
        <v>60</v>
      </c>
      <c r="D599" s="92" t="s">
        <v>106</v>
      </c>
      <c r="E599" s="92" t="s">
        <v>118</v>
      </c>
      <c r="F599" s="277">
        <v>0</v>
      </c>
      <c r="G599" s="278"/>
      <c r="H599" s="32"/>
      <c r="I599" s="46">
        <v>41</v>
      </c>
      <c r="J599" s="91" t="s">
        <v>60</v>
      </c>
      <c r="K599" s="92" t="s">
        <v>104</v>
      </c>
      <c r="L599" s="92" t="s">
        <v>110</v>
      </c>
      <c r="M599" s="277">
        <v>0</v>
      </c>
      <c r="N599" s="278"/>
      <c r="O599" s="32"/>
      <c r="P599" s="46">
        <v>41</v>
      </c>
      <c r="Q599" s="91" t="s">
        <v>60</v>
      </c>
      <c r="R599" s="92" t="s">
        <v>104</v>
      </c>
      <c r="S599" s="92" t="s">
        <v>103</v>
      </c>
      <c r="T599" s="277">
        <v>0</v>
      </c>
      <c r="U599" s="278"/>
      <c r="V599" s="32"/>
      <c r="W599" s="46">
        <v>41</v>
      </c>
      <c r="X599" s="91" t="s">
        <v>63</v>
      </c>
      <c r="Y599" s="92">
        <v>0</v>
      </c>
      <c r="Z599" s="92">
        <v>0</v>
      </c>
      <c r="AA599" s="277">
        <v>0</v>
      </c>
      <c r="AB599" s="278"/>
    </row>
    <row r="600" spans="2:28">
      <c r="B600" s="46">
        <v>41.25</v>
      </c>
      <c r="C600" s="91" t="s">
        <v>159</v>
      </c>
      <c r="D600" s="92">
        <v>0</v>
      </c>
      <c r="E600" s="92">
        <v>0</v>
      </c>
      <c r="F600" s="277">
        <v>0</v>
      </c>
      <c r="G600" s="278"/>
      <c r="H600" s="32"/>
      <c r="I600" s="46">
        <v>41.25</v>
      </c>
      <c r="J600" s="91" t="s">
        <v>63</v>
      </c>
      <c r="K600" s="92">
        <v>0</v>
      </c>
      <c r="L600" s="92">
        <v>0</v>
      </c>
      <c r="M600" s="277">
        <v>0</v>
      </c>
      <c r="N600" s="278"/>
      <c r="O600" s="32"/>
      <c r="P600" s="46">
        <v>41.25</v>
      </c>
      <c r="Q600" s="91" t="s">
        <v>71</v>
      </c>
      <c r="R600" s="92">
        <v>0</v>
      </c>
      <c r="S600" s="92">
        <v>0</v>
      </c>
      <c r="T600" s="277">
        <v>0</v>
      </c>
      <c r="U600" s="278"/>
      <c r="V600" s="32"/>
      <c r="W600" s="46">
        <v>41.25</v>
      </c>
      <c r="X600" s="91" t="s">
        <v>60</v>
      </c>
      <c r="Y600" s="92" t="s">
        <v>106</v>
      </c>
      <c r="Z600" s="92" t="s">
        <v>115</v>
      </c>
      <c r="AA600" s="277">
        <v>0</v>
      </c>
      <c r="AB600" s="278"/>
    </row>
    <row r="601" spans="2:28">
      <c r="B601" s="46">
        <v>41.5</v>
      </c>
      <c r="C601" s="91" t="s">
        <v>71</v>
      </c>
      <c r="D601" s="92">
        <v>0</v>
      </c>
      <c r="E601" s="92">
        <v>0</v>
      </c>
      <c r="F601" s="277">
        <v>0</v>
      </c>
      <c r="G601" s="278"/>
      <c r="H601" s="32"/>
      <c r="I601" s="46">
        <v>41.5</v>
      </c>
      <c r="J601" s="91" t="s">
        <v>60</v>
      </c>
      <c r="K601" s="92" t="s">
        <v>106</v>
      </c>
      <c r="L601" s="92" t="s">
        <v>167</v>
      </c>
      <c r="M601" s="277">
        <v>0</v>
      </c>
      <c r="N601" s="278"/>
      <c r="O601" s="32"/>
      <c r="P601" s="46">
        <v>41.5</v>
      </c>
      <c r="Q601" s="91" t="s">
        <v>60</v>
      </c>
      <c r="R601" s="92" t="s">
        <v>104</v>
      </c>
      <c r="S601" s="92" t="s">
        <v>103</v>
      </c>
      <c r="T601" s="277">
        <v>0</v>
      </c>
      <c r="U601" s="278"/>
      <c r="V601" s="32"/>
      <c r="W601" s="46">
        <v>41.5</v>
      </c>
      <c r="X601" s="91" t="s">
        <v>71</v>
      </c>
      <c r="Y601" s="92">
        <v>0</v>
      </c>
      <c r="Z601" s="92">
        <v>0</v>
      </c>
      <c r="AA601" s="277">
        <v>0</v>
      </c>
      <c r="AB601" s="278"/>
    </row>
    <row r="602" spans="2:28">
      <c r="B602" s="46">
        <v>41.75</v>
      </c>
      <c r="C602" s="91" t="s">
        <v>60</v>
      </c>
      <c r="D602" s="92" t="s">
        <v>106</v>
      </c>
      <c r="E602" s="92" t="s">
        <v>163</v>
      </c>
      <c r="F602" s="277">
        <v>0</v>
      </c>
      <c r="G602" s="278"/>
      <c r="H602" s="32"/>
      <c r="I602" s="46">
        <v>41.75</v>
      </c>
      <c r="J602" s="91" t="s">
        <v>60</v>
      </c>
      <c r="K602" s="92" t="s">
        <v>107</v>
      </c>
      <c r="L602" s="92" t="s">
        <v>197</v>
      </c>
      <c r="M602" s="277">
        <v>0</v>
      </c>
      <c r="N602" s="278"/>
      <c r="O602" s="32"/>
      <c r="P602" s="46">
        <v>41.75</v>
      </c>
      <c r="Q602" s="91" t="s">
        <v>60</v>
      </c>
      <c r="R602" s="92" t="s">
        <v>107</v>
      </c>
      <c r="S602" s="92" t="s">
        <v>108</v>
      </c>
      <c r="T602" s="277">
        <v>0</v>
      </c>
      <c r="U602" s="278"/>
      <c r="V602" s="32"/>
      <c r="W602" s="46">
        <v>41.75</v>
      </c>
      <c r="X602" s="91" t="s">
        <v>71</v>
      </c>
      <c r="Y602" s="92">
        <v>0</v>
      </c>
      <c r="Z602" s="92">
        <v>0</v>
      </c>
      <c r="AA602" s="277">
        <v>0</v>
      </c>
      <c r="AB602" s="278"/>
    </row>
    <row r="603" spans="2:28">
      <c r="B603" s="46">
        <v>42</v>
      </c>
      <c r="C603" s="91" t="s">
        <v>71</v>
      </c>
      <c r="D603" s="92">
        <v>0</v>
      </c>
      <c r="E603" s="92">
        <v>0</v>
      </c>
      <c r="F603" s="277">
        <v>0</v>
      </c>
      <c r="G603" s="278"/>
      <c r="H603" s="32"/>
      <c r="I603" s="46">
        <v>42</v>
      </c>
      <c r="J603" s="91" t="s">
        <v>60</v>
      </c>
      <c r="K603" s="92" t="s">
        <v>150</v>
      </c>
      <c r="L603" s="92" t="s">
        <v>193</v>
      </c>
      <c r="M603" s="277">
        <v>0</v>
      </c>
      <c r="N603" s="278"/>
      <c r="O603" s="32"/>
      <c r="P603" s="46">
        <v>42</v>
      </c>
      <c r="Q603" s="91" t="s">
        <v>71</v>
      </c>
      <c r="R603" s="92">
        <v>0</v>
      </c>
      <c r="S603" s="92">
        <v>0</v>
      </c>
      <c r="T603" s="277">
        <v>0</v>
      </c>
      <c r="U603" s="278"/>
      <c r="V603" s="32"/>
      <c r="W603" s="46">
        <v>42</v>
      </c>
      <c r="X603" s="91" t="s">
        <v>159</v>
      </c>
      <c r="Y603" s="92">
        <v>0</v>
      </c>
      <c r="Z603" s="92">
        <v>0</v>
      </c>
      <c r="AA603" s="277">
        <v>0</v>
      </c>
      <c r="AB603" s="278"/>
    </row>
    <row r="604" spans="2:28">
      <c r="B604" s="46">
        <v>42.25</v>
      </c>
      <c r="C604" s="91" t="s">
        <v>74</v>
      </c>
      <c r="D604" s="92">
        <v>0</v>
      </c>
      <c r="E604" s="92">
        <v>0</v>
      </c>
      <c r="F604" s="277">
        <v>0</v>
      </c>
      <c r="G604" s="278"/>
      <c r="H604" s="32"/>
      <c r="I604" s="46">
        <v>42.25</v>
      </c>
      <c r="J604" s="91" t="s">
        <v>66</v>
      </c>
      <c r="K604" s="92">
        <v>0</v>
      </c>
      <c r="L604" s="92">
        <v>0</v>
      </c>
      <c r="M604" s="277">
        <v>0</v>
      </c>
      <c r="N604" s="278"/>
      <c r="O604" s="32"/>
      <c r="P604" s="46">
        <v>42.25</v>
      </c>
      <c r="Q604" s="91" t="s">
        <v>71</v>
      </c>
      <c r="R604" s="92">
        <v>0</v>
      </c>
      <c r="S604" s="92">
        <v>0</v>
      </c>
      <c r="T604" s="277">
        <v>0</v>
      </c>
      <c r="U604" s="278"/>
      <c r="V604" s="32"/>
      <c r="W604" s="46">
        <v>42.25</v>
      </c>
      <c r="X604" s="91" t="s">
        <v>63</v>
      </c>
      <c r="Y604" s="92">
        <v>0</v>
      </c>
      <c r="Z604" s="92">
        <v>0</v>
      </c>
      <c r="AA604" s="277">
        <v>0</v>
      </c>
      <c r="AB604" s="278"/>
    </row>
    <row r="605" spans="2:28">
      <c r="B605" s="46">
        <v>42.5</v>
      </c>
      <c r="C605" s="91" t="s">
        <v>74</v>
      </c>
      <c r="D605" s="92">
        <v>0</v>
      </c>
      <c r="E605" s="92">
        <v>0</v>
      </c>
      <c r="F605" s="277">
        <v>0</v>
      </c>
      <c r="G605" s="278"/>
      <c r="H605" s="32"/>
      <c r="I605" s="46">
        <v>42.5</v>
      </c>
      <c r="J605" s="91" t="s">
        <v>66</v>
      </c>
      <c r="K605" s="92">
        <v>0</v>
      </c>
      <c r="L605" s="92">
        <v>0</v>
      </c>
      <c r="M605" s="277">
        <v>0</v>
      </c>
      <c r="N605" s="278"/>
      <c r="O605" s="32"/>
      <c r="P605" s="46">
        <v>42.5</v>
      </c>
      <c r="Q605" s="91" t="s">
        <v>71</v>
      </c>
      <c r="R605" s="92">
        <v>0</v>
      </c>
      <c r="S605" s="92">
        <v>0</v>
      </c>
      <c r="T605" s="277">
        <v>0</v>
      </c>
      <c r="U605" s="278"/>
      <c r="V605" s="32"/>
      <c r="W605" s="46">
        <v>42.5</v>
      </c>
      <c r="X605" s="91" t="s">
        <v>66</v>
      </c>
      <c r="Y605" s="92">
        <v>0</v>
      </c>
      <c r="Z605" s="92">
        <v>0</v>
      </c>
      <c r="AA605" s="377" t="s">
        <v>253</v>
      </c>
      <c r="AB605" s="378"/>
    </row>
    <row r="606" spans="2:28">
      <c r="B606" s="46">
        <v>42.75</v>
      </c>
      <c r="C606" s="91" t="s">
        <v>74</v>
      </c>
      <c r="D606" s="92">
        <v>0</v>
      </c>
      <c r="E606" s="92">
        <v>0</v>
      </c>
      <c r="F606" s="277">
        <v>0</v>
      </c>
      <c r="G606" s="278"/>
      <c r="H606" s="32"/>
      <c r="I606" s="46">
        <v>42.75</v>
      </c>
      <c r="J606" s="91" t="s">
        <v>66</v>
      </c>
      <c r="K606" s="92">
        <v>0</v>
      </c>
      <c r="L606" s="92">
        <v>0</v>
      </c>
      <c r="M606" s="277">
        <v>0</v>
      </c>
      <c r="N606" s="278"/>
      <c r="O606" s="32"/>
      <c r="P606" s="46">
        <v>42.75</v>
      </c>
      <c r="Q606" s="91" t="s">
        <v>60</v>
      </c>
      <c r="R606" s="92" t="s">
        <v>104</v>
      </c>
      <c r="S606" s="92" t="s">
        <v>103</v>
      </c>
      <c r="T606" s="277">
        <v>0</v>
      </c>
      <c r="U606" s="278"/>
      <c r="V606" s="32"/>
      <c r="W606" s="46">
        <v>42.75</v>
      </c>
      <c r="X606" s="91" t="s">
        <v>66</v>
      </c>
      <c r="Y606" s="92">
        <v>0</v>
      </c>
      <c r="Z606" s="92">
        <v>0</v>
      </c>
      <c r="AA606" s="379"/>
      <c r="AB606" s="380"/>
    </row>
    <row r="607" spans="2:28">
      <c r="B607" s="46">
        <v>43</v>
      </c>
      <c r="C607" s="91" t="s">
        <v>74</v>
      </c>
      <c r="D607" s="92">
        <v>0</v>
      </c>
      <c r="E607" s="92">
        <v>0</v>
      </c>
      <c r="F607" s="277">
        <v>0</v>
      </c>
      <c r="G607" s="278"/>
      <c r="H607" s="32"/>
      <c r="I607" s="46">
        <v>43</v>
      </c>
      <c r="J607" s="91" t="s">
        <v>66</v>
      </c>
      <c r="K607" s="92">
        <v>0</v>
      </c>
      <c r="L607" s="92">
        <v>0</v>
      </c>
      <c r="M607" s="277">
        <v>0</v>
      </c>
      <c r="N607" s="278"/>
      <c r="O607" s="32"/>
      <c r="P607" s="46">
        <v>43</v>
      </c>
      <c r="Q607" s="91" t="s">
        <v>60</v>
      </c>
      <c r="R607" s="92" t="s">
        <v>104</v>
      </c>
      <c r="S607" s="92" t="s">
        <v>103</v>
      </c>
      <c r="T607" s="277">
        <v>0</v>
      </c>
      <c r="U607" s="278"/>
      <c r="V607" s="32"/>
      <c r="W607" s="46">
        <v>43</v>
      </c>
      <c r="X607" s="91" t="s">
        <v>66</v>
      </c>
      <c r="Y607" s="92">
        <v>0</v>
      </c>
      <c r="Z607" s="92">
        <v>0</v>
      </c>
      <c r="AA607" s="381"/>
      <c r="AB607" s="382"/>
    </row>
    <row r="608" spans="2:28">
      <c r="B608" s="46">
        <v>43.25</v>
      </c>
      <c r="C608" s="91" t="s">
        <v>71</v>
      </c>
      <c r="D608" s="92">
        <v>0</v>
      </c>
      <c r="E608" s="92">
        <v>0</v>
      </c>
      <c r="F608" s="277">
        <v>0</v>
      </c>
      <c r="G608" s="278"/>
      <c r="H608" s="32"/>
      <c r="I608" s="46">
        <v>43.25</v>
      </c>
      <c r="J608" s="91" t="s">
        <v>63</v>
      </c>
      <c r="K608" s="92">
        <v>0</v>
      </c>
      <c r="L608" s="92">
        <v>0</v>
      </c>
      <c r="M608" s="277">
        <v>0</v>
      </c>
      <c r="N608" s="278"/>
      <c r="O608" s="32"/>
      <c r="P608" s="46">
        <v>43.25</v>
      </c>
      <c r="Q608" s="91" t="s">
        <v>60</v>
      </c>
      <c r="R608" s="92" t="s">
        <v>106</v>
      </c>
      <c r="S608" s="92" t="s">
        <v>163</v>
      </c>
      <c r="T608" s="277">
        <v>0</v>
      </c>
      <c r="U608" s="278"/>
      <c r="V608" s="32"/>
      <c r="W608" s="46">
        <v>43.25</v>
      </c>
      <c r="X608" s="91" t="s">
        <v>63</v>
      </c>
      <c r="Y608" s="92">
        <v>0</v>
      </c>
      <c r="Z608" s="92">
        <v>0</v>
      </c>
      <c r="AA608" s="277">
        <v>0</v>
      </c>
      <c r="AB608" s="278"/>
    </row>
    <row r="609" spans="2:28">
      <c r="B609" s="46">
        <v>43.5</v>
      </c>
      <c r="C609" s="91" t="s">
        <v>74</v>
      </c>
      <c r="D609" s="92">
        <v>0</v>
      </c>
      <c r="E609" s="92">
        <v>0</v>
      </c>
      <c r="F609" s="277">
        <v>0</v>
      </c>
      <c r="G609" s="278"/>
      <c r="H609" s="32"/>
      <c r="I609" s="46">
        <v>43.5</v>
      </c>
      <c r="J609" s="91" t="s">
        <v>60</v>
      </c>
      <c r="K609" s="92" t="s">
        <v>104</v>
      </c>
      <c r="L609" s="92" t="s">
        <v>103</v>
      </c>
      <c r="M609" s="277">
        <v>0</v>
      </c>
      <c r="N609" s="278"/>
      <c r="O609" s="32"/>
      <c r="P609" s="46">
        <v>43.5</v>
      </c>
      <c r="Q609" s="91" t="s">
        <v>77</v>
      </c>
      <c r="R609" s="92">
        <v>0</v>
      </c>
      <c r="S609" s="92">
        <v>0</v>
      </c>
      <c r="T609" s="373" t="s">
        <v>252</v>
      </c>
      <c r="U609" s="374"/>
      <c r="V609" s="32"/>
      <c r="W609" s="46">
        <v>43.5</v>
      </c>
      <c r="X609" s="91" t="s">
        <v>63</v>
      </c>
      <c r="Y609" s="92">
        <v>0</v>
      </c>
      <c r="Z609" s="92">
        <v>0</v>
      </c>
      <c r="AA609" s="277">
        <v>0</v>
      </c>
      <c r="AB609" s="278"/>
    </row>
    <row r="610" spans="2:28">
      <c r="B610" s="46">
        <v>43.75</v>
      </c>
      <c r="C610" s="91" t="s">
        <v>74</v>
      </c>
      <c r="D610" s="92">
        <v>0</v>
      </c>
      <c r="E610" s="92">
        <v>0</v>
      </c>
      <c r="F610" s="277">
        <v>0</v>
      </c>
      <c r="G610" s="278"/>
      <c r="H610" s="32"/>
      <c r="I610" s="46">
        <v>43.75</v>
      </c>
      <c r="J610" s="91" t="s">
        <v>74</v>
      </c>
      <c r="K610" s="92">
        <v>0</v>
      </c>
      <c r="L610" s="92">
        <v>0</v>
      </c>
      <c r="M610" s="277">
        <v>0</v>
      </c>
      <c r="N610" s="278"/>
      <c r="O610" s="32"/>
      <c r="P610" s="46">
        <v>43.75</v>
      </c>
      <c r="Q610" s="91" t="s">
        <v>77</v>
      </c>
      <c r="R610" s="92">
        <v>0</v>
      </c>
      <c r="S610" s="92">
        <v>0</v>
      </c>
      <c r="T610" s="375"/>
      <c r="U610" s="376"/>
      <c r="V610" s="32"/>
      <c r="W610" s="46">
        <v>43.75</v>
      </c>
      <c r="X610" s="91" t="s">
        <v>158</v>
      </c>
      <c r="Y610" s="92">
        <v>0</v>
      </c>
      <c r="Z610" s="92">
        <v>0</v>
      </c>
      <c r="AA610" s="277">
        <v>0</v>
      </c>
      <c r="AB610" s="278"/>
    </row>
    <row r="611" spans="2:28">
      <c r="B611" s="46">
        <v>44</v>
      </c>
      <c r="C611" s="91" t="s">
        <v>74</v>
      </c>
      <c r="D611" s="92">
        <v>0</v>
      </c>
      <c r="E611" s="92">
        <v>0</v>
      </c>
      <c r="F611" s="277">
        <v>0</v>
      </c>
      <c r="G611" s="278"/>
      <c r="H611" s="32"/>
      <c r="I611" s="46">
        <v>44</v>
      </c>
      <c r="J611" s="91" t="s">
        <v>74</v>
      </c>
      <c r="K611" s="92">
        <v>0</v>
      </c>
      <c r="L611" s="92">
        <v>0</v>
      </c>
      <c r="M611" s="277">
        <v>0</v>
      </c>
      <c r="N611" s="278"/>
      <c r="O611" s="32"/>
      <c r="P611" s="46">
        <v>44</v>
      </c>
      <c r="Q611" s="91" t="s">
        <v>158</v>
      </c>
      <c r="R611" s="92">
        <v>0</v>
      </c>
      <c r="S611" s="92">
        <v>0</v>
      </c>
      <c r="T611" s="277">
        <v>0</v>
      </c>
      <c r="U611" s="278"/>
      <c r="V611" s="32"/>
      <c r="W611" s="46">
        <v>44</v>
      </c>
      <c r="X611" s="91" t="s">
        <v>71</v>
      </c>
      <c r="Y611" s="92">
        <v>0</v>
      </c>
      <c r="Z611" s="92">
        <v>0</v>
      </c>
      <c r="AA611" s="277">
        <v>0</v>
      </c>
      <c r="AB611" s="278"/>
    </row>
    <row r="612" spans="2:28">
      <c r="B612" s="46">
        <v>44.25</v>
      </c>
      <c r="C612" s="91" t="s">
        <v>63</v>
      </c>
      <c r="D612" s="92">
        <v>0</v>
      </c>
      <c r="E612" s="92">
        <v>0</v>
      </c>
      <c r="F612" s="277">
        <v>0</v>
      </c>
      <c r="G612" s="278"/>
      <c r="H612" s="32"/>
      <c r="I612" s="46">
        <v>44.25</v>
      </c>
      <c r="J612" s="91" t="s">
        <v>74</v>
      </c>
      <c r="K612" s="92">
        <v>0</v>
      </c>
      <c r="L612" s="92">
        <v>0</v>
      </c>
      <c r="M612" s="277">
        <v>0</v>
      </c>
      <c r="N612" s="278"/>
      <c r="O612" s="32"/>
      <c r="P612" s="46">
        <v>44.25</v>
      </c>
      <c r="Q612" s="91" t="s">
        <v>158</v>
      </c>
      <c r="R612" s="92">
        <v>0</v>
      </c>
      <c r="S612" s="92">
        <v>0</v>
      </c>
      <c r="T612" s="277">
        <v>0</v>
      </c>
      <c r="U612" s="278"/>
      <c r="V612" s="32"/>
      <c r="W612" s="46">
        <v>44.25</v>
      </c>
      <c r="X612" s="91" t="s">
        <v>66</v>
      </c>
      <c r="Y612" s="92">
        <v>0</v>
      </c>
      <c r="Z612" s="92">
        <v>0</v>
      </c>
      <c r="AA612" s="277">
        <v>0</v>
      </c>
      <c r="AB612" s="278"/>
    </row>
    <row r="613" spans="2:28">
      <c r="B613" s="46">
        <v>44.5</v>
      </c>
      <c r="C613" s="91" t="s">
        <v>60</v>
      </c>
      <c r="D613" s="92" t="s">
        <v>106</v>
      </c>
      <c r="E613" s="92" t="s">
        <v>103</v>
      </c>
      <c r="F613" s="277">
        <v>0</v>
      </c>
      <c r="G613" s="278"/>
      <c r="H613" s="32"/>
      <c r="I613" s="46">
        <v>44.5</v>
      </c>
      <c r="J613" s="91" t="s">
        <v>71</v>
      </c>
      <c r="K613" s="92">
        <v>0</v>
      </c>
      <c r="L613" s="92">
        <v>0</v>
      </c>
      <c r="M613" s="277">
        <v>0</v>
      </c>
      <c r="N613" s="278"/>
      <c r="O613" s="32"/>
      <c r="P613" s="46">
        <v>44.5</v>
      </c>
      <c r="Q613" s="91" t="s">
        <v>158</v>
      </c>
      <c r="R613" s="92">
        <v>0</v>
      </c>
      <c r="S613" s="92">
        <v>0</v>
      </c>
      <c r="T613" s="277">
        <v>0</v>
      </c>
      <c r="U613" s="278"/>
      <c r="V613" s="32"/>
      <c r="W613" s="46">
        <v>44.5</v>
      </c>
      <c r="X613" s="91" t="s">
        <v>66</v>
      </c>
      <c r="Y613" s="92">
        <v>0</v>
      </c>
      <c r="Z613" s="92">
        <v>0</v>
      </c>
      <c r="AA613" s="277">
        <v>0</v>
      </c>
      <c r="AB613" s="278"/>
    </row>
    <row r="614" spans="2:28">
      <c r="B614" s="46">
        <v>44.75</v>
      </c>
      <c r="C614" s="91" t="s">
        <v>71</v>
      </c>
      <c r="D614" s="92">
        <v>0</v>
      </c>
      <c r="E614" s="92">
        <v>0</v>
      </c>
      <c r="F614" s="277">
        <v>0</v>
      </c>
      <c r="G614" s="278"/>
      <c r="H614" s="32"/>
      <c r="I614" s="46">
        <v>44.75</v>
      </c>
      <c r="J614" s="91" t="s">
        <v>60</v>
      </c>
      <c r="K614" s="92" t="s">
        <v>104</v>
      </c>
      <c r="L614" s="92" t="s">
        <v>103</v>
      </c>
      <c r="M614" s="277">
        <v>0</v>
      </c>
      <c r="N614" s="278"/>
      <c r="O614" s="32"/>
      <c r="P614" s="46">
        <v>44.75</v>
      </c>
      <c r="Q614" s="91" t="s">
        <v>158</v>
      </c>
      <c r="R614" s="92">
        <v>0</v>
      </c>
      <c r="S614" s="92">
        <v>0</v>
      </c>
      <c r="T614" s="277">
        <v>0</v>
      </c>
      <c r="U614" s="278"/>
      <c r="V614" s="32"/>
      <c r="W614" s="46">
        <v>44.75</v>
      </c>
      <c r="X614" s="91" t="s">
        <v>69</v>
      </c>
      <c r="Y614" s="92">
        <v>0</v>
      </c>
      <c r="Z614" s="92">
        <v>0</v>
      </c>
      <c r="AA614" s="277">
        <v>0</v>
      </c>
      <c r="AB614" s="278"/>
    </row>
    <row r="615" spans="2:28">
      <c r="B615" s="46">
        <v>45</v>
      </c>
      <c r="C615" s="91" t="s">
        <v>71</v>
      </c>
      <c r="D615" s="92">
        <v>0</v>
      </c>
      <c r="E615" s="92">
        <v>0</v>
      </c>
      <c r="F615" s="277">
        <v>0</v>
      </c>
      <c r="G615" s="278"/>
      <c r="H615" s="32"/>
      <c r="I615" s="46">
        <v>45</v>
      </c>
      <c r="J615" s="91" t="s">
        <v>60</v>
      </c>
      <c r="K615" s="92" t="s">
        <v>104</v>
      </c>
      <c r="L615" s="92" t="s">
        <v>103</v>
      </c>
      <c r="M615" s="277">
        <v>0</v>
      </c>
      <c r="N615" s="278"/>
      <c r="O615" s="32"/>
      <c r="P615" s="46">
        <v>45</v>
      </c>
      <c r="Q615" s="91" t="s">
        <v>60</v>
      </c>
      <c r="R615" s="92" t="s">
        <v>106</v>
      </c>
      <c r="S615" s="92" t="s">
        <v>163</v>
      </c>
      <c r="T615" s="277">
        <v>0</v>
      </c>
      <c r="U615" s="278"/>
      <c r="V615" s="32"/>
      <c r="W615" s="46">
        <v>45</v>
      </c>
      <c r="X615" s="91" t="s">
        <v>159</v>
      </c>
      <c r="Y615" s="92">
        <v>0</v>
      </c>
      <c r="Z615" s="92">
        <v>0</v>
      </c>
      <c r="AA615" s="277">
        <v>0</v>
      </c>
      <c r="AB615" s="278"/>
    </row>
    <row r="616" spans="2:28">
      <c r="B616" s="46">
        <v>45.25</v>
      </c>
      <c r="C616" s="91" t="s">
        <v>71</v>
      </c>
      <c r="D616" s="92">
        <v>0</v>
      </c>
      <c r="E616" s="92">
        <v>0</v>
      </c>
      <c r="F616" s="277">
        <v>0</v>
      </c>
      <c r="G616" s="278"/>
      <c r="H616" s="32"/>
      <c r="I616" s="46">
        <v>45.25</v>
      </c>
      <c r="J616" s="91" t="s">
        <v>60</v>
      </c>
      <c r="K616" s="92" t="s">
        <v>106</v>
      </c>
      <c r="L616" s="92" t="s">
        <v>103</v>
      </c>
      <c r="M616" s="277">
        <v>0</v>
      </c>
      <c r="N616" s="278"/>
      <c r="O616" s="32"/>
      <c r="P616" s="46">
        <v>45.25</v>
      </c>
      <c r="Q616" s="91" t="s">
        <v>60</v>
      </c>
      <c r="R616" s="92" t="s">
        <v>150</v>
      </c>
      <c r="S616" s="92" t="s">
        <v>172</v>
      </c>
      <c r="T616" s="277">
        <v>0</v>
      </c>
      <c r="U616" s="278"/>
      <c r="V616" s="32"/>
      <c r="W616" s="46">
        <v>45.25</v>
      </c>
      <c r="X616" s="91" t="s">
        <v>158</v>
      </c>
      <c r="Y616" s="92">
        <v>0</v>
      </c>
      <c r="Z616" s="92">
        <v>0</v>
      </c>
      <c r="AA616" s="277">
        <v>0</v>
      </c>
      <c r="AB616" s="278"/>
    </row>
    <row r="617" spans="2:28">
      <c r="B617" s="46">
        <v>45.5</v>
      </c>
      <c r="C617" s="91" t="s">
        <v>71</v>
      </c>
      <c r="D617" s="92">
        <v>0</v>
      </c>
      <c r="E617" s="92">
        <v>0</v>
      </c>
      <c r="F617" s="277">
        <v>0</v>
      </c>
      <c r="G617" s="278"/>
      <c r="H617" s="32"/>
      <c r="I617" s="46">
        <v>45.5</v>
      </c>
      <c r="J617" s="91" t="s">
        <v>60</v>
      </c>
      <c r="K617" s="92" t="s">
        <v>106</v>
      </c>
      <c r="L617" s="92" t="s">
        <v>103</v>
      </c>
      <c r="M617" s="277">
        <v>0</v>
      </c>
      <c r="N617" s="278"/>
      <c r="O617" s="32"/>
      <c r="P617" s="46">
        <v>45.5</v>
      </c>
      <c r="Q617" s="91" t="s">
        <v>60</v>
      </c>
      <c r="R617" s="92" t="s">
        <v>104</v>
      </c>
      <c r="S617" s="92" t="s">
        <v>103</v>
      </c>
      <c r="T617" s="277">
        <v>0</v>
      </c>
      <c r="U617" s="278"/>
      <c r="V617" s="32"/>
      <c r="W617" s="46">
        <v>45.5</v>
      </c>
      <c r="X617" s="91" t="s">
        <v>69</v>
      </c>
      <c r="Y617" s="92">
        <v>0</v>
      </c>
      <c r="Z617" s="92">
        <v>0</v>
      </c>
      <c r="AA617" s="277">
        <v>0</v>
      </c>
      <c r="AB617" s="278"/>
    </row>
    <row r="618" spans="2:28">
      <c r="B618" s="46">
        <v>45.75</v>
      </c>
      <c r="C618" s="91" t="s">
        <v>71</v>
      </c>
      <c r="D618" s="92">
        <v>0</v>
      </c>
      <c r="E618" s="92">
        <v>0</v>
      </c>
      <c r="F618" s="277">
        <v>0</v>
      </c>
      <c r="G618" s="278"/>
      <c r="H618" s="32"/>
      <c r="I618" s="46">
        <v>45.75</v>
      </c>
      <c r="J618" s="91" t="s">
        <v>74</v>
      </c>
      <c r="K618" s="92">
        <v>0</v>
      </c>
      <c r="L618" s="92">
        <v>0</v>
      </c>
      <c r="M618" s="277">
        <v>0</v>
      </c>
      <c r="N618" s="278"/>
      <c r="O618" s="32"/>
      <c r="P618" s="46">
        <v>45.75</v>
      </c>
      <c r="Q618" s="91" t="s">
        <v>60</v>
      </c>
      <c r="R618" s="92" t="s">
        <v>104</v>
      </c>
      <c r="S618" s="92" t="s">
        <v>103</v>
      </c>
      <c r="T618" s="277">
        <v>0</v>
      </c>
      <c r="U618" s="278"/>
      <c r="V618" s="32"/>
      <c r="W618" s="46">
        <v>45.75</v>
      </c>
      <c r="X618" s="91" t="s">
        <v>158</v>
      </c>
      <c r="Y618" s="92">
        <v>0</v>
      </c>
      <c r="Z618" s="92">
        <v>0</v>
      </c>
      <c r="AA618" s="277">
        <v>0</v>
      </c>
      <c r="AB618" s="278"/>
    </row>
    <row r="619" spans="2:28">
      <c r="B619" s="46">
        <v>46</v>
      </c>
      <c r="C619" s="91" t="s">
        <v>71</v>
      </c>
      <c r="D619" s="92">
        <v>0</v>
      </c>
      <c r="E619" s="92">
        <v>0</v>
      </c>
      <c r="F619" s="277">
        <v>0</v>
      </c>
      <c r="G619" s="278"/>
      <c r="H619" s="32"/>
      <c r="I619" s="46">
        <v>46</v>
      </c>
      <c r="J619" s="91" t="s">
        <v>74</v>
      </c>
      <c r="K619" s="92">
        <v>0</v>
      </c>
      <c r="L619" s="92">
        <v>0</v>
      </c>
      <c r="M619" s="277">
        <v>0</v>
      </c>
      <c r="N619" s="278"/>
      <c r="O619" s="32"/>
      <c r="P619" s="46">
        <v>46</v>
      </c>
      <c r="Q619" s="91" t="s">
        <v>66</v>
      </c>
      <c r="R619" s="92">
        <v>0</v>
      </c>
      <c r="S619" s="92">
        <v>0</v>
      </c>
      <c r="T619" s="277">
        <v>0</v>
      </c>
      <c r="U619" s="278"/>
      <c r="V619" s="32"/>
      <c r="W619" s="46">
        <v>46</v>
      </c>
      <c r="X619" s="91" t="s">
        <v>71</v>
      </c>
      <c r="Y619" s="92">
        <v>0</v>
      </c>
      <c r="Z619" s="92">
        <v>0</v>
      </c>
      <c r="AA619" s="277">
        <v>0</v>
      </c>
      <c r="AB619" s="278"/>
    </row>
    <row r="620" spans="2:28">
      <c r="B620" s="46">
        <v>46.25</v>
      </c>
      <c r="C620" s="91" t="s">
        <v>159</v>
      </c>
      <c r="D620" s="92">
        <v>0</v>
      </c>
      <c r="E620" s="92">
        <v>0</v>
      </c>
      <c r="F620" s="277">
        <v>0</v>
      </c>
      <c r="G620" s="278"/>
      <c r="H620" s="32"/>
      <c r="I620" s="46">
        <v>46.25</v>
      </c>
      <c r="J620" s="91" t="s">
        <v>74</v>
      </c>
      <c r="K620" s="92">
        <v>0</v>
      </c>
      <c r="L620" s="92">
        <v>0</v>
      </c>
      <c r="M620" s="277">
        <v>0</v>
      </c>
      <c r="N620" s="278"/>
      <c r="O620" s="32"/>
      <c r="P620" s="46">
        <v>46.25</v>
      </c>
      <c r="Q620" s="91" t="s">
        <v>60</v>
      </c>
      <c r="R620" s="92" t="s">
        <v>106</v>
      </c>
      <c r="S620" s="92" t="s">
        <v>163</v>
      </c>
      <c r="T620" s="277">
        <v>0</v>
      </c>
      <c r="U620" s="278"/>
      <c r="V620" s="32"/>
      <c r="W620" s="46">
        <v>46.25</v>
      </c>
      <c r="X620" s="91" t="s">
        <v>71</v>
      </c>
      <c r="Y620" s="92">
        <v>0</v>
      </c>
      <c r="Z620" s="92">
        <v>0</v>
      </c>
      <c r="AA620" s="277">
        <v>0</v>
      </c>
      <c r="AB620" s="278"/>
    </row>
    <row r="621" spans="2:28">
      <c r="B621" s="46">
        <v>46.5</v>
      </c>
      <c r="C621" s="91" t="s">
        <v>60</v>
      </c>
      <c r="D621" s="92" t="s">
        <v>106</v>
      </c>
      <c r="E621" s="92" t="s">
        <v>115</v>
      </c>
      <c r="F621" s="277">
        <v>0</v>
      </c>
      <c r="G621" s="278"/>
      <c r="H621" s="32"/>
      <c r="I621" s="46">
        <v>46.5</v>
      </c>
      <c r="J621" s="91" t="s">
        <v>74</v>
      </c>
      <c r="K621" s="92">
        <v>0</v>
      </c>
      <c r="L621" s="92">
        <v>0</v>
      </c>
      <c r="M621" s="277">
        <v>0</v>
      </c>
      <c r="N621" s="278"/>
      <c r="O621" s="32"/>
      <c r="P621" s="46">
        <v>46.5</v>
      </c>
      <c r="Q621" s="91" t="s">
        <v>71</v>
      </c>
      <c r="R621" s="92">
        <v>0</v>
      </c>
      <c r="S621" s="92">
        <v>0</v>
      </c>
      <c r="T621" s="277">
        <v>0</v>
      </c>
      <c r="U621" s="278"/>
      <c r="V621" s="32"/>
      <c r="W621" s="46">
        <v>46.5</v>
      </c>
      <c r="X621" s="91" t="s">
        <v>60</v>
      </c>
      <c r="Y621" s="92" t="s">
        <v>106</v>
      </c>
      <c r="Z621" s="92" t="s">
        <v>115</v>
      </c>
      <c r="AA621" s="277">
        <v>0</v>
      </c>
      <c r="AB621" s="278"/>
    </row>
    <row r="622" spans="2:28">
      <c r="B622" s="46">
        <v>46.75</v>
      </c>
      <c r="C622" s="91" t="s">
        <v>159</v>
      </c>
      <c r="D622" s="92">
        <v>0</v>
      </c>
      <c r="E622" s="92">
        <v>0</v>
      </c>
      <c r="F622" s="277">
        <v>0</v>
      </c>
      <c r="G622" s="278"/>
      <c r="H622" s="32"/>
      <c r="I622" s="46">
        <v>46.75</v>
      </c>
      <c r="J622" s="91" t="s">
        <v>60</v>
      </c>
      <c r="K622" s="92" t="s">
        <v>104</v>
      </c>
      <c r="L622" s="92" t="s">
        <v>103</v>
      </c>
      <c r="M622" s="277">
        <v>0</v>
      </c>
      <c r="N622" s="278"/>
      <c r="O622" s="32"/>
      <c r="P622" s="46">
        <v>46.75</v>
      </c>
      <c r="Q622" s="91" t="s">
        <v>71</v>
      </c>
      <c r="R622" s="92">
        <v>0</v>
      </c>
      <c r="S622" s="92">
        <v>0</v>
      </c>
      <c r="T622" s="277">
        <v>0</v>
      </c>
      <c r="U622" s="278"/>
      <c r="V622" s="32"/>
      <c r="W622" s="46">
        <v>46.75</v>
      </c>
      <c r="X622" s="91" t="s">
        <v>71</v>
      </c>
      <c r="Y622" s="92">
        <v>0</v>
      </c>
      <c r="Z622" s="92">
        <v>0</v>
      </c>
      <c r="AA622" s="277">
        <v>0</v>
      </c>
      <c r="AB622" s="278"/>
    </row>
    <row r="623" spans="2:28">
      <c r="B623" s="46">
        <v>47</v>
      </c>
      <c r="C623" s="91" t="s">
        <v>60</v>
      </c>
      <c r="D623" s="92" t="s">
        <v>150</v>
      </c>
      <c r="E623" s="92" t="s">
        <v>172</v>
      </c>
      <c r="F623" s="277">
        <v>0</v>
      </c>
      <c r="G623" s="278"/>
      <c r="H623" s="32"/>
      <c r="I623" s="46">
        <v>47</v>
      </c>
      <c r="J623" s="91" t="s">
        <v>60</v>
      </c>
      <c r="K623" s="92" t="s">
        <v>104</v>
      </c>
      <c r="L623" s="92" t="s">
        <v>103</v>
      </c>
      <c r="M623" s="277">
        <v>0</v>
      </c>
      <c r="N623" s="278"/>
      <c r="O623" s="32"/>
      <c r="P623" s="46">
        <v>47</v>
      </c>
      <c r="Q623" s="91" t="s">
        <v>159</v>
      </c>
      <c r="R623" s="92">
        <v>0</v>
      </c>
      <c r="S623" s="92">
        <v>0</v>
      </c>
      <c r="T623" s="277">
        <v>0</v>
      </c>
      <c r="U623" s="278"/>
      <c r="V623" s="32"/>
      <c r="W623" s="46">
        <v>47</v>
      </c>
      <c r="X623" s="91" t="s">
        <v>71</v>
      </c>
      <c r="Y623" s="92">
        <v>0</v>
      </c>
      <c r="Z623" s="92">
        <v>0</v>
      </c>
      <c r="AA623" s="277">
        <v>0</v>
      </c>
      <c r="AB623" s="278"/>
    </row>
    <row r="624" spans="2:28">
      <c r="B624" s="46">
        <v>47.25</v>
      </c>
      <c r="C624" s="91" t="s">
        <v>159</v>
      </c>
      <c r="D624" s="92">
        <v>0</v>
      </c>
      <c r="E624" s="92">
        <v>0</v>
      </c>
      <c r="F624" s="277">
        <v>0</v>
      </c>
      <c r="G624" s="278"/>
      <c r="H624" s="32"/>
      <c r="I624" s="46">
        <v>47.25</v>
      </c>
      <c r="J624" s="91" t="s">
        <v>60</v>
      </c>
      <c r="K624" s="92" t="s">
        <v>104</v>
      </c>
      <c r="L624" s="92" t="s">
        <v>103</v>
      </c>
      <c r="M624" s="277">
        <v>0</v>
      </c>
      <c r="N624" s="278"/>
      <c r="O624" s="32"/>
      <c r="P624" s="46">
        <v>47.25</v>
      </c>
      <c r="Q624" s="91" t="s">
        <v>71</v>
      </c>
      <c r="R624" s="92">
        <v>0</v>
      </c>
      <c r="S624" s="92">
        <v>0</v>
      </c>
      <c r="T624" s="277">
        <v>0</v>
      </c>
      <c r="U624" s="278"/>
      <c r="V624" s="32"/>
      <c r="W624" s="46">
        <v>47.25</v>
      </c>
      <c r="X624" s="91" t="s">
        <v>60</v>
      </c>
      <c r="Y624" s="92" t="s">
        <v>104</v>
      </c>
      <c r="Z624" s="92" t="s">
        <v>173</v>
      </c>
      <c r="AA624" s="277">
        <v>0</v>
      </c>
      <c r="AB624" s="278"/>
    </row>
    <row r="625" spans="2:28">
      <c r="B625" s="46">
        <v>47.5</v>
      </c>
      <c r="C625" s="91" t="s">
        <v>159</v>
      </c>
      <c r="D625" s="92">
        <v>0</v>
      </c>
      <c r="E625" s="92">
        <v>0</v>
      </c>
      <c r="F625" s="277">
        <v>0</v>
      </c>
      <c r="G625" s="278"/>
      <c r="H625" s="32"/>
      <c r="I625" s="46">
        <v>47.5</v>
      </c>
      <c r="J625" s="91" t="s">
        <v>60</v>
      </c>
      <c r="K625" s="92" t="s">
        <v>106</v>
      </c>
      <c r="L625" s="92" t="s">
        <v>109</v>
      </c>
      <c r="M625" s="277">
        <v>0</v>
      </c>
      <c r="N625" s="278"/>
      <c r="O625" s="32"/>
      <c r="P625" s="46">
        <v>47.5</v>
      </c>
      <c r="Q625" s="91" t="s">
        <v>60</v>
      </c>
      <c r="R625" s="92" t="s">
        <v>107</v>
      </c>
      <c r="S625" s="92" t="s">
        <v>108</v>
      </c>
      <c r="T625" s="277">
        <v>0</v>
      </c>
      <c r="U625" s="278"/>
      <c r="V625" s="32"/>
      <c r="W625" s="46">
        <v>47.5</v>
      </c>
      <c r="X625" s="91" t="s">
        <v>69</v>
      </c>
      <c r="Y625" s="92">
        <v>0</v>
      </c>
      <c r="Z625" s="92">
        <v>0</v>
      </c>
      <c r="AA625" s="277">
        <v>0</v>
      </c>
      <c r="AB625" s="278"/>
    </row>
    <row r="626" spans="2:28">
      <c r="B626" s="46">
        <v>47.75</v>
      </c>
      <c r="C626" s="91" t="s">
        <v>60</v>
      </c>
      <c r="D626" s="92" t="s">
        <v>106</v>
      </c>
      <c r="E626" s="92" t="s">
        <v>103</v>
      </c>
      <c r="F626" s="277">
        <v>0</v>
      </c>
      <c r="G626" s="278"/>
      <c r="H626" s="32"/>
      <c r="I626" s="46">
        <v>47.75</v>
      </c>
      <c r="J626" s="91" t="s">
        <v>77</v>
      </c>
      <c r="K626" s="92">
        <v>0</v>
      </c>
      <c r="L626" s="92">
        <v>0</v>
      </c>
      <c r="M626" s="277">
        <v>0</v>
      </c>
      <c r="N626" s="278"/>
      <c r="O626" s="32"/>
      <c r="P626" s="46">
        <v>47.75</v>
      </c>
      <c r="Q626" s="91" t="s">
        <v>71</v>
      </c>
      <c r="R626" s="92">
        <v>0</v>
      </c>
      <c r="S626" s="92">
        <v>0</v>
      </c>
      <c r="T626" s="277">
        <v>0</v>
      </c>
      <c r="U626" s="278"/>
      <c r="V626" s="32"/>
      <c r="W626" s="46">
        <v>47.75</v>
      </c>
      <c r="X626" s="91" t="s">
        <v>60</v>
      </c>
      <c r="Y626" s="92" t="s">
        <v>106</v>
      </c>
      <c r="Z626" s="92" t="s">
        <v>115</v>
      </c>
      <c r="AA626" s="277">
        <v>0</v>
      </c>
      <c r="AB626" s="278"/>
    </row>
    <row r="627" spans="2:28">
      <c r="B627" s="46">
        <v>48</v>
      </c>
      <c r="C627" s="91" t="s">
        <v>60</v>
      </c>
      <c r="D627" s="92" t="s">
        <v>150</v>
      </c>
      <c r="E627" s="92" t="s">
        <v>103</v>
      </c>
      <c r="F627" s="277">
        <v>0</v>
      </c>
      <c r="G627" s="278"/>
      <c r="H627" s="32"/>
      <c r="I627" s="46">
        <v>48</v>
      </c>
      <c r="J627" s="91" t="s">
        <v>77</v>
      </c>
      <c r="K627" s="92">
        <v>0</v>
      </c>
      <c r="L627" s="92">
        <v>0</v>
      </c>
      <c r="M627" s="277">
        <v>0</v>
      </c>
      <c r="N627" s="278"/>
      <c r="O627" s="32"/>
      <c r="P627" s="46">
        <v>48</v>
      </c>
      <c r="Q627" s="91" t="s">
        <v>66</v>
      </c>
      <c r="R627" s="92">
        <v>0</v>
      </c>
      <c r="S627" s="92">
        <v>0</v>
      </c>
      <c r="T627" s="277">
        <v>0</v>
      </c>
      <c r="U627" s="278"/>
      <c r="V627" s="32"/>
      <c r="W627" s="46">
        <v>48</v>
      </c>
      <c r="X627" s="91" t="s">
        <v>60</v>
      </c>
      <c r="Y627" s="92" t="s">
        <v>106</v>
      </c>
      <c r="Z627" s="92" t="s">
        <v>115</v>
      </c>
      <c r="AA627" s="277">
        <v>0</v>
      </c>
      <c r="AB627" s="278"/>
    </row>
    <row r="628" spans="2:28">
      <c r="B628" s="46">
        <v>48.25</v>
      </c>
      <c r="C628" s="91" t="s">
        <v>60</v>
      </c>
      <c r="D628" s="92" t="s">
        <v>106</v>
      </c>
      <c r="E628" s="92" t="s">
        <v>163</v>
      </c>
      <c r="F628" s="277">
        <v>0</v>
      </c>
      <c r="G628" s="278"/>
      <c r="H628" s="32"/>
      <c r="I628" s="46">
        <v>48.25</v>
      </c>
      <c r="J628" s="91" t="s">
        <v>77</v>
      </c>
      <c r="K628" s="92">
        <v>0</v>
      </c>
      <c r="L628" s="92">
        <v>0</v>
      </c>
      <c r="M628" s="277">
        <v>0</v>
      </c>
      <c r="N628" s="278"/>
      <c r="O628" s="32"/>
      <c r="P628" s="46">
        <v>48.25</v>
      </c>
      <c r="Q628" s="91" t="s">
        <v>60</v>
      </c>
      <c r="R628" s="92" t="s">
        <v>104</v>
      </c>
      <c r="S628" s="92" t="s">
        <v>114</v>
      </c>
      <c r="T628" s="277">
        <v>0</v>
      </c>
      <c r="U628" s="278"/>
      <c r="V628" s="32"/>
      <c r="W628" s="46">
        <v>48.25</v>
      </c>
      <c r="X628" s="91" t="s">
        <v>71</v>
      </c>
      <c r="Y628" s="92">
        <v>0</v>
      </c>
      <c r="Z628" s="92">
        <v>0</v>
      </c>
      <c r="AA628" s="277">
        <v>0</v>
      </c>
      <c r="AB628" s="278"/>
    </row>
    <row r="629" spans="2:28">
      <c r="B629" s="46">
        <v>48.5</v>
      </c>
      <c r="C629" s="91" t="s">
        <v>60</v>
      </c>
      <c r="D629" s="92" t="s">
        <v>106</v>
      </c>
      <c r="E629" s="92" t="s">
        <v>163</v>
      </c>
      <c r="F629" s="277">
        <v>0</v>
      </c>
      <c r="G629" s="278"/>
      <c r="H629" s="32"/>
      <c r="I629" s="46">
        <v>48.5</v>
      </c>
      <c r="J629" s="91" t="s">
        <v>71</v>
      </c>
      <c r="K629" s="92">
        <v>0</v>
      </c>
      <c r="L629" s="92">
        <v>0</v>
      </c>
      <c r="M629" s="277">
        <v>0</v>
      </c>
      <c r="N629" s="278"/>
      <c r="O629" s="32"/>
      <c r="P629" s="46">
        <v>48.5</v>
      </c>
      <c r="Q629" s="91" t="s">
        <v>60</v>
      </c>
      <c r="R629" s="92" t="s">
        <v>104</v>
      </c>
      <c r="S629" s="92" t="s">
        <v>114</v>
      </c>
      <c r="T629" s="277">
        <v>0</v>
      </c>
      <c r="U629" s="278"/>
      <c r="V629" s="32"/>
      <c r="W629" s="46">
        <v>48.5</v>
      </c>
      <c r="X629" s="91" t="s">
        <v>71</v>
      </c>
      <c r="Y629" s="92">
        <v>0</v>
      </c>
      <c r="Z629" s="92">
        <v>0</v>
      </c>
      <c r="AA629" s="277">
        <v>0</v>
      </c>
      <c r="AB629" s="278"/>
    </row>
    <row r="630" spans="2:28">
      <c r="B630" s="46">
        <v>48.75</v>
      </c>
      <c r="C630" s="91" t="s">
        <v>74</v>
      </c>
      <c r="D630" s="92">
        <v>0</v>
      </c>
      <c r="E630" s="92">
        <v>0</v>
      </c>
      <c r="F630" s="277">
        <v>0</v>
      </c>
      <c r="G630" s="278"/>
      <c r="H630" s="32"/>
      <c r="I630" s="46">
        <v>48.75</v>
      </c>
      <c r="J630" s="91" t="s">
        <v>60</v>
      </c>
      <c r="K630" s="92" t="s">
        <v>113</v>
      </c>
      <c r="L630" s="92" t="s">
        <v>169</v>
      </c>
      <c r="M630" s="277">
        <v>0</v>
      </c>
      <c r="N630" s="278"/>
      <c r="O630" s="32"/>
      <c r="P630" s="46">
        <v>48.75</v>
      </c>
      <c r="Q630" s="91" t="s">
        <v>66</v>
      </c>
      <c r="R630" s="92">
        <v>0</v>
      </c>
      <c r="S630" s="92">
        <v>0</v>
      </c>
      <c r="T630" s="277">
        <v>0</v>
      </c>
      <c r="U630" s="278"/>
      <c r="V630" s="32"/>
      <c r="W630" s="46">
        <v>48.75</v>
      </c>
      <c r="X630" s="91" t="s">
        <v>71</v>
      </c>
      <c r="Y630" s="92">
        <v>0</v>
      </c>
      <c r="Z630" s="92">
        <v>0</v>
      </c>
      <c r="AA630" s="277">
        <v>0</v>
      </c>
      <c r="AB630" s="278"/>
    </row>
    <row r="631" spans="2:28">
      <c r="B631" s="46">
        <v>49</v>
      </c>
      <c r="C631" s="91" t="s">
        <v>74</v>
      </c>
      <c r="D631" s="92">
        <v>0</v>
      </c>
      <c r="E631" s="92">
        <v>0</v>
      </c>
      <c r="F631" s="277">
        <v>0</v>
      </c>
      <c r="G631" s="278"/>
      <c r="H631" s="32"/>
      <c r="I631" s="46">
        <v>49</v>
      </c>
      <c r="J631" s="91" t="s">
        <v>60</v>
      </c>
      <c r="K631" s="92" t="s">
        <v>113</v>
      </c>
      <c r="L631" s="92" t="s">
        <v>169</v>
      </c>
      <c r="M631" s="277">
        <v>0</v>
      </c>
      <c r="N631" s="278"/>
      <c r="O631" s="32"/>
      <c r="P631" s="46">
        <v>49</v>
      </c>
      <c r="Q631" s="91" t="s">
        <v>66</v>
      </c>
      <c r="R631" s="92">
        <v>0</v>
      </c>
      <c r="S631" s="92">
        <v>0</v>
      </c>
      <c r="T631" s="277">
        <v>0</v>
      </c>
      <c r="U631" s="278"/>
      <c r="V631" s="32"/>
      <c r="W631" s="46">
        <v>49</v>
      </c>
      <c r="X631" s="91" t="s">
        <v>66</v>
      </c>
      <c r="Y631" s="92">
        <v>0</v>
      </c>
      <c r="Z631" s="92">
        <v>0</v>
      </c>
      <c r="AA631" s="277">
        <v>0</v>
      </c>
      <c r="AB631" s="278"/>
    </row>
    <row r="632" spans="2:28">
      <c r="B632" s="46">
        <v>49.25</v>
      </c>
      <c r="C632" s="91" t="s">
        <v>71</v>
      </c>
      <c r="D632" s="92">
        <v>0</v>
      </c>
      <c r="E632" s="92">
        <v>0</v>
      </c>
      <c r="F632" s="277">
        <v>0</v>
      </c>
      <c r="G632" s="278"/>
      <c r="H632" s="32"/>
      <c r="I632" s="46">
        <v>49.25</v>
      </c>
      <c r="J632" s="91" t="s">
        <v>159</v>
      </c>
      <c r="K632" s="92">
        <v>0</v>
      </c>
      <c r="L632" s="92">
        <v>0</v>
      </c>
      <c r="M632" s="277">
        <v>0</v>
      </c>
      <c r="N632" s="278"/>
      <c r="O632" s="32"/>
      <c r="P632" s="46">
        <v>49.25</v>
      </c>
      <c r="Q632" s="91" t="s">
        <v>60</v>
      </c>
      <c r="R632" s="92" t="s">
        <v>106</v>
      </c>
      <c r="S632" s="92" t="s">
        <v>115</v>
      </c>
      <c r="T632" s="277">
        <v>0</v>
      </c>
      <c r="U632" s="278"/>
      <c r="V632" s="32"/>
      <c r="W632" s="46">
        <v>49.25</v>
      </c>
      <c r="X632" s="91" t="s">
        <v>74</v>
      </c>
      <c r="Y632" s="92">
        <v>0</v>
      </c>
      <c r="Z632" s="92">
        <v>0</v>
      </c>
      <c r="AA632" s="277">
        <v>0</v>
      </c>
      <c r="AB632" s="278"/>
    </row>
    <row r="633" spans="2:28">
      <c r="B633" s="46">
        <v>49.5</v>
      </c>
      <c r="C633" s="91" t="s">
        <v>60</v>
      </c>
      <c r="D633" s="92" t="s">
        <v>106</v>
      </c>
      <c r="E633" s="92" t="s">
        <v>163</v>
      </c>
      <c r="F633" s="277">
        <v>0</v>
      </c>
      <c r="G633" s="278"/>
      <c r="H633" s="32"/>
      <c r="I633" s="46">
        <v>49.5</v>
      </c>
      <c r="J633" s="91" t="s">
        <v>159</v>
      </c>
      <c r="K633" s="92">
        <v>0</v>
      </c>
      <c r="L633" s="92">
        <v>0</v>
      </c>
      <c r="M633" s="277">
        <v>0</v>
      </c>
      <c r="N633" s="278"/>
      <c r="O633" s="32"/>
      <c r="P633" s="46">
        <v>49.5</v>
      </c>
      <c r="Q633" s="91" t="s">
        <v>60</v>
      </c>
      <c r="R633" s="92" t="s">
        <v>104</v>
      </c>
      <c r="S633" s="92" t="s">
        <v>114</v>
      </c>
      <c r="T633" s="277">
        <v>0</v>
      </c>
      <c r="U633" s="278"/>
      <c r="V633" s="32"/>
      <c r="W633" s="46">
        <v>49.5</v>
      </c>
      <c r="X633" s="91" t="s">
        <v>74</v>
      </c>
      <c r="Y633" s="92">
        <v>0</v>
      </c>
      <c r="Z633" s="92">
        <v>0</v>
      </c>
      <c r="AA633" s="277">
        <v>0</v>
      </c>
      <c r="AB633" s="278"/>
    </row>
    <row r="634" spans="2:28">
      <c r="B634" s="46">
        <v>49.75</v>
      </c>
      <c r="C634" s="91" t="s">
        <v>60</v>
      </c>
      <c r="D634" s="92" t="s">
        <v>107</v>
      </c>
      <c r="E634" s="92" t="s">
        <v>108</v>
      </c>
      <c r="F634" s="277">
        <v>0</v>
      </c>
      <c r="G634" s="278"/>
      <c r="H634" s="32"/>
      <c r="I634" s="46">
        <v>49.75</v>
      </c>
      <c r="J634" s="91" t="s">
        <v>60</v>
      </c>
      <c r="K634" s="92" t="s">
        <v>113</v>
      </c>
      <c r="L634" s="92" t="s">
        <v>169</v>
      </c>
      <c r="M634" s="277">
        <v>0</v>
      </c>
      <c r="N634" s="278"/>
      <c r="O634" s="32"/>
      <c r="P634" s="46">
        <v>49.75</v>
      </c>
      <c r="Q634" s="91" t="s">
        <v>60</v>
      </c>
      <c r="R634" s="92" t="s">
        <v>106</v>
      </c>
      <c r="S634" s="92" t="s">
        <v>115</v>
      </c>
      <c r="T634" s="277">
        <v>0</v>
      </c>
      <c r="U634" s="278"/>
      <c r="V634" s="32"/>
      <c r="W634" s="46">
        <v>49.75</v>
      </c>
      <c r="X634" s="91" t="s">
        <v>69</v>
      </c>
      <c r="Y634" s="92">
        <v>0</v>
      </c>
      <c r="Z634" s="92">
        <v>0</v>
      </c>
      <c r="AA634" s="277">
        <v>0</v>
      </c>
      <c r="AB634" s="278"/>
    </row>
    <row r="635" spans="2:28" ht="16" thickBot="1">
      <c r="B635" s="47">
        <v>50</v>
      </c>
      <c r="C635" s="93" t="s">
        <v>60</v>
      </c>
      <c r="D635" s="94" t="s">
        <v>150</v>
      </c>
      <c r="E635" s="94" t="s">
        <v>103</v>
      </c>
      <c r="F635" s="275">
        <v>0</v>
      </c>
      <c r="G635" s="276"/>
      <c r="H635" s="32"/>
      <c r="I635" s="47">
        <v>50</v>
      </c>
      <c r="J635" s="93" t="s">
        <v>60</v>
      </c>
      <c r="K635" s="94" t="s">
        <v>113</v>
      </c>
      <c r="L635" s="94" t="s">
        <v>169</v>
      </c>
      <c r="M635" s="275">
        <v>0</v>
      </c>
      <c r="N635" s="276"/>
      <c r="O635" s="32"/>
      <c r="P635" s="47">
        <v>50</v>
      </c>
      <c r="Q635" s="93" t="s">
        <v>60</v>
      </c>
      <c r="R635" s="94" t="s">
        <v>106</v>
      </c>
      <c r="S635" s="94" t="s">
        <v>163</v>
      </c>
      <c r="T635" s="275">
        <v>0</v>
      </c>
      <c r="U635" s="276"/>
      <c r="V635" s="32"/>
      <c r="W635" s="47">
        <v>50</v>
      </c>
      <c r="X635" s="93" t="s">
        <v>69</v>
      </c>
      <c r="Y635" s="94">
        <v>0</v>
      </c>
      <c r="Z635" s="94">
        <v>0</v>
      </c>
      <c r="AA635" s="275">
        <v>0</v>
      </c>
      <c r="AB635" s="276"/>
    </row>
  </sheetData>
  <mergeCells count="2441">
    <mergeCell ref="F13:G13"/>
    <mergeCell ref="M13:N13"/>
    <mergeCell ref="T13:U13"/>
    <mergeCell ref="AA13:AB13"/>
    <mergeCell ref="F14:G14"/>
    <mergeCell ref="M14:N14"/>
    <mergeCell ref="T14:U14"/>
    <mergeCell ref="AA14:AB14"/>
    <mergeCell ref="C11:G11"/>
    <mergeCell ref="J11:N11"/>
    <mergeCell ref="Q11:U11"/>
    <mergeCell ref="X11:AB11"/>
    <mergeCell ref="F12:G12"/>
    <mergeCell ref="M12:N12"/>
    <mergeCell ref="T12:U12"/>
    <mergeCell ref="AA12:AB12"/>
    <mergeCell ref="B2:F2"/>
    <mergeCell ref="J2:M2"/>
    <mergeCell ref="B4:D4"/>
    <mergeCell ref="J4:M4"/>
    <mergeCell ref="B6:AB8"/>
    <mergeCell ref="D10:E10"/>
    <mergeCell ref="K10:L10"/>
    <mergeCell ref="R10:S10"/>
    <mergeCell ref="Y10:Z10"/>
    <mergeCell ref="F19:G19"/>
    <mergeCell ref="M19:N19"/>
    <mergeCell ref="T19:U19"/>
    <mergeCell ref="AA19:AB19"/>
    <mergeCell ref="F20:G20"/>
    <mergeCell ref="M20:N20"/>
    <mergeCell ref="T20:U20"/>
    <mergeCell ref="AA20:AB20"/>
    <mergeCell ref="F17:G17"/>
    <mergeCell ref="M17:N17"/>
    <mergeCell ref="T17:U17"/>
    <mergeCell ref="AA17:AB17"/>
    <mergeCell ref="F18:G18"/>
    <mergeCell ref="M18:N18"/>
    <mergeCell ref="T18:U18"/>
    <mergeCell ref="AA18:AB18"/>
    <mergeCell ref="F15:G15"/>
    <mergeCell ref="M15:N15"/>
    <mergeCell ref="T15:U15"/>
    <mergeCell ref="AA15:AB15"/>
    <mergeCell ref="F16:G16"/>
    <mergeCell ref="M16:N16"/>
    <mergeCell ref="T16:U16"/>
    <mergeCell ref="AA16:AB16"/>
    <mergeCell ref="F25:G25"/>
    <mergeCell ref="M25:N25"/>
    <mergeCell ref="T25:U25"/>
    <mergeCell ref="AA25:AB25"/>
    <mergeCell ref="F26:G26"/>
    <mergeCell ref="M26:N26"/>
    <mergeCell ref="T26:U26"/>
    <mergeCell ref="AA26:AB26"/>
    <mergeCell ref="F23:G23"/>
    <mergeCell ref="M23:N23"/>
    <mergeCell ref="T23:U23"/>
    <mergeCell ref="AA23:AB23"/>
    <mergeCell ref="F24:G24"/>
    <mergeCell ref="M24:N24"/>
    <mergeCell ref="T24:U24"/>
    <mergeCell ref="AA24:AB24"/>
    <mergeCell ref="F21:G21"/>
    <mergeCell ref="M21:N21"/>
    <mergeCell ref="T21:U21"/>
    <mergeCell ref="AA21:AB21"/>
    <mergeCell ref="F22:G22"/>
    <mergeCell ref="M22:N22"/>
    <mergeCell ref="T22:U22"/>
    <mergeCell ref="AA22:AB22"/>
    <mergeCell ref="F31:G31"/>
    <mergeCell ref="M31:N31"/>
    <mergeCell ref="T31:U31"/>
    <mergeCell ref="AA31:AB31"/>
    <mergeCell ref="F32:G32"/>
    <mergeCell ref="M32:N32"/>
    <mergeCell ref="T32:U32"/>
    <mergeCell ref="AA32:AB32"/>
    <mergeCell ref="F29:G29"/>
    <mergeCell ref="M29:N29"/>
    <mergeCell ref="T29:U29"/>
    <mergeCell ref="AA29:AB29"/>
    <mergeCell ref="F30:G30"/>
    <mergeCell ref="M30:N30"/>
    <mergeCell ref="T30:U30"/>
    <mergeCell ref="AA30:AB30"/>
    <mergeCell ref="F27:G27"/>
    <mergeCell ref="M27:N27"/>
    <mergeCell ref="T27:U27"/>
    <mergeCell ref="AA27:AB27"/>
    <mergeCell ref="F28:G28"/>
    <mergeCell ref="M28:N28"/>
    <mergeCell ref="T28:U28"/>
    <mergeCell ref="AA28:AB28"/>
    <mergeCell ref="F37:G37"/>
    <mergeCell ref="M37:N37"/>
    <mergeCell ref="T37:U37"/>
    <mergeCell ref="AA37:AB37"/>
    <mergeCell ref="F38:G38"/>
    <mergeCell ref="M38:N38"/>
    <mergeCell ref="T38:U38"/>
    <mergeCell ref="AA38:AB38"/>
    <mergeCell ref="F35:G35"/>
    <mergeCell ref="M35:N35"/>
    <mergeCell ref="T35:U35"/>
    <mergeCell ref="AA35:AB35"/>
    <mergeCell ref="F36:G36"/>
    <mergeCell ref="M36:N36"/>
    <mergeCell ref="T36:U36"/>
    <mergeCell ref="AA36:AB36"/>
    <mergeCell ref="F33:G33"/>
    <mergeCell ref="M33:N33"/>
    <mergeCell ref="T33:U33"/>
    <mergeCell ref="AA33:AB33"/>
    <mergeCell ref="F34:G34"/>
    <mergeCell ref="M34:N34"/>
    <mergeCell ref="T34:U34"/>
    <mergeCell ref="AA34:AB34"/>
    <mergeCell ref="F43:G43"/>
    <mergeCell ref="M43:N43"/>
    <mergeCell ref="T43:U43"/>
    <mergeCell ref="AA43:AB43"/>
    <mergeCell ref="F44:G44"/>
    <mergeCell ref="M44:N44"/>
    <mergeCell ref="T44:U44"/>
    <mergeCell ref="AA44:AB44"/>
    <mergeCell ref="F41:G41"/>
    <mergeCell ref="M41:N41"/>
    <mergeCell ref="T41:U41"/>
    <mergeCell ref="AA41:AB41"/>
    <mergeCell ref="F42:G42"/>
    <mergeCell ref="M42:N42"/>
    <mergeCell ref="T42:U42"/>
    <mergeCell ref="AA42:AB42"/>
    <mergeCell ref="F39:G39"/>
    <mergeCell ref="M39:N39"/>
    <mergeCell ref="T39:U39"/>
    <mergeCell ref="AA39:AB39"/>
    <mergeCell ref="F40:G40"/>
    <mergeCell ref="M40:N40"/>
    <mergeCell ref="T40:U40"/>
    <mergeCell ref="AA40:AB40"/>
    <mergeCell ref="F49:G49"/>
    <mergeCell ref="M49:N49"/>
    <mergeCell ref="T49:U49"/>
    <mergeCell ref="AA49:AB49"/>
    <mergeCell ref="F50:G50"/>
    <mergeCell ref="M50:N50"/>
    <mergeCell ref="T50:U50"/>
    <mergeCell ref="AA50:AB50"/>
    <mergeCell ref="F47:G47"/>
    <mergeCell ref="M47:N47"/>
    <mergeCell ref="T47:U47"/>
    <mergeCell ref="AA47:AB47"/>
    <mergeCell ref="F48:G48"/>
    <mergeCell ref="M48:N48"/>
    <mergeCell ref="T48:U48"/>
    <mergeCell ref="AA48:AB48"/>
    <mergeCell ref="F45:G45"/>
    <mergeCell ref="M45:N45"/>
    <mergeCell ref="T45:U45"/>
    <mergeCell ref="AA45:AB45"/>
    <mergeCell ref="F46:G46"/>
    <mergeCell ref="M46:N46"/>
    <mergeCell ref="T46:U46"/>
    <mergeCell ref="AA46:AB46"/>
    <mergeCell ref="F55:G55"/>
    <mergeCell ref="M55:N55"/>
    <mergeCell ref="T55:U55"/>
    <mergeCell ref="AA55:AB55"/>
    <mergeCell ref="F56:G56"/>
    <mergeCell ref="M56:N56"/>
    <mergeCell ref="T56:U56"/>
    <mergeCell ref="AA56:AB56"/>
    <mergeCell ref="F53:G53"/>
    <mergeCell ref="M53:N53"/>
    <mergeCell ref="T53:U53"/>
    <mergeCell ref="AA53:AB53"/>
    <mergeCell ref="F54:G54"/>
    <mergeCell ref="M54:N54"/>
    <mergeCell ref="T54:U54"/>
    <mergeCell ref="AA54:AB54"/>
    <mergeCell ref="F51:G51"/>
    <mergeCell ref="M51:N51"/>
    <mergeCell ref="T51:U51"/>
    <mergeCell ref="AA51:AB51"/>
    <mergeCell ref="F52:G52"/>
    <mergeCell ref="M52:N52"/>
    <mergeCell ref="T52:U52"/>
    <mergeCell ref="AA52:AB52"/>
    <mergeCell ref="F61:G61"/>
    <mergeCell ref="M61:N61"/>
    <mergeCell ref="T61:U61"/>
    <mergeCell ref="AA61:AB61"/>
    <mergeCell ref="F62:G62"/>
    <mergeCell ref="M62:N62"/>
    <mergeCell ref="T62:U62"/>
    <mergeCell ref="AA62:AB62"/>
    <mergeCell ref="F59:G59"/>
    <mergeCell ref="M59:N59"/>
    <mergeCell ref="T59:U59"/>
    <mergeCell ref="AA59:AB59"/>
    <mergeCell ref="F60:G60"/>
    <mergeCell ref="M60:N60"/>
    <mergeCell ref="T60:U60"/>
    <mergeCell ref="AA60:AB60"/>
    <mergeCell ref="F57:G57"/>
    <mergeCell ref="M57:N57"/>
    <mergeCell ref="T57:U57"/>
    <mergeCell ref="AA57:AB57"/>
    <mergeCell ref="F58:G58"/>
    <mergeCell ref="M58:N58"/>
    <mergeCell ref="T58:U58"/>
    <mergeCell ref="AA58:AB58"/>
    <mergeCell ref="F67:G67"/>
    <mergeCell ref="M67:N67"/>
    <mergeCell ref="T67:U67"/>
    <mergeCell ref="AA67:AB67"/>
    <mergeCell ref="F68:G68"/>
    <mergeCell ref="M68:N68"/>
    <mergeCell ref="T68:U68"/>
    <mergeCell ref="AA68:AB68"/>
    <mergeCell ref="F65:G65"/>
    <mergeCell ref="M65:N65"/>
    <mergeCell ref="T65:U65"/>
    <mergeCell ref="AA65:AB65"/>
    <mergeCell ref="F66:G66"/>
    <mergeCell ref="M66:N66"/>
    <mergeCell ref="T66:U66"/>
    <mergeCell ref="AA66:AB66"/>
    <mergeCell ref="F63:G63"/>
    <mergeCell ref="M63:N63"/>
    <mergeCell ref="T63:U63"/>
    <mergeCell ref="AA63:AB63"/>
    <mergeCell ref="F64:G64"/>
    <mergeCell ref="M64:N64"/>
    <mergeCell ref="T64:U64"/>
    <mergeCell ref="AA64:AB64"/>
    <mergeCell ref="F73:G73"/>
    <mergeCell ref="M73:N73"/>
    <mergeCell ref="T73:U73"/>
    <mergeCell ref="AA73:AB73"/>
    <mergeCell ref="F74:G74"/>
    <mergeCell ref="M74:N74"/>
    <mergeCell ref="T74:U74"/>
    <mergeCell ref="AA74:AB74"/>
    <mergeCell ref="F71:G71"/>
    <mergeCell ref="M71:N71"/>
    <mergeCell ref="T71:U71"/>
    <mergeCell ref="AA71:AB71"/>
    <mergeCell ref="F72:G72"/>
    <mergeCell ref="M72:N72"/>
    <mergeCell ref="T72:U72"/>
    <mergeCell ref="AA72:AB72"/>
    <mergeCell ref="F69:G69"/>
    <mergeCell ref="M69:N69"/>
    <mergeCell ref="T69:U69"/>
    <mergeCell ref="AA69:AB69"/>
    <mergeCell ref="F70:G70"/>
    <mergeCell ref="M70:N70"/>
    <mergeCell ref="T70:U70"/>
    <mergeCell ref="AA70:AB70"/>
    <mergeCell ref="F79:G79"/>
    <mergeCell ref="M79:N79"/>
    <mergeCell ref="T79:U79"/>
    <mergeCell ref="AA79:AB79"/>
    <mergeCell ref="F80:G80"/>
    <mergeCell ref="M80:N80"/>
    <mergeCell ref="T80:U80"/>
    <mergeCell ref="AA80:AB80"/>
    <mergeCell ref="F77:G77"/>
    <mergeCell ref="M77:N77"/>
    <mergeCell ref="T77:U77"/>
    <mergeCell ref="AA77:AB77"/>
    <mergeCell ref="F78:G78"/>
    <mergeCell ref="M78:N78"/>
    <mergeCell ref="T78:U78"/>
    <mergeCell ref="AA78:AB78"/>
    <mergeCell ref="F75:G75"/>
    <mergeCell ref="M75:N75"/>
    <mergeCell ref="T75:U75"/>
    <mergeCell ref="AA75:AB75"/>
    <mergeCell ref="F76:G76"/>
    <mergeCell ref="M76:N76"/>
    <mergeCell ref="T76:U76"/>
    <mergeCell ref="AA76:AB76"/>
    <mergeCell ref="F85:G85"/>
    <mergeCell ref="M85:N85"/>
    <mergeCell ref="T85:U85"/>
    <mergeCell ref="AA85:AB85"/>
    <mergeCell ref="F86:G86"/>
    <mergeCell ref="M86:N86"/>
    <mergeCell ref="T86:U86"/>
    <mergeCell ref="AA86:AB86"/>
    <mergeCell ref="F83:G83"/>
    <mergeCell ref="M83:N83"/>
    <mergeCell ref="T83:U83"/>
    <mergeCell ref="AA83:AB83"/>
    <mergeCell ref="F84:G84"/>
    <mergeCell ref="M84:N84"/>
    <mergeCell ref="T84:U84"/>
    <mergeCell ref="AA84:AB84"/>
    <mergeCell ref="F81:G81"/>
    <mergeCell ref="M81:N81"/>
    <mergeCell ref="T81:U81"/>
    <mergeCell ref="AA81:AB81"/>
    <mergeCell ref="F82:G82"/>
    <mergeCell ref="M82:N82"/>
    <mergeCell ref="T82:U82"/>
    <mergeCell ref="AA82:AB82"/>
    <mergeCell ref="F91:G91"/>
    <mergeCell ref="M91:N91"/>
    <mergeCell ref="T91:U91"/>
    <mergeCell ref="AA91:AB91"/>
    <mergeCell ref="F92:G92"/>
    <mergeCell ref="M92:N92"/>
    <mergeCell ref="T92:U92"/>
    <mergeCell ref="AA92:AB92"/>
    <mergeCell ref="F89:G89"/>
    <mergeCell ref="M89:N89"/>
    <mergeCell ref="T89:U89"/>
    <mergeCell ref="AA89:AB89"/>
    <mergeCell ref="F90:G90"/>
    <mergeCell ref="M90:N90"/>
    <mergeCell ref="T90:U90"/>
    <mergeCell ref="AA90:AB90"/>
    <mergeCell ref="F87:G87"/>
    <mergeCell ref="M87:N87"/>
    <mergeCell ref="T87:U87"/>
    <mergeCell ref="AA87:AB87"/>
    <mergeCell ref="F88:G88"/>
    <mergeCell ref="M88:N88"/>
    <mergeCell ref="T88:U88"/>
    <mergeCell ref="AA88:AB88"/>
    <mergeCell ref="F97:G97"/>
    <mergeCell ref="M97:N97"/>
    <mergeCell ref="T97:U97"/>
    <mergeCell ref="AA97:AB97"/>
    <mergeCell ref="F98:G98"/>
    <mergeCell ref="M98:N98"/>
    <mergeCell ref="T98:U98"/>
    <mergeCell ref="AA98:AB98"/>
    <mergeCell ref="F95:G95"/>
    <mergeCell ref="M95:N95"/>
    <mergeCell ref="T95:U95"/>
    <mergeCell ref="AA95:AB95"/>
    <mergeCell ref="F96:G96"/>
    <mergeCell ref="M96:N96"/>
    <mergeCell ref="T96:U96"/>
    <mergeCell ref="AA96:AB96"/>
    <mergeCell ref="F93:G93"/>
    <mergeCell ref="M93:N93"/>
    <mergeCell ref="T93:U93"/>
    <mergeCell ref="AA93:AB93"/>
    <mergeCell ref="F94:G94"/>
    <mergeCell ref="M94:N94"/>
    <mergeCell ref="T94:U94"/>
    <mergeCell ref="AA94:AB94"/>
    <mergeCell ref="F103:G103"/>
    <mergeCell ref="M103:N103"/>
    <mergeCell ref="T103:U103"/>
    <mergeCell ref="AA103:AB103"/>
    <mergeCell ref="F104:G104"/>
    <mergeCell ref="M104:N104"/>
    <mergeCell ref="T104:U104"/>
    <mergeCell ref="AA104:AB104"/>
    <mergeCell ref="F101:G101"/>
    <mergeCell ref="M101:N101"/>
    <mergeCell ref="T101:U101"/>
    <mergeCell ref="AA101:AB101"/>
    <mergeCell ref="F102:G102"/>
    <mergeCell ref="M102:N102"/>
    <mergeCell ref="T102:U102"/>
    <mergeCell ref="AA102:AB102"/>
    <mergeCell ref="F99:G99"/>
    <mergeCell ref="M99:N99"/>
    <mergeCell ref="T99:U99"/>
    <mergeCell ref="AA99:AB99"/>
    <mergeCell ref="F100:G100"/>
    <mergeCell ref="M100:N100"/>
    <mergeCell ref="T100:U100"/>
    <mergeCell ref="AA100:AB100"/>
    <mergeCell ref="F109:G109"/>
    <mergeCell ref="M109:N109"/>
    <mergeCell ref="T109:U109"/>
    <mergeCell ref="AA109:AB109"/>
    <mergeCell ref="F110:G110"/>
    <mergeCell ref="M110:N110"/>
    <mergeCell ref="T110:U110"/>
    <mergeCell ref="AA110:AB110"/>
    <mergeCell ref="F107:G107"/>
    <mergeCell ref="M107:N107"/>
    <mergeCell ref="T107:U107"/>
    <mergeCell ref="AA107:AB107"/>
    <mergeCell ref="F108:G108"/>
    <mergeCell ref="M108:N108"/>
    <mergeCell ref="T108:U108"/>
    <mergeCell ref="AA108:AB108"/>
    <mergeCell ref="F105:G105"/>
    <mergeCell ref="M105:N105"/>
    <mergeCell ref="T105:U105"/>
    <mergeCell ref="AA105:AB105"/>
    <mergeCell ref="F106:G106"/>
    <mergeCell ref="M106:N106"/>
    <mergeCell ref="T106:U106"/>
    <mergeCell ref="AA106:AB106"/>
    <mergeCell ref="F115:G115"/>
    <mergeCell ref="M115:N115"/>
    <mergeCell ref="T115:U115"/>
    <mergeCell ref="AA115:AB115"/>
    <mergeCell ref="F116:G116"/>
    <mergeCell ref="M116:N116"/>
    <mergeCell ref="T116:U116"/>
    <mergeCell ref="AA116:AB116"/>
    <mergeCell ref="F113:G113"/>
    <mergeCell ref="M113:N113"/>
    <mergeCell ref="T113:U113"/>
    <mergeCell ref="AA113:AB113"/>
    <mergeCell ref="F114:G114"/>
    <mergeCell ref="M114:N114"/>
    <mergeCell ref="T114:U114"/>
    <mergeCell ref="AA114:AB114"/>
    <mergeCell ref="F111:G111"/>
    <mergeCell ref="M111:N111"/>
    <mergeCell ref="T111:U111"/>
    <mergeCell ref="AA111:AB111"/>
    <mergeCell ref="F112:G112"/>
    <mergeCell ref="M112:N112"/>
    <mergeCell ref="T112:U112"/>
    <mergeCell ref="AA112:AB112"/>
    <mergeCell ref="F121:G121"/>
    <mergeCell ref="M121:N121"/>
    <mergeCell ref="T121:U121"/>
    <mergeCell ref="AA121:AB121"/>
    <mergeCell ref="F122:G122"/>
    <mergeCell ref="M122:N122"/>
    <mergeCell ref="T122:U122"/>
    <mergeCell ref="AA122:AB122"/>
    <mergeCell ref="F119:G119"/>
    <mergeCell ref="M119:N119"/>
    <mergeCell ref="T119:U119"/>
    <mergeCell ref="AA119:AB119"/>
    <mergeCell ref="F120:G120"/>
    <mergeCell ref="M120:N120"/>
    <mergeCell ref="T120:U120"/>
    <mergeCell ref="AA120:AB120"/>
    <mergeCell ref="F117:G117"/>
    <mergeCell ref="M117:N117"/>
    <mergeCell ref="T117:U117"/>
    <mergeCell ref="AA117:AB117"/>
    <mergeCell ref="F118:G118"/>
    <mergeCell ref="M118:N118"/>
    <mergeCell ref="T118:U118"/>
    <mergeCell ref="AA118:AB118"/>
    <mergeCell ref="F127:G127"/>
    <mergeCell ref="M127:N127"/>
    <mergeCell ref="T127:U127"/>
    <mergeCell ref="AA127:AB127"/>
    <mergeCell ref="F128:G128"/>
    <mergeCell ref="M128:N128"/>
    <mergeCell ref="T128:U128"/>
    <mergeCell ref="AA128:AB128"/>
    <mergeCell ref="F125:G125"/>
    <mergeCell ref="M125:N125"/>
    <mergeCell ref="T125:U125"/>
    <mergeCell ref="AA125:AB125"/>
    <mergeCell ref="F126:G126"/>
    <mergeCell ref="M126:N126"/>
    <mergeCell ref="T126:U126"/>
    <mergeCell ref="AA126:AB126"/>
    <mergeCell ref="F123:G123"/>
    <mergeCell ref="M123:N123"/>
    <mergeCell ref="T123:U123"/>
    <mergeCell ref="AA123:AB123"/>
    <mergeCell ref="F124:G124"/>
    <mergeCell ref="M124:N124"/>
    <mergeCell ref="T124:U124"/>
    <mergeCell ref="AA124:AB124"/>
    <mergeCell ref="F133:G133"/>
    <mergeCell ref="M133:N133"/>
    <mergeCell ref="T133:U133"/>
    <mergeCell ref="AA133:AB133"/>
    <mergeCell ref="F134:G134"/>
    <mergeCell ref="M134:N134"/>
    <mergeCell ref="T134:U134"/>
    <mergeCell ref="AA134:AB134"/>
    <mergeCell ref="F131:G131"/>
    <mergeCell ref="M131:N131"/>
    <mergeCell ref="T131:U131"/>
    <mergeCell ref="AA131:AB131"/>
    <mergeCell ref="F132:G132"/>
    <mergeCell ref="M132:N132"/>
    <mergeCell ref="T132:U132"/>
    <mergeCell ref="AA132:AB132"/>
    <mergeCell ref="F129:G129"/>
    <mergeCell ref="M129:N129"/>
    <mergeCell ref="T129:U129"/>
    <mergeCell ref="AA129:AB129"/>
    <mergeCell ref="F130:G130"/>
    <mergeCell ref="M130:N130"/>
    <mergeCell ref="T130:U130"/>
    <mergeCell ref="AA130:AB130"/>
    <mergeCell ref="F139:G139"/>
    <mergeCell ref="M139:N139"/>
    <mergeCell ref="T139:U139"/>
    <mergeCell ref="AA139:AB139"/>
    <mergeCell ref="F140:G140"/>
    <mergeCell ref="M140:N140"/>
    <mergeCell ref="T140:U140"/>
    <mergeCell ref="AA140:AB140"/>
    <mergeCell ref="F137:G137"/>
    <mergeCell ref="M137:N137"/>
    <mergeCell ref="T137:U137"/>
    <mergeCell ref="AA137:AB137"/>
    <mergeCell ref="F138:G138"/>
    <mergeCell ref="M138:N138"/>
    <mergeCell ref="T138:U138"/>
    <mergeCell ref="AA138:AB138"/>
    <mergeCell ref="F135:G135"/>
    <mergeCell ref="M135:N135"/>
    <mergeCell ref="T135:U135"/>
    <mergeCell ref="AA135:AB135"/>
    <mergeCell ref="F136:G136"/>
    <mergeCell ref="M136:N136"/>
    <mergeCell ref="T136:U136"/>
    <mergeCell ref="AA136:AB136"/>
    <mergeCell ref="F145:G145"/>
    <mergeCell ref="M145:N145"/>
    <mergeCell ref="T145:U145"/>
    <mergeCell ref="AA145:AB145"/>
    <mergeCell ref="F146:G146"/>
    <mergeCell ref="M146:N146"/>
    <mergeCell ref="T146:U146"/>
    <mergeCell ref="AA146:AB146"/>
    <mergeCell ref="F143:G143"/>
    <mergeCell ref="M143:N143"/>
    <mergeCell ref="T143:U143"/>
    <mergeCell ref="AA143:AB143"/>
    <mergeCell ref="F144:G144"/>
    <mergeCell ref="M144:N144"/>
    <mergeCell ref="T144:U144"/>
    <mergeCell ref="AA144:AB144"/>
    <mergeCell ref="F141:G141"/>
    <mergeCell ref="M141:N141"/>
    <mergeCell ref="T141:U141"/>
    <mergeCell ref="AA141:AB141"/>
    <mergeCell ref="F142:G142"/>
    <mergeCell ref="M142:N142"/>
    <mergeCell ref="T142:U142"/>
    <mergeCell ref="AA142:AB142"/>
    <mergeCell ref="F151:G151"/>
    <mergeCell ref="M151:N151"/>
    <mergeCell ref="T151:U151"/>
    <mergeCell ref="AA151:AB151"/>
    <mergeCell ref="F152:G152"/>
    <mergeCell ref="M152:N152"/>
    <mergeCell ref="T152:U152"/>
    <mergeCell ref="AA152:AB152"/>
    <mergeCell ref="F149:G149"/>
    <mergeCell ref="M149:N149"/>
    <mergeCell ref="T149:U149"/>
    <mergeCell ref="AA149:AB149"/>
    <mergeCell ref="F150:G150"/>
    <mergeCell ref="M150:N150"/>
    <mergeCell ref="T150:U150"/>
    <mergeCell ref="AA150:AB150"/>
    <mergeCell ref="F147:G147"/>
    <mergeCell ref="M147:N147"/>
    <mergeCell ref="T147:U147"/>
    <mergeCell ref="AA147:AB147"/>
    <mergeCell ref="F148:G148"/>
    <mergeCell ref="M148:N148"/>
    <mergeCell ref="T148:U148"/>
    <mergeCell ref="AA148:AB148"/>
    <mergeCell ref="F157:G157"/>
    <mergeCell ref="M157:N157"/>
    <mergeCell ref="T157:U157"/>
    <mergeCell ref="AA157:AB157"/>
    <mergeCell ref="F158:G158"/>
    <mergeCell ref="M158:N158"/>
    <mergeCell ref="T158:U158"/>
    <mergeCell ref="AA158:AB158"/>
    <mergeCell ref="F155:G155"/>
    <mergeCell ref="M155:N155"/>
    <mergeCell ref="T155:U155"/>
    <mergeCell ref="AA155:AB155"/>
    <mergeCell ref="F156:G156"/>
    <mergeCell ref="M156:N156"/>
    <mergeCell ref="T156:U156"/>
    <mergeCell ref="AA156:AB156"/>
    <mergeCell ref="F153:G153"/>
    <mergeCell ref="M153:N153"/>
    <mergeCell ref="T153:U153"/>
    <mergeCell ref="AA153:AB153"/>
    <mergeCell ref="F154:G154"/>
    <mergeCell ref="M154:N154"/>
    <mergeCell ref="T154:U154"/>
    <mergeCell ref="AA154:AB154"/>
    <mergeCell ref="F163:G163"/>
    <mergeCell ref="M163:N163"/>
    <mergeCell ref="T163:U163"/>
    <mergeCell ref="AA163:AB163"/>
    <mergeCell ref="F164:G164"/>
    <mergeCell ref="M164:N164"/>
    <mergeCell ref="T164:U164"/>
    <mergeCell ref="AA164:AB164"/>
    <mergeCell ref="F161:G161"/>
    <mergeCell ref="M161:N161"/>
    <mergeCell ref="T161:U161"/>
    <mergeCell ref="AA161:AB161"/>
    <mergeCell ref="F162:G162"/>
    <mergeCell ref="M162:N162"/>
    <mergeCell ref="T162:U162"/>
    <mergeCell ref="AA162:AB162"/>
    <mergeCell ref="F159:G159"/>
    <mergeCell ref="M159:N159"/>
    <mergeCell ref="T159:U159"/>
    <mergeCell ref="AA159:AB159"/>
    <mergeCell ref="F160:G160"/>
    <mergeCell ref="M160:N160"/>
    <mergeCell ref="T160:U160"/>
    <mergeCell ref="AA160:AB160"/>
    <mergeCell ref="F169:G169"/>
    <mergeCell ref="M169:N169"/>
    <mergeCell ref="T169:U169"/>
    <mergeCell ref="AA169:AB169"/>
    <mergeCell ref="F170:G170"/>
    <mergeCell ref="M170:N170"/>
    <mergeCell ref="T170:U170"/>
    <mergeCell ref="AA170:AB170"/>
    <mergeCell ref="F167:G167"/>
    <mergeCell ref="M167:N167"/>
    <mergeCell ref="T167:U167"/>
    <mergeCell ref="AA167:AB167"/>
    <mergeCell ref="F168:G168"/>
    <mergeCell ref="M168:N168"/>
    <mergeCell ref="T168:U168"/>
    <mergeCell ref="AA168:AB168"/>
    <mergeCell ref="F165:G165"/>
    <mergeCell ref="M165:N165"/>
    <mergeCell ref="T165:U165"/>
    <mergeCell ref="AA165:AB165"/>
    <mergeCell ref="F166:G166"/>
    <mergeCell ref="M166:N166"/>
    <mergeCell ref="T166:U166"/>
    <mergeCell ref="AA166:AB166"/>
    <mergeCell ref="F175:G175"/>
    <mergeCell ref="M175:N175"/>
    <mergeCell ref="T175:U175"/>
    <mergeCell ref="AA175:AB175"/>
    <mergeCell ref="F176:G176"/>
    <mergeCell ref="M176:N176"/>
    <mergeCell ref="T176:U176"/>
    <mergeCell ref="AA176:AB176"/>
    <mergeCell ref="F173:G173"/>
    <mergeCell ref="M173:N173"/>
    <mergeCell ref="T173:U173"/>
    <mergeCell ref="AA173:AB173"/>
    <mergeCell ref="F174:G174"/>
    <mergeCell ref="M174:N174"/>
    <mergeCell ref="T174:U174"/>
    <mergeCell ref="AA174:AB174"/>
    <mergeCell ref="F171:G171"/>
    <mergeCell ref="M171:N171"/>
    <mergeCell ref="T171:U171"/>
    <mergeCell ref="AA171:AB171"/>
    <mergeCell ref="F172:G172"/>
    <mergeCell ref="M172:N172"/>
    <mergeCell ref="T172:U172"/>
    <mergeCell ref="AA172:AB172"/>
    <mergeCell ref="F181:G181"/>
    <mergeCell ref="M181:N181"/>
    <mergeCell ref="T181:U181"/>
    <mergeCell ref="AA181:AB181"/>
    <mergeCell ref="F182:G182"/>
    <mergeCell ref="M182:N182"/>
    <mergeCell ref="T182:U182"/>
    <mergeCell ref="AA182:AB182"/>
    <mergeCell ref="F179:G179"/>
    <mergeCell ref="M179:N179"/>
    <mergeCell ref="T179:U179"/>
    <mergeCell ref="AA179:AB179"/>
    <mergeCell ref="F180:G180"/>
    <mergeCell ref="M180:N180"/>
    <mergeCell ref="T180:U180"/>
    <mergeCell ref="AA180:AB180"/>
    <mergeCell ref="F177:G177"/>
    <mergeCell ref="M177:N177"/>
    <mergeCell ref="T177:U177"/>
    <mergeCell ref="AA177:AB177"/>
    <mergeCell ref="F178:G178"/>
    <mergeCell ref="M178:N178"/>
    <mergeCell ref="T178:U178"/>
    <mergeCell ref="AA178:AB178"/>
    <mergeCell ref="F187:G187"/>
    <mergeCell ref="M187:N187"/>
    <mergeCell ref="T187:U187"/>
    <mergeCell ref="AA187:AB187"/>
    <mergeCell ref="F188:G188"/>
    <mergeCell ref="M188:N188"/>
    <mergeCell ref="T188:U188"/>
    <mergeCell ref="AA188:AB188"/>
    <mergeCell ref="F185:G185"/>
    <mergeCell ref="M185:N185"/>
    <mergeCell ref="T185:U185"/>
    <mergeCell ref="AA185:AB185"/>
    <mergeCell ref="F186:G186"/>
    <mergeCell ref="M186:N186"/>
    <mergeCell ref="T186:U186"/>
    <mergeCell ref="AA186:AB186"/>
    <mergeCell ref="F183:G183"/>
    <mergeCell ref="M183:N183"/>
    <mergeCell ref="T183:U183"/>
    <mergeCell ref="AA183:AB183"/>
    <mergeCell ref="F184:G184"/>
    <mergeCell ref="M184:N184"/>
    <mergeCell ref="T184:U184"/>
    <mergeCell ref="AA184:AB184"/>
    <mergeCell ref="F193:G193"/>
    <mergeCell ref="M193:N193"/>
    <mergeCell ref="T193:U193"/>
    <mergeCell ref="AA193:AB193"/>
    <mergeCell ref="F194:G194"/>
    <mergeCell ref="M194:N194"/>
    <mergeCell ref="T194:U194"/>
    <mergeCell ref="AA194:AB194"/>
    <mergeCell ref="F191:G191"/>
    <mergeCell ref="M191:N191"/>
    <mergeCell ref="T191:U191"/>
    <mergeCell ref="AA191:AB191"/>
    <mergeCell ref="F192:G192"/>
    <mergeCell ref="M192:N192"/>
    <mergeCell ref="T192:U192"/>
    <mergeCell ref="AA192:AB192"/>
    <mergeCell ref="F189:G189"/>
    <mergeCell ref="M189:N189"/>
    <mergeCell ref="T189:U189"/>
    <mergeCell ref="AA189:AB189"/>
    <mergeCell ref="F190:G190"/>
    <mergeCell ref="M190:N190"/>
    <mergeCell ref="T190:U190"/>
    <mergeCell ref="AA190:AB190"/>
    <mergeCell ref="F199:G199"/>
    <mergeCell ref="M199:N199"/>
    <mergeCell ref="T199:U199"/>
    <mergeCell ref="AA199:AB199"/>
    <mergeCell ref="F200:G200"/>
    <mergeCell ref="M200:N200"/>
    <mergeCell ref="T200:U200"/>
    <mergeCell ref="AA200:AB200"/>
    <mergeCell ref="F197:G197"/>
    <mergeCell ref="M197:N197"/>
    <mergeCell ref="T197:U197"/>
    <mergeCell ref="AA197:AB197"/>
    <mergeCell ref="F198:G198"/>
    <mergeCell ref="M198:N198"/>
    <mergeCell ref="T198:U198"/>
    <mergeCell ref="AA198:AB198"/>
    <mergeCell ref="F195:G195"/>
    <mergeCell ref="M195:N195"/>
    <mergeCell ref="T195:U195"/>
    <mergeCell ref="AA195:AB195"/>
    <mergeCell ref="F196:G196"/>
    <mergeCell ref="M196:N196"/>
    <mergeCell ref="T196:U196"/>
    <mergeCell ref="AA196:AB196"/>
    <mergeCell ref="F205:G205"/>
    <mergeCell ref="M205:N205"/>
    <mergeCell ref="T205:U205"/>
    <mergeCell ref="AA205:AB205"/>
    <mergeCell ref="F206:G206"/>
    <mergeCell ref="M206:N206"/>
    <mergeCell ref="T206:U206"/>
    <mergeCell ref="AA206:AB206"/>
    <mergeCell ref="F203:G203"/>
    <mergeCell ref="M203:N203"/>
    <mergeCell ref="T203:U203"/>
    <mergeCell ref="AA203:AB203"/>
    <mergeCell ref="F204:G204"/>
    <mergeCell ref="M204:N204"/>
    <mergeCell ref="T204:U204"/>
    <mergeCell ref="AA204:AB204"/>
    <mergeCell ref="F201:G201"/>
    <mergeCell ref="M201:N201"/>
    <mergeCell ref="T201:U201"/>
    <mergeCell ref="AA201:AB201"/>
    <mergeCell ref="F202:G202"/>
    <mergeCell ref="M202:N202"/>
    <mergeCell ref="T202:U202"/>
    <mergeCell ref="AA202:AB202"/>
    <mergeCell ref="F211:G211"/>
    <mergeCell ref="M211:N211"/>
    <mergeCell ref="T211:U211"/>
    <mergeCell ref="AA211:AB211"/>
    <mergeCell ref="F212:G212"/>
    <mergeCell ref="M212:N212"/>
    <mergeCell ref="T212:U212"/>
    <mergeCell ref="AA212:AB212"/>
    <mergeCell ref="F209:G209"/>
    <mergeCell ref="M209:N209"/>
    <mergeCell ref="T209:U209"/>
    <mergeCell ref="AA209:AB209"/>
    <mergeCell ref="F210:G210"/>
    <mergeCell ref="M210:N210"/>
    <mergeCell ref="T210:U210"/>
    <mergeCell ref="AA210:AB210"/>
    <mergeCell ref="F207:G207"/>
    <mergeCell ref="M207:N207"/>
    <mergeCell ref="T207:U207"/>
    <mergeCell ref="AA207:AB207"/>
    <mergeCell ref="F208:G208"/>
    <mergeCell ref="M208:N208"/>
    <mergeCell ref="T208:U208"/>
    <mergeCell ref="AA208:AB208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F213:G213"/>
    <mergeCell ref="M213:N213"/>
    <mergeCell ref="T213:U213"/>
    <mergeCell ref="AA213:AB213"/>
    <mergeCell ref="B217:AB219"/>
    <mergeCell ref="D221:E221"/>
    <mergeCell ref="K221:L221"/>
    <mergeCell ref="R221:S221"/>
    <mergeCell ref="Y221:Z221"/>
    <mergeCell ref="F230:G230"/>
    <mergeCell ref="M230:N230"/>
    <mergeCell ref="T230:U230"/>
    <mergeCell ref="AA230:AB230"/>
    <mergeCell ref="F231:G231"/>
    <mergeCell ref="M231:N231"/>
    <mergeCell ref="T231:U231"/>
    <mergeCell ref="AA231:AB231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36:G236"/>
    <mergeCell ref="M236:N236"/>
    <mergeCell ref="T236:U236"/>
    <mergeCell ref="AA236:AB236"/>
    <mergeCell ref="F237:G237"/>
    <mergeCell ref="M237:N237"/>
    <mergeCell ref="T237:U237"/>
    <mergeCell ref="AA237:AB237"/>
    <mergeCell ref="F234:G234"/>
    <mergeCell ref="M234:N234"/>
    <mergeCell ref="T234:U234"/>
    <mergeCell ref="AA234:AB234"/>
    <mergeCell ref="F235:G235"/>
    <mergeCell ref="M235:N235"/>
    <mergeCell ref="T235:U235"/>
    <mergeCell ref="AA235:AB235"/>
    <mergeCell ref="F232:G232"/>
    <mergeCell ref="M232:N232"/>
    <mergeCell ref="T232:U232"/>
    <mergeCell ref="AA232:AB232"/>
    <mergeCell ref="F233:G233"/>
    <mergeCell ref="M233:N233"/>
    <mergeCell ref="T233:U233"/>
    <mergeCell ref="AA233:AB233"/>
    <mergeCell ref="F242:G242"/>
    <mergeCell ref="M242:N242"/>
    <mergeCell ref="T242:U242"/>
    <mergeCell ref="AA242:AB242"/>
    <mergeCell ref="F243:G243"/>
    <mergeCell ref="M243:N243"/>
    <mergeCell ref="T243:U243"/>
    <mergeCell ref="AA243:AB243"/>
    <mergeCell ref="F240:G240"/>
    <mergeCell ref="M240:N240"/>
    <mergeCell ref="T240:U240"/>
    <mergeCell ref="AA240:AB240"/>
    <mergeCell ref="F241:G241"/>
    <mergeCell ref="M241:N241"/>
    <mergeCell ref="T241:U241"/>
    <mergeCell ref="AA241:AB241"/>
    <mergeCell ref="F238:G238"/>
    <mergeCell ref="M238:N238"/>
    <mergeCell ref="T238:U238"/>
    <mergeCell ref="AA238:AB238"/>
    <mergeCell ref="F239:G239"/>
    <mergeCell ref="M239:N239"/>
    <mergeCell ref="T239:U239"/>
    <mergeCell ref="AA239:AB239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26:G326"/>
    <mergeCell ref="T326:U326"/>
    <mergeCell ref="AA326:AB326"/>
    <mergeCell ref="F327:G327"/>
    <mergeCell ref="M327:N327"/>
    <mergeCell ref="T327:U327"/>
    <mergeCell ref="AA327:AB327"/>
    <mergeCell ref="M324:N326"/>
    <mergeCell ref="F324:G324"/>
    <mergeCell ref="T324:U324"/>
    <mergeCell ref="AA324:AB324"/>
    <mergeCell ref="F325:G325"/>
    <mergeCell ref="T325:U325"/>
    <mergeCell ref="AA325:AB325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84:G384"/>
    <mergeCell ref="M384:N384"/>
    <mergeCell ref="T384:U384"/>
    <mergeCell ref="AA384:AB384"/>
    <mergeCell ref="F385:G385"/>
    <mergeCell ref="M385:N385"/>
    <mergeCell ref="T385:U385"/>
    <mergeCell ref="AA385:AB385"/>
    <mergeCell ref="F382:G382"/>
    <mergeCell ref="M382:N382"/>
    <mergeCell ref="T382:U382"/>
    <mergeCell ref="AA382:AB382"/>
    <mergeCell ref="F383:G383"/>
    <mergeCell ref="M383:N383"/>
    <mergeCell ref="T383:U383"/>
    <mergeCell ref="AA383:AB383"/>
    <mergeCell ref="F392:G392"/>
    <mergeCell ref="M392:N392"/>
    <mergeCell ref="T392:U392"/>
    <mergeCell ref="AA392:AB392"/>
    <mergeCell ref="F393:G393"/>
    <mergeCell ref="T393:U393"/>
    <mergeCell ref="AA393:AB393"/>
    <mergeCell ref="M393:N394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4:G394"/>
    <mergeCell ref="T394:U394"/>
    <mergeCell ref="AA394:AB394"/>
    <mergeCell ref="F395:G395"/>
    <mergeCell ref="M395:N395"/>
    <mergeCell ref="T395:U395"/>
    <mergeCell ref="AA395:AB395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F439:G439"/>
    <mergeCell ref="M439:N439"/>
    <mergeCell ref="T439:U439"/>
    <mergeCell ref="AA439:AB439"/>
    <mergeCell ref="F440:G440"/>
    <mergeCell ref="M440:N440"/>
    <mergeCell ref="T440:U440"/>
    <mergeCell ref="AA440:AB440"/>
    <mergeCell ref="F437:G437"/>
    <mergeCell ref="M437:N437"/>
    <mergeCell ref="T437:U437"/>
    <mergeCell ref="AA437:AB437"/>
    <mergeCell ref="F438:G438"/>
    <mergeCell ref="M438:N438"/>
    <mergeCell ref="T438:U438"/>
    <mergeCell ref="AA438:AB438"/>
    <mergeCell ref="F435:G435"/>
    <mergeCell ref="M435:N435"/>
    <mergeCell ref="T435:U435"/>
    <mergeCell ref="AA435:AB435"/>
    <mergeCell ref="F436:G436"/>
    <mergeCell ref="M436:N436"/>
    <mergeCell ref="T436:U436"/>
    <mergeCell ref="AA436:AB436"/>
    <mergeCell ref="F445:G445"/>
    <mergeCell ref="M445:N445"/>
    <mergeCell ref="T445:U445"/>
    <mergeCell ref="AA445:AB445"/>
    <mergeCell ref="F446:G446"/>
    <mergeCell ref="M446:N446"/>
    <mergeCell ref="T446:U446"/>
    <mergeCell ref="AA446:AB446"/>
    <mergeCell ref="F443:G443"/>
    <mergeCell ref="M443:N443"/>
    <mergeCell ref="T443:U443"/>
    <mergeCell ref="AA443:AB443"/>
    <mergeCell ref="F444:G444"/>
    <mergeCell ref="M444:N444"/>
    <mergeCell ref="T444:U444"/>
    <mergeCell ref="AA444:AB444"/>
    <mergeCell ref="F441:G441"/>
    <mergeCell ref="M441:N441"/>
    <mergeCell ref="T441:U441"/>
    <mergeCell ref="AA441:AB441"/>
    <mergeCell ref="F442:G442"/>
    <mergeCell ref="M442:N442"/>
    <mergeCell ref="T442:U442"/>
    <mergeCell ref="AA442:AB442"/>
    <mergeCell ref="F451:G451"/>
    <mergeCell ref="M451:N451"/>
    <mergeCell ref="T451:U451"/>
    <mergeCell ref="AA451:AB451"/>
    <mergeCell ref="F452:G452"/>
    <mergeCell ref="M452:N452"/>
    <mergeCell ref="T452:U452"/>
    <mergeCell ref="AA452:AB452"/>
    <mergeCell ref="F449:G449"/>
    <mergeCell ref="M449:N449"/>
    <mergeCell ref="T449:U449"/>
    <mergeCell ref="AA449:AB449"/>
    <mergeCell ref="F450:G450"/>
    <mergeCell ref="M450:N450"/>
    <mergeCell ref="T450:U450"/>
    <mergeCell ref="AA450:AB450"/>
    <mergeCell ref="F447:G447"/>
    <mergeCell ref="M447:N447"/>
    <mergeCell ref="T447:U447"/>
    <mergeCell ref="AA447:AB447"/>
    <mergeCell ref="F448:G448"/>
    <mergeCell ref="M448:N448"/>
    <mergeCell ref="T448:U448"/>
    <mergeCell ref="AA448:AB448"/>
    <mergeCell ref="F457:G457"/>
    <mergeCell ref="M457:N457"/>
    <mergeCell ref="T457:U457"/>
    <mergeCell ref="AA457:AB457"/>
    <mergeCell ref="F458:G458"/>
    <mergeCell ref="M458:N458"/>
    <mergeCell ref="T458:U458"/>
    <mergeCell ref="AA458:AB458"/>
    <mergeCell ref="F455:G455"/>
    <mergeCell ref="M455:N455"/>
    <mergeCell ref="T455:U455"/>
    <mergeCell ref="AA455:AB455"/>
    <mergeCell ref="F456:G456"/>
    <mergeCell ref="M456:N456"/>
    <mergeCell ref="T456:U456"/>
    <mergeCell ref="AA456:AB456"/>
    <mergeCell ref="F453:G453"/>
    <mergeCell ref="M453:N453"/>
    <mergeCell ref="T453:U453"/>
    <mergeCell ref="AA453:AB453"/>
    <mergeCell ref="F454:G454"/>
    <mergeCell ref="M454:N454"/>
    <mergeCell ref="T454:U454"/>
    <mergeCell ref="AA454:AB454"/>
    <mergeCell ref="F463:G463"/>
    <mergeCell ref="M463:N463"/>
    <mergeCell ref="T463:U463"/>
    <mergeCell ref="AA463:AB463"/>
    <mergeCell ref="F464:G464"/>
    <mergeCell ref="M464:N464"/>
    <mergeCell ref="T464:U464"/>
    <mergeCell ref="AA464:AB464"/>
    <mergeCell ref="F461:G461"/>
    <mergeCell ref="M461:N461"/>
    <mergeCell ref="T461:U461"/>
    <mergeCell ref="AA461:AB461"/>
    <mergeCell ref="F462:G462"/>
    <mergeCell ref="M462:N462"/>
    <mergeCell ref="T462:U462"/>
    <mergeCell ref="AA462:AB462"/>
    <mergeCell ref="F459:G459"/>
    <mergeCell ref="M459:N459"/>
    <mergeCell ref="T459:U459"/>
    <mergeCell ref="AA459:AB459"/>
    <mergeCell ref="F460:G460"/>
    <mergeCell ref="M460:N460"/>
    <mergeCell ref="T460:U460"/>
    <mergeCell ref="AA460:AB460"/>
    <mergeCell ref="F469:G469"/>
    <mergeCell ref="M469:N469"/>
    <mergeCell ref="T469:U469"/>
    <mergeCell ref="AA469:AB469"/>
    <mergeCell ref="F470:G470"/>
    <mergeCell ref="M470:N470"/>
    <mergeCell ref="T470:U470"/>
    <mergeCell ref="AA470:AB470"/>
    <mergeCell ref="F467:G467"/>
    <mergeCell ref="M467:N467"/>
    <mergeCell ref="T467:U467"/>
    <mergeCell ref="AA467:AB467"/>
    <mergeCell ref="F468:G468"/>
    <mergeCell ref="M468:N468"/>
    <mergeCell ref="T468:U468"/>
    <mergeCell ref="AA468:AB468"/>
    <mergeCell ref="F465:G465"/>
    <mergeCell ref="M465:N465"/>
    <mergeCell ref="T465:U465"/>
    <mergeCell ref="AA465:AB465"/>
    <mergeCell ref="F466:G466"/>
    <mergeCell ref="M466:N466"/>
    <mergeCell ref="T466:U466"/>
    <mergeCell ref="AA466:AB466"/>
    <mergeCell ref="F475:G475"/>
    <mergeCell ref="M475:N475"/>
    <mergeCell ref="T475:U475"/>
    <mergeCell ref="AA475:AB475"/>
    <mergeCell ref="F476:G476"/>
    <mergeCell ref="M476:N476"/>
    <mergeCell ref="T476:U476"/>
    <mergeCell ref="AA476:AB476"/>
    <mergeCell ref="F473:G473"/>
    <mergeCell ref="M473:N473"/>
    <mergeCell ref="T473:U473"/>
    <mergeCell ref="AA473:AB473"/>
    <mergeCell ref="F474:G474"/>
    <mergeCell ref="M474:N474"/>
    <mergeCell ref="T474:U474"/>
    <mergeCell ref="AA474:AB474"/>
    <mergeCell ref="F471:G471"/>
    <mergeCell ref="M471:N471"/>
    <mergeCell ref="T471:U471"/>
    <mergeCell ref="AA471:AB471"/>
    <mergeCell ref="F472:G472"/>
    <mergeCell ref="M472:N472"/>
    <mergeCell ref="T472:U472"/>
    <mergeCell ref="AA472:AB472"/>
    <mergeCell ref="F481:G481"/>
    <mergeCell ref="M481:N481"/>
    <mergeCell ref="T481:U481"/>
    <mergeCell ref="AA481:AB481"/>
    <mergeCell ref="F482:G482"/>
    <mergeCell ref="M482:N482"/>
    <mergeCell ref="T482:U482"/>
    <mergeCell ref="AA482:AB482"/>
    <mergeCell ref="F479:G479"/>
    <mergeCell ref="M479:N479"/>
    <mergeCell ref="T479:U479"/>
    <mergeCell ref="AA479:AB479"/>
    <mergeCell ref="F480:G480"/>
    <mergeCell ref="M480:N480"/>
    <mergeCell ref="T480:U480"/>
    <mergeCell ref="AA480:AB480"/>
    <mergeCell ref="F477:G477"/>
    <mergeCell ref="M477:N477"/>
    <mergeCell ref="T477:U477"/>
    <mergeCell ref="AA477:AB477"/>
    <mergeCell ref="F478:G478"/>
    <mergeCell ref="M478:N478"/>
    <mergeCell ref="T478:U478"/>
    <mergeCell ref="AA478:AB478"/>
    <mergeCell ref="F487:G487"/>
    <mergeCell ref="M487:N487"/>
    <mergeCell ref="T487:U487"/>
    <mergeCell ref="AA487:AB487"/>
    <mergeCell ref="F488:G488"/>
    <mergeCell ref="M488:N488"/>
    <mergeCell ref="T488:U488"/>
    <mergeCell ref="AA488:AB488"/>
    <mergeCell ref="F485:G485"/>
    <mergeCell ref="M485:N485"/>
    <mergeCell ref="T485:U485"/>
    <mergeCell ref="AA485:AB485"/>
    <mergeCell ref="F486:G486"/>
    <mergeCell ref="M486:N486"/>
    <mergeCell ref="T486:U486"/>
    <mergeCell ref="AA486:AB486"/>
    <mergeCell ref="F483:G483"/>
    <mergeCell ref="M483:N483"/>
    <mergeCell ref="T483:U483"/>
    <mergeCell ref="AA483:AB483"/>
    <mergeCell ref="F484:G484"/>
    <mergeCell ref="M484:N484"/>
    <mergeCell ref="T484:U484"/>
    <mergeCell ref="AA484:AB484"/>
    <mergeCell ref="F493:G493"/>
    <mergeCell ref="M493:N493"/>
    <mergeCell ref="T493:U493"/>
    <mergeCell ref="AA493:AB493"/>
    <mergeCell ref="M494:N494"/>
    <mergeCell ref="T494:U494"/>
    <mergeCell ref="AA494:AB494"/>
    <mergeCell ref="F494:G496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89:G489"/>
    <mergeCell ref="M489:N489"/>
    <mergeCell ref="T489:U489"/>
    <mergeCell ref="AA489:AB489"/>
    <mergeCell ref="F490:G490"/>
    <mergeCell ref="M490:N490"/>
    <mergeCell ref="T490:U490"/>
    <mergeCell ref="AA490:AB490"/>
    <mergeCell ref="F499:G499"/>
    <mergeCell ref="M499:N499"/>
    <mergeCell ref="T499:U499"/>
    <mergeCell ref="AA499:AB499"/>
    <mergeCell ref="F500:G500"/>
    <mergeCell ref="M500:N500"/>
    <mergeCell ref="T500:U500"/>
    <mergeCell ref="AA500:AB500"/>
    <mergeCell ref="F497:G497"/>
    <mergeCell ref="M497:N497"/>
    <mergeCell ref="T497:U497"/>
    <mergeCell ref="AA497:AB497"/>
    <mergeCell ref="F498:G498"/>
    <mergeCell ref="M498:N498"/>
    <mergeCell ref="T498:U498"/>
    <mergeCell ref="AA498:AB498"/>
    <mergeCell ref="M495:N495"/>
    <mergeCell ref="T495:U495"/>
    <mergeCell ref="AA495:AB495"/>
    <mergeCell ref="M496:N496"/>
    <mergeCell ref="T496:U496"/>
    <mergeCell ref="AA496:AB496"/>
    <mergeCell ref="F505:G505"/>
    <mergeCell ref="M505:N505"/>
    <mergeCell ref="T505:U505"/>
    <mergeCell ref="AA505:AB505"/>
    <mergeCell ref="F506:G506"/>
    <mergeCell ref="M506:N506"/>
    <mergeCell ref="T506:U506"/>
    <mergeCell ref="AA506:AB506"/>
    <mergeCell ref="F503:G503"/>
    <mergeCell ref="M503:N503"/>
    <mergeCell ref="T503:U503"/>
    <mergeCell ref="AA503:AB503"/>
    <mergeCell ref="F504:G504"/>
    <mergeCell ref="M504:N504"/>
    <mergeCell ref="T504:U504"/>
    <mergeCell ref="AA504:AB504"/>
    <mergeCell ref="F501:G501"/>
    <mergeCell ref="M501:N501"/>
    <mergeCell ref="T501:U501"/>
    <mergeCell ref="AA501:AB501"/>
    <mergeCell ref="F502:G502"/>
    <mergeCell ref="M502:N502"/>
    <mergeCell ref="T502:U502"/>
    <mergeCell ref="AA502:AB502"/>
    <mergeCell ref="F511:G511"/>
    <mergeCell ref="M511:N511"/>
    <mergeCell ref="T511:U511"/>
    <mergeCell ref="AA511:AB511"/>
    <mergeCell ref="F512:G512"/>
    <mergeCell ref="M512:N512"/>
    <mergeCell ref="T512:U512"/>
    <mergeCell ref="AA512:AB512"/>
    <mergeCell ref="F509:G509"/>
    <mergeCell ref="M509:N509"/>
    <mergeCell ref="T509:U509"/>
    <mergeCell ref="AA509:AB509"/>
    <mergeCell ref="F510:G510"/>
    <mergeCell ref="M510:N510"/>
    <mergeCell ref="T510:U510"/>
    <mergeCell ref="AA510:AB510"/>
    <mergeCell ref="F507:G507"/>
    <mergeCell ref="M507:N507"/>
    <mergeCell ref="T507:U507"/>
    <mergeCell ref="AA507:AB507"/>
    <mergeCell ref="F508:G508"/>
    <mergeCell ref="M508:N508"/>
    <mergeCell ref="T508:U508"/>
    <mergeCell ref="AA508:AB508"/>
    <mergeCell ref="F517:G517"/>
    <mergeCell ref="M517:N517"/>
    <mergeCell ref="T517:U517"/>
    <mergeCell ref="AA517:AB517"/>
    <mergeCell ref="F518:G518"/>
    <mergeCell ref="M518:N518"/>
    <mergeCell ref="T518:U518"/>
    <mergeCell ref="AA518:AB518"/>
    <mergeCell ref="F515:G515"/>
    <mergeCell ref="M515:N515"/>
    <mergeCell ref="T515:U515"/>
    <mergeCell ref="AA515:AB515"/>
    <mergeCell ref="F516:G516"/>
    <mergeCell ref="M516:N516"/>
    <mergeCell ref="T516:U516"/>
    <mergeCell ref="AA516:AB516"/>
    <mergeCell ref="F513:G513"/>
    <mergeCell ref="M513:N513"/>
    <mergeCell ref="T513:U513"/>
    <mergeCell ref="AA513:AB513"/>
    <mergeCell ref="F514:G514"/>
    <mergeCell ref="M514:N514"/>
    <mergeCell ref="T514:U514"/>
    <mergeCell ref="AA514:AB514"/>
    <mergeCell ref="F523:G523"/>
    <mergeCell ref="M523:N523"/>
    <mergeCell ref="T523:U523"/>
    <mergeCell ref="AA523:AB523"/>
    <mergeCell ref="F524:G524"/>
    <mergeCell ref="M524:N524"/>
    <mergeCell ref="T524:U524"/>
    <mergeCell ref="AA524:AB524"/>
    <mergeCell ref="F521:G521"/>
    <mergeCell ref="M521:N521"/>
    <mergeCell ref="T521:U521"/>
    <mergeCell ref="AA521:AB521"/>
    <mergeCell ref="F522:G522"/>
    <mergeCell ref="M522:N522"/>
    <mergeCell ref="T522:U522"/>
    <mergeCell ref="AA522:AB522"/>
    <mergeCell ref="F519:G519"/>
    <mergeCell ref="M519:N519"/>
    <mergeCell ref="T519:U519"/>
    <mergeCell ref="AA519:AB519"/>
    <mergeCell ref="F520:G520"/>
    <mergeCell ref="M520:N520"/>
    <mergeCell ref="T520:U520"/>
    <mergeCell ref="AA520:AB520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55:G555"/>
    <mergeCell ref="T555:U555"/>
    <mergeCell ref="AA555:AB555"/>
    <mergeCell ref="F556:G556"/>
    <mergeCell ref="M556:N556"/>
    <mergeCell ref="T556:U556"/>
    <mergeCell ref="AA556:AB556"/>
    <mergeCell ref="F553:G553"/>
    <mergeCell ref="T553:U553"/>
    <mergeCell ref="AA553:AB553"/>
    <mergeCell ref="F554:G554"/>
    <mergeCell ref="T554:U554"/>
    <mergeCell ref="AA554:AB554"/>
    <mergeCell ref="M549:N555"/>
    <mergeCell ref="F551:G551"/>
    <mergeCell ref="T551:U551"/>
    <mergeCell ref="AA551:AB551"/>
    <mergeCell ref="F552:G552"/>
    <mergeCell ref="T552:U552"/>
    <mergeCell ref="AA552:AB552"/>
    <mergeCell ref="F549:G549"/>
    <mergeCell ref="T549:U549"/>
    <mergeCell ref="AA549:AB549"/>
    <mergeCell ref="F550:G550"/>
    <mergeCell ref="T550:U550"/>
    <mergeCell ref="AA550:AB550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09:G609"/>
    <mergeCell ref="M609:N609"/>
    <mergeCell ref="AA609:AB609"/>
    <mergeCell ref="F610:G610"/>
    <mergeCell ref="M610:N610"/>
    <mergeCell ref="AA610:AB610"/>
    <mergeCell ref="F607:G607"/>
    <mergeCell ref="M607:N607"/>
    <mergeCell ref="T607:U607"/>
    <mergeCell ref="F608:G608"/>
    <mergeCell ref="M608:N608"/>
    <mergeCell ref="T608:U608"/>
    <mergeCell ref="AA608:AB608"/>
    <mergeCell ref="T609:U610"/>
    <mergeCell ref="AA605:AB607"/>
    <mergeCell ref="F605:G605"/>
    <mergeCell ref="M605:N605"/>
    <mergeCell ref="T605:U605"/>
    <mergeCell ref="F606:G606"/>
    <mergeCell ref="M606:N606"/>
    <mergeCell ref="T606:U606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F623:G623"/>
    <mergeCell ref="M623:N623"/>
    <mergeCell ref="T623:U623"/>
    <mergeCell ref="AA623:AB623"/>
    <mergeCell ref="F624:G624"/>
    <mergeCell ref="M624:N624"/>
    <mergeCell ref="T624:U624"/>
    <mergeCell ref="AA624:AB624"/>
    <mergeCell ref="F621:G621"/>
    <mergeCell ref="M621:N621"/>
    <mergeCell ref="T621:U621"/>
    <mergeCell ref="AA621:AB621"/>
    <mergeCell ref="F622:G622"/>
    <mergeCell ref="M622:N622"/>
    <mergeCell ref="T622:U622"/>
    <mergeCell ref="AA622:AB622"/>
    <mergeCell ref="F619:G619"/>
    <mergeCell ref="M619:N619"/>
    <mergeCell ref="T619:U619"/>
    <mergeCell ref="AA619:AB619"/>
    <mergeCell ref="F620:G620"/>
    <mergeCell ref="M620:N620"/>
    <mergeCell ref="T620:U620"/>
    <mergeCell ref="AA620:AB620"/>
    <mergeCell ref="F629:G629"/>
    <mergeCell ref="M629:N629"/>
    <mergeCell ref="T629:U629"/>
    <mergeCell ref="AA629:AB629"/>
    <mergeCell ref="F630:G630"/>
    <mergeCell ref="M630:N630"/>
    <mergeCell ref="T630:U630"/>
    <mergeCell ref="AA630:AB630"/>
    <mergeCell ref="F627:G627"/>
    <mergeCell ref="M627:N627"/>
    <mergeCell ref="T627:U627"/>
    <mergeCell ref="AA627:AB627"/>
    <mergeCell ref="F628:G628"/>
    <mergeCell ref="M628:N628"/>
    <mergeCell ref="T628:U628"/>
    <mergeCell ref="AA628:AB628"/>
    <mergeCell ref="F625:G625"/>
    <mergeCell ref="M625:N625"/>
    <mergeCell ref="T625:U625"/>
    <mergeCell ref="AA625:AB625"/>
    <mergeCell ref="F626:G626"/>
    <mergeCell ref="M626:N626"/>
    <mergeCell ref="T626:U626"/>
    <mergeCell ref="AA626:AB626"/>
    <mergeCell ref="F635:G635"/>
    <mergeCell ref="M635:N635"/>
    <mergeCell ref="T635:U635"/>
    <mergeCell ref="AA635:AB635"/>
    <mergeCell ref="F633:G633"/>
    <mergeCell ref="M633:N633"/>
    <mergeCell ref="T633:U633"/>
    <mergeCell ref="AA633:AB633"/>
    <mergeCell ref="F634:G634"/>
    <mergeCell ref="M634:N634"/>
    <mergeCell ref="T634:U634"/>
    <mergeCell ref="AA634:AB634"/>
    <mergeCell ref="F631:G631"/>
    <mergeCell ref="M631:N631"/>
    <mergeCell ref="T631:U631"/>
    <mergeCell ref="AA631:AB631"/>
    <mergeCell ref="F632:G632"/>
    <mergeCell ref="M632:N632"/>
    <mergeCell ref="T632:U632"/>
    <mergeCell ref="AA632:AB6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2:AB635"/>
  <sheetViews>
    <sheetView zoomScale="75" zoomScaleNormal="75" zoomScalePageLayoutView="75" workbookViewId="0">
      <selection activeCell="F4" sqref="F4"/>
    </sheetView>
  </sheetViews>
  <sheetFormatPr baseColWidth="10" defaultRowHeight="15" x14ac:dyDescent="0"/>
  <cols>
    <col min="8" max="8" width="2.6640625" customWidth="1"/>
    <col min="15" max="15" width="2.6640625" customWidth="1"/>
    <col min="22" max="22" width="2.6640625" customWidth="1"/>
  </cols>
  <sheetData>
    <row r="2" spans="2:28" ht="23">
      <c r="B2" s="312" t="s">
        <v>155</v>
      </c>
      <c r="C2" s="312"/>
      <c r="D2" s="312"/>
      <c r="E2" s="312"/>
      <c r="F2" s="312"/>
      <c r="G2" s="12"/>
      <c r="I2" s="12"/>
      <c r="J2" s="313" t="s">
        <v>97</v>
      </c>
      <c r="K2" s="313"/>
      <c r="L2" s="313"/>
      <c r="M2" s="313"/>
      <c r="N2" s="13"/>
      <c r="O2" s="13"/>
      <c r="P2" s="13"/>
    </row>
    <row r="3" spans="2:28" ht="23">
      <c r="B3" s="14"/>
      <c r="C3" s="14"/>
      <c r="D3" s="14"/>
      <c r="E3" s="14"/>
      <c r="F3" s="14"/>
      <c r="G3" s="14"/>
    </row>
    <row r="4" spans="2:28" ht="45">
      <c r="B4" s="315" t="s">
        <v>46</v>
      </c>
      <c r="C4" s="315"/>
      <c r="D4" s="315"/>
      <c r="E4" s="15"/>
      <c r="F4" s="15"/>
      <c r="G4" s="15"/>
      <c r="H4" s="15"/>
      <c r="J4" s="314" t="s">
        <v>80</v>
      </c>
      <c r="K4" s="314"/>
      <c r="L4" s="314"/>
      <c r="M4" s="314"/>
      <c r="N4" s="102"/>
      <c r="O4" s="15"/>
    </row>
    <row r="5" spans="2:28" ht="16" thickBot="1"/>
    <row r="6" spans="2:28">
      <c r="B6" s="303" t="s">
        <v>96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5"/>
    </row>
    <row r="7" spans="2:28">
      <c r="B7" s="306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</row>
    <row r="8" spans="2:28" ht="16" thickBot="1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</row>
    <row r="9" spans="2:28" ht="19" thickBot="1">
      <c r="B9" s="25" t="s">
        <v>81</v>
      </c>
      <c r="C9" s="26" t="s">
        <v>112</v>
      </c>
      <c r="D9" s="25" t="s">
        <v>82</v>
      </c>
      <c r="E9" s="27">
        <v>41822</v>
      </c>
      <c r="F9" s="25" t="s">
        <v>83</v>
      </c>
      <c r="G9" s="26" t="s">
        <v>84</v>
      </c>
      <c r="I9" s="25" t="s">
        <v>81</v>
      </c>
      <c r="J9" s="26"/>
      <c r="K9" s="25" t="s">
        <v>82</v>
      </c>
      <c r="L9" s="27"/>
      <c r="M9" s="25" t="s">
        <v>83</v>
      </c>
      <c r="N9" s="26"/>
      <c r="P9" s="25" t="s">
        <v>81</v>
      </c>
      <c r="Q9" s="26"/>
      <c r="R9" s="25" t="s">
        <v>82</v>
      </c>
      <c r="S9" s="27"/>
      <c r="T9" s="25" t="s">
        <v>83</v>
      </c>
      <c r="U9" s="26"/>
      <c r="W9" s="25" t="s">
        <v>81</v>
      </c>
      <c r="X9" s="26"/>
      <c r="Y9" s="25" t="s">
        <v>82</v>
      </c>
      <c r="Z9" s="27"/>
      <c r="AA9" s="25" t="s">
        <v>83</v>
      </c>
      <c r="AB9" s="26"/>
    </row>
    <row r="10" spans="2:28" ht="19" thickBot="1">
      <c r="B10" s="17" t="s">
        <v>85</v>
      </c>
      <c r="C10" s="19" t="s">
        <v>86</v>
      </c>
      <c r="D10" s="401" t="s">
        <v>87</v>
      </c>
      <c r="E10" s="401"/>
      <c r="F10" s="17" t="s">
        <v>88</v>
      </c>
      <c r="G10" s="18" t="s">
        <v>89</v>
      </c>
      <c r="I10" s="17" t="s">
        <v>85</v>
      </c>
      <c r="J10" s="19"/>
      <c r="K10" s="401" t="s">
        <v>152</v>
      </c>
      <c r="L10" s="401"/>
      <c r="M10" s="17" t="s">
        <v>88</v>
      </c>
      <c r="N10" s="18"/>
      <c r="P10" s="17" t="s">
        <v>85</v>
      </c>
      <c r="Q10" s="19"/>
      <c r="R10" s="401" t="s">
        <v>153</v>
      </c>
      <c r="S10" s="401"/>
      <c r="T10" s="17" t="s">
        <v>88</v>
      </c>
      <c r="U10" s="18"/>
      <c r="W10" s="17" t="s">
        <v>85</v>
      </c>
      <c r="X10" s="19"/>
      <c r="Y10" s="401" t="s">
        <v>154</v>
      </c>
      <c r="Z10" s="401"/>
      <c r="AA10" s="17" t="s">
        <v>88</v>
      </c>
      <c r="AB10" s="18"/>
    </row>
    <row r="11" spans="2:28" ht="16" thickBot="1">
      <c r="B11" s="20" t="s">
        <v>90</v>
      </c>
      <c r="C11" s="287"/>
      <c r="D11" s="288"/>
      <c r="E11" s="288"/>
      <c r="F11" s="288"/>
      <c r="G11" s="402"/>
      <c r="I11" s="20" t="s">
        <v>90</v>
      </c>
      <c r="J11" s="287"/>
      <c r="K11" s="288"/>
      <c r="L11" s="288"/>
      <c r="M11" s="288"/>
      <c r="N11" s="402"/>
      <c r="P11" s="20" t="s">
        <v>90</v>
      </c>
      <c r="Q11" s="287"/>
      <c r="R11" s="288"/>
      <c r="S11" s="288"/>
      <c r="T11" s="288"/>
      <c r="U11" s="402"/>
      <c r="W11" s="20" t="s">
        <v>90</v>
      </c>
      <c r="X11" s="287"/>
      <c r="Y11" s="288"/>
      <c r="Z11" s="288"/>
      <c r="AA11" s="288"/>
      <c r="AB11" s="402"/>
    </row>
    <row r="12" spans="2:28" ht="29" customHeight="1" thickBot="1">
      <c r="B12" s="103" t="s">
        <v>91</v>
      </c>
      <c r="C12" s="22" t="s">
        <v>92</v>
      </c>
      <c r="D12" s="104" t="s">
        <v>93</v>
      </c>
      <c r="E12" s="103" t="s">
        <v>94</v>
      </c>
      <c r="F12" s="334" t="s">
        <v>95</v>
      </c>
      <c r="G12" s="403"/>
      <c r="I12" s="103" t="s">
        <v>91</v>
      </c>
      <c r="J12" s="22" t="s">
        <v>92</v>
      </c>
      <c r="K12" s="104" t="s">
        <v>93</v>
      </c>
      <c r="L12" s="103" t="s">
        <v>94</v>
      </c>
      <c r="M12" s="334" t="s">
        <v>95</v>
      </c>
      <c r="N12" s="403"/>
      <c r="P12" s="103" t="s">
        <v>91</v>
      </c>
      <c r="Q12" s="22" t="s">
        <v>92</v>
      </c>
      <c r="R12" s="104" t="s">
        <v>93</v>
      </c>
      <c r="S12" s="103" t="s">
        <v>94</v>
      </c>
      <c r="T12" s="334" t="s">
        <v>95</v>
      </c>
      <c r="U12" s="403"/>
      <c r="W12" s="103" t="s">
        <v>91</v>
      </c>
      <c r="X12" s="22" t="s">
        <v>92</v>
      </c>
      <c r="Y12" s="104" t="s">
        <v>93</v>
      </c>
      <c r="Z12" s="103" t="s">
        <v>94</v>
      </c>
      <c r="AA12" s="334" t="s">
        <v>95</v>
      </c>
      <c r="AB12" s="403"/>
    </row>
    <row r="13" spans="2:28">
      <c r="B13" s="23">
        <v>0</v>
      </c>
      <c r="C13" s="39" t="s">
        <v>60</v>
      </c>
      <c r="D13" s="40" t="s">
        <v>106</v>
      </c>
      <c r="E13" s="40" t="s">
        <v>115</v>
      </c>
      <c r="F13" s="398">
        <v>0</v>
      </c>
      <c r="G13" s="399">
        <v>0</v>
      </c>
      <c r="I13" s="23">
        <v>0</v>
      </c>
      <c r="J13" s="39" t="s">
        <v>60</v>
      </c>
      <c r="K13" s="40" t="s">
        <v>106</v>
      </c>
      <c r="L13" s="40" t="s">
        <v>229</v>
      </c>
      <c r="M13" s="398">
        <v>0</v>
      </c>
      <c r="N13" s="399"/>
      <c r="P13" s="23">
        <v>0</v>
      </c>
      <c r="Q13" s="39" t="s">
        <v>60</v>
      </c>
      <c r="R13" s="40" t="s">
        <v>106</v>
      </c>
      <c r="S13" s="40" t="s">
        <v>103</v>
      </c>
      <c r="T13" s="398">
        <v>0</v>
      </c>
      <c r="U13" s="399"/>
      <c r="W13" s="23">
        <v>0</v>
      </c>
      <c r="X13" s="39" t="s">
        <v>60</v>
      </c>
      <c r="Y13" s="40" t="s">
        <v>106</v>
      </c>
      <c r="Z13" s="40" t="s">
        <v>103</v>
      </c>
      <c r="AA13" s="398">
        <v>0</v>
      </c>
      <c r="AB13" s="399"/>
    </row>
    <row r="14" spans="2:28">
      <c r="B14" s="24">
        <v>0.25</v>
      </c>
      <c r="C14" s="41" t="s">
        <v>60</v>
      </c>
      <c r="D14" s="42" t="s">
        <v>106</v>
      </c>
      <c r="E14" s="42" t="s">
        <v>115</v>
      </c>
      <c r="F14" s="389">
        <v>0</v>
      </c>
      <c r="G14" s="390">
        <v>0</v>
      </c>
      <c r="I14" s="24">
        <v>0.25</v>
      </c>
      <c r="J14" s="41" t="s">
        <v>71</v>
      </c>
      <c r="K14" s="42">
        <v>0</v>
      </c>
      <c r="L14" s="42">
        <v>0</v>
      </c>
      <c r="M14" s="389">
        <v>0</v>
      </c>
      <c r="N14" s="390"/>
      <c r="P14" s="24">
        <v>0.25</v>
      </c>
      <c r="Q14" s="122" t="s">
        <v>60</v>
      </c>
      <c r="R14" s="123" t="s">
        <v>106</v>
      </c>
      <c r="S14" s="123" t="s">
        <v>103</v>
      </c>
      <c r="T14" s="389">
        <v>0</v>
      </c>
      <c r="U14" s="390"/>
      <c r="W14" s="24">
        <v>0.25</v>
      </c>
      <c r="X14" s="122" t="s">
        <v>60</v>
      </c>
      <c r="Y14" s="123" t="s">
        <v>106</v>
      </c>
      <c r="Z14" s="123" t="s">
        <v>103</v>
      </c>
      <c r="AA14" s="389">
        <v>0</v>
      </c>
      <c r="AB14" s="390"/>
    </row>
    <row r="15" spans="2:28">
      <c r="B15" s="24">
        <v>0.5</v>
      </c>
      <c r="C15" s="41" t="s">
        <v>71</v>
      </c>
      <c r="D15" s="42">
        <v>0</v>
      </c>
      <c r="E15" s="42">
        <v>0</v>
      </c>
      <c r="F15" s="389">
        <v>0</v>
      </c>
      <c r="G15" s="390">
        <v>0</v>
      </c>
      <c r="I15" s="24">
        <v>0.5</v>
      </c>
      <c r="J15" s="41" t="s">
        <v>71</v>
      </c>
      <c r="K15" s="42">
        <v>0</v>
      </c>
      <c r="L15" s="42">
        <v>0</v>
      </c>
      <c r="M15" s="389">
        <v>0</v>
      </c>
      <c r="N15" s="390"/>
      <c r="P15" s="24">
        <v>0.5</v>
      </c>
      <c r="Q15" s="41" t="s">
        <v>71</v>
      </c>
      <c r="R15" s="42">
        <v>0</v>
      </c>
      <c r="S15" s="42">
        <v>0</v>
      </c>
      <c r="T15" s="389">
        <v>0</v>
      </c>
      <c r="U15" s="390"/>
      <c r="W15" s="24">
        <v>0.5</v>
      </c>
      <c r="X15" s="41" t="s">
        <v>60</v>
      </c>
      <c r="Y15" s="42" t="s">
        <v>106</v>
      </c>
      <c r="Z15" s="42" t="s">
        <v>115</v>
      </c>
      <c r="AA15" s="389">
        <v>0</v>
      </c>
      <c r="AB15" s="390"/>
    </row>
    <row r="16" spans="2:28">
      <c r="B16" s="24">
        <v>0.75</v>
      </c>
      <c r="C16" s="41" t="s">
        <v>60</v>
      </c>
      <c r="D16" s="42" t="s">
        <v>104</v>
      </c>
      <c r="E16" s="42" t="s">
        <v>103</v>
      </c>
      <c r="F16" s="389">
        <v>0</v>
      </c>
      <c r="G16" s="390">
        <v>0</v>
      </c>
      <c r="I16" s="24">
        <v>0.75</v>
      </c>
      <c r="J16" s="41" t="s">
        <v>60</v>
      </c>
      <c r="K16" s="42" t="s">
        <v>106</v>
      </c>
      <c r="L16" s="42" t="s">
        <v>115</v>
      </c>
      <c r="M16" s="389">
        <v>0</v>
      </c>
      <c r="N16" s="390"/>
      <c r="P16" s="24">
        <v>0.75</v>
      </c>
      <c r="Q16" s="41" t="s">
        <v>71</v>
      </c>
      <c r="R16" s="42">
        <v>0</v>
      </c>
      <c r="S16" s="42">
        <v>0</v>
      </c>
      <c r="T16" s="389">
        <v>0</v>
      </c>
      <c r="U16" s="390"/>
      <c r="W16" s="24">
        <v>0.75</v>
      </c>
      <c r="X16" s="41" t="s">
        <v>69</v>
      </c>
      <c r="Y16" s="42">
        <v>0</v>
      </c>
      <c r="Z16" s="42">
        <v>0</v>
      </c>
      <c r="AA16" s="389">
        <v>0</v>
      </c>
      <c r="AB16" s="390"/>
    </row>
    <row r="17" spans="2:28">
      <c r="B17" s="24">
        <v>1</v>
      </c>
      <c r="C17" s="41" t="s">
        <v>60</v>
      </c>
      <c r="D17" s="42" t="s">
        <v>104</v>
      </c>
      <c r="E17" s="42" t="s">
        <v>103</v>
      </c>
      <c r="F17" s="389">
        <v>0</v>
      </c>
      <c r="G17" s="390">
        <v>0</v>
      </c>
      <c r="I17" s="24">
        <v>1</v>
      </c>
      <c r="J17" s="41" t="s">
        <v>60</v>
      </c>
      <c r="K17" s="42" t="s">
        <v>106</v>
      </c>
      <c r="L17" s="42" t="s">
        <v>115</v>
      </c>
      <c r="M17" s="389">
        <v>0</v>
      </c>
      <c r="N17" s="390"/>
      <c r="P17" s="24">
        <v>1</v>
      </c>
      <c r="Q17" s="41" t="s">
        <v>71</v>
      </c>
      <c r="R17" s="42">
        <v>0</v>
      </c>
      <c r="S17" s="42">
        <v>0</v>
      </c>
      <c r="T17" s="389">
        <v>0</v>
      </c>
      <c r="U17" s="390"/>
      <c r="W17" s="24">
        <v>1</v>
      </c>
      <c r="X17" s="41" t="s">
        <v>60</v>
      </c>
      <c r="Y17" s="42" t="s">
        <v>106</v>
      </c>
      <c r="Z17" s="42" t="s">
        <v>115</v>
      </c>
      <c r="AA17" s="389">
        <v>0</v>
      </c>
      <c r="AB17" s="390"/>
    </row>
    <row r="18" spans="2:28">
      <c r="B18" s="24">
        <v>1.25</v>
      </c>
      <c r="C18" s="41" t="s">
        <v>71</v>
      </c>
      <c r="D18" s="42">
        <v>0</v>
      </c>
      <c r="E18" s="42">
        <v>0</v>
      </c>
      <c r="F18" s="389">
        <v>0</v>
      </c>
      <c r="G18" s="390">
        <v>0</v>
      </c>
      <c r="I18" s="24">
        <v>1.25</v>
      </c>
      <c r="J18" s="41" t="s">
        <v>60</v>
      </c>
      <c r="K18" s="42" t="s">
        <v>104</v>
      </c>
      <c r="L18" s="42" t="s">
        <v>110</v>
      </c>
      <c r="M18" s="389">
        <v>0</v>
      </c>
      <c r="N18" s="390"/>
      <c r="P18" s="24">
        <v>1.25</v>
      </c>
      <c r="Q18" s="41" t="s">
        <v>71</v>
      </c>
      <c r="R18" s="42">
        <v>0</v>
      </c>
      <c r="S18" s="42">
        <v>0</v>
      </c>
      <c r="T18" s="389">
        <v>0</v>
      </c>
      <c r="U18" s="390"/>
      <c r="W18" s="24">
        <v>1.25</v>
      </c>
      <c r="X18" s="41" t="s">
        <v>69</v>
      </c>
      <c r="Y18" s="42">
        <v>0</v>
      </c>
      <c r="Z18" s="42">
        <v>0</v>
      </c>
      <c r="AA18" s="389">
        <v>0</v>
      </c>
      <c r="AB18" s="390"/>
    </row>
    <row r="19" spans="2:28">
      <c r="B19" s="24">
        <v>1.5</v>
      </c>
      <c r="C19" s="41" t="s">
        <v>158</v>
      </c>
      <c r="D19" s="42">
        <v>0</v>
      </c>
      <c r="E19" s="42">
        <v>0</v>
      </c>
      <c r="F19" s="389">
        <v>0</v>
      </c>
      <c r="G19" s="390">
        <v>0</v>
      </c>
      <c r="I19" s="24">
        <v>1.5</v>
      </c>
      <c r="J19" s="41" t="s">
        <v>60</v>
      </c>
      <c r="K19" s="42" t="s">
        <v>106</v>
      </c>
      <c r="L19" s="42" t="s">
        <v>115</v>
      </c>
      <c r="M19" s="389">
        <v>0</v>
      </c>
      <c r="N19" s="390"/>
      <c r="P19" s="24">
        <v>1.5</v>
      </c>
      <c r="Q19" s="41" t="s">
        <v>69</v>
      </c>
      <c r="R19" s="42">
        <v>0</v>
      </c>
      <c r="S19" s="42">
        <v>0</v>
      </c>
      <c r="T19" s="389">
        <v>0</v>
      </c>
      <c r="U19" s="390"/>
      <c r="W19" s="24">
        <v>1.5</v>
      </c>
      <c r="X19" s="41" t="s">
        <v>69</v>
      </c>
      <c r="Y19" s="42">
        <v>0</v>
      </c>
      <c r="Z19" s="42">
        <v>0</v>
      </c>
      <c r="AA19" s="389">
        <v>0</v>
      </c>
      <c r="AB19" s="390"/>
    </row>
    <row r="20" spans="2:28">
      <c r="B20" s="24">
        <v>1.75</v>
      </c>
      <c r="C20" s="41" t="s">
        <v>60</v>
      </c>
      <c r="D20" s="42" t="s">
        <v>106</v>
      </c>
      <c r="E20" s="42" t="s">
        <v>115</v>
      </c>
      <c r="F20" s="389">
        <v>0</v>
      </c>
      <c r="G20" s="390">
        <v>0</v>
      </c>
      <c r="I20" s="24">
        <v>1.75</v>
      </c>
      <c r="J20" s="41" t="s">
        <v>60</v>
      </c>
      <c r="K20" s="42" t="s">
        <v>106</v>
      </c>
      <c r="L20" s="42" t="s">
        <v>115</v>
      </c>
      <c r="M20" s="389">
        <v>0</v>
      </c>
      <c r="N20" s="390"/>
      <c r="P20" s="24">
        <v>1.75</v>
      </c>
      <c r="Q20" s="41" t="s">
        <v>158</v>
      </c>
      <c r="R20" s="42">
        <v>0</v>
      </c>
      <c r="S20" s="42">
        <v>0</v>
      </c>
      <c r="T20" s="389">
        <v>0</v>
      </c>
      <c r="U20" s="390"/>
      <c r="W20" s="24">
        <v>1.75</v>
      </c>
      <c r="X20" s="41" t="s">
        <v>69</v>
      </c>
      <c r="Y20" s="42">
        <v>0</v>
      </c>
      <c r="Z20" s="42">
        <v>0</v>
      </c>
      <c r="AA20" s="389">
        <v>0</v>
      </c>
      <c r="AB20" s="390"/>
    </row>
    <row r="21" spans="2:28">
      <c r="B21" s="24">
        <v>2</v>
      </c>
      <c r="C21" s="41" t="s">
        <v>74</v>
      </c>
      <c r="D21" s="42">
        <v>0</v>
      </c>
      <c r="E21" s="42">
        <v>0</v>
      </c>
      <c r="F21" s="389">
        <v>0</v>
      </c>
      <c r="G21" s="390">
        <v>0</v>
      </c>
      <c r="I21" s="24">
        <v>2</v>
      </c>
      <c r="J21" s="41" t="s">
        <v>71</v>
      </c>
      <c r="K21" s="42">
        <v>0</v>
      </c>
      <c r="L21" s="42">
        <v>0</v>
      </c>
      <c r="M21" s="389">
        <v>0</v>
      </c>
      <c r="N21" s="390"/>
      <c r="P21" s="24">
        <v>2</v>
      </c>
      <c r="Q21" s="41" t="s">
        <v>60</v>
      </c>
      <c r="R21" s="42" t="s">
        <v>106</v>
      </c>
      <c r="S21" s="42" t="s">
        <v>118</v>
      </c>
      <c r="T21" s="389">
        <v>0</v>
      </c>
      <c r="U21" s="390"/>
      <c r="W21" s="24">
        <v>2</v>
      </c>
      <c r="X21" s="41" t="s">
        <v>60</v>
      </c>
      <c r="Y21" s="42" t="s">
        <v>150</v>
      </c>
      <c r="Z21" s="42" t="s">
        <v>170</v>
      </c>
      <c r="AA21" s="389">
        <v>0</v>
      </c>
      <c r="AB21" s="390"/>
    </row>
    <row r="22" spans="2:28">
      <c r="B22" s="24">
        <v>2.25</v>
      </c>
      <c r="C22" s="41" t="s">
        <v>74</v>
      </c>
      <c r="D22" s="42">
        <v>0</v>
      </c>
      <c r="E22" s="42">
        <v>0</v>
      </c>
      <c r="F22" s="389">
        <v>0</v>
      </c>
      <c r="G22" s="390">
        <v>0</v>
      </c>
      <c r="I22" s="24">
        <v>2.25</v>
      </c>
      <c r="J22" s="41" t="s">
        <v>71</v>
      </c>
      <c r="K22" s="42">
        <v>0</v>
      </c>
      <c r="L22" s="42">
        <v>0</v>
      </c>
      <c r="M22" s="389">
        <v>0</v>
      </c>
      <c r="N22" s="390"/>
      <c r="P22" s="24">
        <v>2.25</v>
      </c>
      <c r="Q22" s="41" t="s">
        <v>60</v>
      </c>
      <c r="R22" s="42" t="s">
        <v>107</v>
      </c>
      <c r="S22" s="42" t="s">
        <v>108</v>
      </c>
      <c r="T22" s="389">
        <v>0</v>
      </c>
      <c r="U22" s="390"/>
      <c r="W22" s="24">
        <v>2.25</v>
      </c>
      <c r="X22" s="41" t="s">
        <v>60</v>
      </c>
      <c r="Y22" s="42" t="s">
        <v>106</v>
      </c>
      <c r="Z22" s="42" t="s">
        <v>115</v>
      </c>
      <c r="AA22" s="389">
        <v>0</v>
      </c>
      <c r="AB22" s="390"/>
    </row>
    <row r="23" spans="2:28">
      <c r="B23" s="24">
        <v>2.5</v>
      </c>
      <c r="C23" s="41" t="s">
        <v>71</v>
      </c>
      <c r="D23" s="42">
        <v>0</v>
      </c>
      <c r="E23" s="42">
        <v>0</v>
      </c>
      <c r="F23" s="389">
        <v>0</v>
      </c>
      <c r="G23" s="390">
        <v>0</v>
      </c>
      <c r="I23" s="24">
        <v>2.5</v>
      </c>
      <c r="J23" s="41" t="s">
        <v>60</v>
      </c>
      <c r="K23" s="42" t="s">
        <v>178</v>
      </c>
      <c r="L23" s="42" t="s">
        <v>115</v>
      </c>
      <c r="M23" s="389">
        <v>0</v>
      </c>
      <c r="N23" s="390"/>
      <c r="P23" s="24">
        <v>2.5</v>
      </c>
      <c r="Q23" s="41" t="s">
        <v>60</v>
      </c>
      <c r="R23" s="42" t="s">
        <v>104</v>
      </c>
      <c r="S23" s="42" t="s">
        <v>110</v>
      </c>
      <c r="T23" s="389">
        <v>0</v>
      </c>
      <c r="U23" s="390"/>
      <c r="W23" s="24">
        <v>2.5</v>
      </c>
      <c r="X23" s="41" t="s">
        <v>60</v>
      </c>
      <c r="Y23" s="42" t="s">
        <v>106</v>
      </c>
      <c r="Z23" s="42" t="s">
        <v>115</v>
      </c>
      <c r="AA23" s="389">
        <v>0</v>
      </c>
      <c r="AB23" s="390"/>
    </row>
    <row r="24" spans="2:28">
      <c r="B24" s="24">
        <v>2.75</v>
      </c>
      <c r="C24" s="41" t="s">
        <v>60</v>
      </c>
      <c r="D24" s="42" t="s">
        <v>106</v>
      </c>
      <c r="E24" s="42" t="s">
        <v>115</v>
      </c>
      <c r="F24" s="389">
        <v>0</v>
      </c>
      <c r="G24" s="390">
        <v>0</v>
      </c>
      <c r="I24" s="24">
        <v>2.75</v>
      </c>
      <c r="J24" s="41" t="s">
        <v>60</v>
      </c>
      <c r="K24" s="42" t="s">
        <v>178</v>
      </c>
      <c r="L24" s="42" t="s">
        <v>115</v>
      </c>
      <c r="M24" s="389">
        <v>0</v>
      </c>
      <c r="N24" s="390"/>
      <c r="P24" s="24">
        <v>2.75</v>
      </c>
      <c r="Q24" s="41" t="s">
        <v>60</v>
      </c>
      <c r="R24" s="42" t="s">
        <v>106</v>
      </c>
      <c r="S24" s="42" t="s">
        <v>118</v>
      </c>
      <c r="T24" s="389">
        <v>0</v>
      </c>
      <c r="U24" s="390"/>
      <c r="W24" s="24">
        <v>2.75</v>
      </c>
      <c r="X24" s="41" t="s">
        <v>69</v>
      </c>
      <c r="Y24" s="42">
        <v>0</v>
      </c>
      <c r="Z24" s="42">
        <v>0</v>
      </c>
      <c r="AA24" s="389">
        <v>0</v>
      </c>
      <c r="AB24" s="390"/>
    </row>
    <row r="25" spans="2:28">
      <c r="B25" s="24">
        <v>3</v>
      </c>
      <c r="C25" s="41" t="s">
        <v>60</v>
      </c>
      <c r="D25" s="42" t="s">
        <v>106</v>
      </c>
      <c r="E25" s="42" t="s">
        <v>115</v>
      </c>
      <c r="F25" s="389">
        <v>0</v>
      </c>
      <c r="G25" s="390">
        <v>0</v>
      </c>
      <c r="I25" s="24">
        <v>3</v>
      </c>
      <c r="J25" s="41" t="s">
        <v>60</v>
      </c>
      <c r="K25" s="42" t="s">
        <v>178</v>
      </c>
      <c r="L25" s="42" t="s">
        <v>115</v>
      </c>
      <c r="M25" s="389">
        <v>0</v>
      </c>
      <c r="N25" s="390"/>
      <c r="P25" s="24">
        <v>3</v>
      </c>
      <c r="Q25" s="41" t="s">
        <v>60</v>
      </c>
      <c r="R25" s="42" t="s">
        <v>106</v>
      </c>
      <c r="S25" s="42" t="s">
        <v>118</v>
      </c>
      <c r="T25" s="389">
        <v>0</v>
      </c>
      <c r="U25" s="390"/>
      <c r="W25" s="24">
        <v>3</v>
      </c>
      <c r="X25" s="41" t="s">
        <v>71</v>
      </c>
      <c r="Y25" s="42">
        <v>0</v>
      </c>
      <c r="Z25" s="42">
        <v>0</v>
      </c>
      <c r="AA25" s="389">
        <v>0</v>
      </c>
      <c r="AB25" s="390"/>
    </row>
    <row r="26" spans="2:28">
      <c r="B26" s="24">
        <v>3.25</v>
      </c>
      <c r="C26" s="41" t="s">
        <v>60</v>
      </c>
      <c r="D26" s="42" t="s">
        <v>106</v>
      </c>
      <c r="E26" s="42" t="s">
        <v>115</v>
      </c>
      <c r="F26" s="389">
        <v>0</v>
      </c>
      <c r="G26" s="390">
        <v>0</v>
      </c>
      <c r="I26" s="24">
        <v>3.25</v>
      </c>
      <c r="J26" s="41" t="s">
        <v>159</v>
      </c>
      <c r="K26" s="42">
        <v>0</v>
      </c>
      <c r="L26" s="42">
        <v>0</v>
      </c>
      <c r="M26" s="389">
        <v>0</v>
      </c>
      <c r="N26" s="390"/>
      <c r="P26" s="24">
        <v>3.25</v>
      </c>
      <c r="Q26" s="41" t="s">
        <v>60</v>
      </c>
      <c r="R26" s="42" t="s">
        <v>106</v>
      </c>
      <c r="S26" s="42" t="s">
        <v>118</v>
      </c>
      <c r="T26" s="389">
        <v>0</v>
      </c>
      <c r="U26" s="390"/>
      <c r="W26" s="24">
        <v>3.25</v>
      </c>
      <c r="X26" s="41" t="s">
        <v>60</v>
      </c>
      <c r="Y26" s="42" t="s">
        <v>104</v>
      </c>
      <c r="Z26" s="42" t="s">
        <v>182</v>
      </c>
      <c r="AA26" s="389">
        <v>0</v>
      </c>
      <c r="AB26" s="390"/>
    </row>
    <row r="27" spans="2:28">
      <c r="B27" s="24">
        <v>3.5</v>
      </c>
      <c r="C27" s="41" t="s">
        <v>60</v>
      </c>
      <c r="D27" s="42" t="s">
        <v>106</v>
      </c>
      <c r="E27" s="42" t="s">
        <v>115</v>
      </c>
      <c r="F27" s="389">
        <v>0</v>
      </c>
      <c r="G27" s="390">
        <v>0</v>
      </c>
      <c r="I27" s="24">
        <v>3.5</v>
      </c>
      <c r="J27" s="41" t="s">
        <v>159</v>
      </c>
      <c r="K27" s="42">
        <v>0</v>
      </c>
      <c r="L27" s="42">
        <v>0</v>
      </c>
      <c r="M27" s="389">
        <v>0</v>
      </c>
      <c r="N27" s="390"/>
      <c r="P27" s="24">
        <v>3.5</v>
      </c>
      <c r="Q27" s="41" t="s">
        <v>60</v>
      </c>
      <c r="R27" s="42" t="s">
        <v>106</v>
      </c>
      <c r="S27" s="42" t="s">
        <v>118</v>
      </c>
      <c r="T27" s="389">
        <v>0</v>
      </c>
      <c r="U27" s="390"/>
      <c r="W27" s="24">
        <v>3.5</v>
      </c>
      <c r="X27" s="41" t="s">
        <v>60</v>
      </c>
      <c r="Y27" s="42" t="s">
        <v>106</v>
      </c>
      <c r="Z27" s="42" t="s">
        <v>115</v>
      </c>
      <c r="AA27" s="389">
        <v>0</v>
      </c>
      <c r="AB27" s="390"/>
    </row>
    <row r="28" spans="2:28">
      <c r="B28" s="24">
        <v>3.75</v>
      </c>
      <c r="C28" s="41" t="s">
        <v>69</v>
      </c>
      <c r="D28" s="42">
        <v>0</v>
      </c>
      <c r="E28" s="42">
        <v>0</v>
      </c>
      <c r="F28" s="389">
        <v>0</v>
      </c>
      <c r="G28" s="390">
        <v>0</v>
      </c>
      <c r="I28" s="24">
        <v>3.75</v>
      </c>
      <c r="J28" s="41" t="s">
        <v>60</v>
      </c>
      <c r="K28" s="42" t="s">
        <v>106</v>
      </c>
      <c r="L28" s="42" t="s">
        <v>118</v>
      </c>
      <c r="M28" s="389">
        <v>0</v>
      </c>
      <c r="N28" s="390"/>
      <c r="P28" s="24">
        <v>3.75</v>
      </c>
      <c r="Q28" s="41" t="s">
        <v>71</v>
      </c>
      <c r="R28" s="42">
        <v>0</v>
      </c>
      <c r="S28" s="42">
        <v>0</v>
      </c>
      <c r="T28" s="389">
        <v>0</v>
      </c>
      <c r="U28" s="390"/>
      <c r="W28" s="24">
        <v>3.75</v>
      </c>
      <c r="X28" s="41" t="s">
        <v>159</v>
      </c>
      <c r="Y28" s="42">
        <v>0</v>
      </c>
      <c r="Z28" s="42">
        <v>0</v>
      </c>
      <c r="AA28" s="389">
        <v>0</v>
      </c>
      <c r="AB28" s="390"/>
    </row>
    <row r="29" spans="2:28">
      <c r="B29" s="24">
        <v>4</v>
      </c>
      <c r="C29" s="41" t="s">
        <v>74</v>
      </c>
      <c r="D29" s="42">
        <v>0</v>
      </c>
      <c r="E29" s="42">
        <v>0</v>
      </c>
      <c r="F29" s="389">
        <v>0</v>
      </c>
      <c r="G29" s="390">
        <v>0</v>
      </c>
      <c r="I29" s="24">
        <v>4</v>
      </c>
      <c r="J29" s="41" t="s">
        <v>60</v>
      </c>
      <c r="K29" s="42" t="s">
        <v>106</v>
      </c>
      <c r="L29" s="42" t="s">
        <v>118</v>
      </c>
      <c r="M29" s="389">
        <v>0</v>
      </c>
      <c r="N29" s="390"/>
      <c r="P29" s="24">
        <v>4</v>
      </c>
      <c r="Q29" s="41" t="s">
        <v>60</v>
      </c>
      <c r="R29" s="42" t="s">
        <v>106</v>
      </c>
      <c r="S29" s="42" t="s">
        <v>118</v>
      </c>
      <c r="T29" s="389">
        <v>0</v>
      </c>
      <c r="U29" s="390"/>
      <c r="W29" s="24">
        <v>4</v>
      </c>
      <c r="X29" s="41" t="s">
        <v>69</v>
      </c>
      <c r="Y29" s="42">
        <v>0</v>
      </c>
      <c r="Z29" s="42">
        <v>0</v>
      </c>
      <c r="AA29" s="389">
        <v>0</v>
      </c>
      <c r="AB29" s="390"/>
    </row>
    <row r="30" spans="2:28">
      <c r="B30" s="24">
        <v>4.25</v>
      </c>
      <c r="C30" s="41" t="s">
        <v>74</v>
      </c>
      <c r="D30" s="42">
        <v>0</v>
      </c>
      <c r="E30" s="42">
        <v>0</v>
      </c>
      <c r="F30" s="389">
        <v>0</v>
      </c>
      <c r="G30" s="390">
        <v>0</v>
      </c>
      <c r="I30" s="24">
        <v>4.25</v>
      </c>
      <c r="J30" s="41" t="s">
        <v>60</v>
      </c>
      <c r="K30" s="42" t="s">
        <v>106</v>
      </c>
      <c r="L30" s="42" t="s">
        <v>118</v>
      </c>
      <c r="M30" s="389">
        <v>0</v>
      </c>
      <c r="N30" s="390"/>
      <c r="P30" s="24">
        <v>4.25</v>
      </c>
      <c r="Q30" s="41" t="s">
        <v>60</v>
      </c>
      <c r="R30" s="42" t="s">
        <v>106</v>
      </c>
      <c r="S30" s="42" t="s">
        <v>118</v>
      </c>
      <c r="T30" s="389">
        <v>0</v>
      </c>
      <c r="U30" s="390"/>
      <c r="W30" s="24">
        <v>4.25</v>
      </c>
      <c r="X30" s="41" t="s">
        <v>71</v>
      </c>
      <c r="Y30" s="42">
        <v>0</v>
      </c>
      <c r="Z30" s="42">
        <v>0</v>
      </c>
      <c r="AA30" s="389">
        <v>0</v>
      </c>
      <c r="AB30" s="390"/>
    </row>
    <row r="31" spans="2:28">
      <c r="B31" s="24">
        <v>4.5</v>
      </c>
      <c r="C31" s="41" t="s">
        <v>60</v>
      </c>
      <c r="D31" s="42" t="s">
        <v>104</v>
      </c>
      <c r="E31" s="42" t="s">
        <v>103</v>
      </c>
      <c r="F31" s="389">
        <v>0</v>
      </c>
      <c r="G31" s="390">
        <v>0</v>
      </c>
      <c r="I31" s="24">
        <v>4.5</v>
      </c>
      <c r="J31" s="41" t="s">
        <v>71</v>
      </c>
      <c r="K31" s="42">
        <v>0</v>
      </c>
      <c r="L31" s="42">
        <v>0</v>
      </c>
      <c r="M31" s="389">
        <v>0</v>
      </c>
      <c r="N31" s="390"/>
      <c r="P31" s="24">
        <v>4.5</v>
      </c>
      <c r="Q31" s="41" t="s">
        <v>63</v>
      </c>
      <c r="R31" s="42">
        <v>0</v>
      </c>
      <c r="S31" s="42">
        <v>0</v>
      </c>
      <c r="T31" s="389">
        <v>0</v>
      </c>
      <c r="U31" s="390"/>
      <c r="W31" s="24">
        <v>4.5</v>
      </c>
      <c r="X31" s="41" t="s">
        <v>60</v>
      </c>
      <c r="Y31" s="42" t="s">
        <v>106</v>
      </c>
      <c r="Z31" s="42" t="s">
        <v>115</v>
      </c>
      <c r="AA31" s="389">
        <v>0</v>
      </c>
      <c r="AB31" s="390"/>
    </row>
    <row r="32" spans="2:28">
      <c r="B32" s="24">
        <v>4.75</v>
      </c>
      <c r="C32" s="41" t="s">
        <v>60</v>
      </c>
      <c r="D32" s="42" t="s">
        <v>104</v>
      </c>
      <c r="E32" s="42" t="s">
        <v>103</v>
      </c>
      <c r="F32" s="389">
        <v>0</v>
      </c>
      <c r="G32" s="390">
        <v>0</v>
      </c>
      <c r="I32" s="24">
        <v>4.75</v>
      </c>
      <c r="J32" s="41" t="s">
        <v>71</v>
      </c>
      <c r="K32" s="42">
        <v>0</v>
      </c>
      <c r="L32" s="42">
        <v>0</v>
      </c>
      <c r="M32" s="389">
        <v>0</v>
      </c>
      <c r="N32" s="390"/>
      <c r="P32" s="24">
        <v>4.75</v>
      </c>
      <c r="Q32" s="41" t="s">
        <v>74</v>
      </c>
      <c r="R32" s="42">
        <v>0</v>
      </c>
      <c r="S32" s="42">
        <v>0</v>
      </c>
      <c r="T32" s="389">
        <v>0</v>
      </c>
      <c r="U32" s="390"/>
      <c r="W32" s="24">
        <v>4.75</v>
      </c>
      <c r="X32" s="41" t="s">
        <v>60</v>
      </c>
      <c r="Y32" s="42" t="s">
        <v>106</v>
      </c>
      <c r="Z32" s="42" t="s">
        <v>115</v>
      </c>
      <c r="AA32" s="389">
        <v>0</v>
      </c>
      <c r="AB32" s="390"/>
    </row>
    <row r="33" spans="2:28">
      <c r="B33" s="24">
        <v>5</v>
      </c>
      <c r="C33" s="41" t="s">
        <v>60</v>
      </c>
      <c r="D33" s="42" t="s">
        <v>104</v>
      </c>
      <c r="E33" s="42" t="s">
        <v>103</v>
      </c>
      <c r="F33" s="389">
        <v>0</v>
      </c>
      <c r="G33" s="390">
        <v>0</v>
      </c>
      <c r="I33" s="24">
        <v>5</v>
      </c>
      <c r="J33" s="41" t="s">
        <v>74</v>
      </c>
      <c r="K33" s="42">
        <v>0</v>
      </c>
      <c r="L33" s="42">
        <v>0</v>
      </c>
      <c r="M33" s="389">
        <v>0</v>
      </c>
      <c r="N33" s="390"/>
      <c r="P33" s="24">
        <v>5</v>
      </c>
      <c r="Q33" s="41" t="s">
        <v>60</v>
      </c>
      <c r="R33" s="42" t="s">
        <v>104</v>
      </c>
      <c r="S33" s="42" t="s">
        <v>111</v>
      </c>
      <c r="T33" s="389">
        <v>0</v>
      </c>
      <c r="U33" s="390"/>
      <c r="W33" s="24">
        <v>5</v>
      </c>
      <c r="X33" s="41" t="s">
        <v>60</v>
      </c>
      <c r="Y33" s="42" t="s">
        <v>106</v>
      </c>
      <c r="Z33" s="42" t="s">
        <v>103</v>
      </c>
      <c r="AA33" s="389">
        <v>0</v>
      </c>
      <c r="AB33" s="390"/>
    </row>
    <row r="34" spans="2:28">
      <c r="B34" s="24">
        <v>5.25</v>
      </c>
      <c r="C34" s="41" t="s">
        <v>60</v>
      </c>
      <c r="D34" s="42" t="s">
        <v>104</v>
      </c>
      <c r="E34" s="42" t="s">
        <v>103</v>
      </c>
      <c r="F34" s="389">
        <v>0</v>
      </c>
      <c r="G34" s="390">
        <v>0</v>
      </c>
      <c r="I34" s="24">
        <v>5.25</v>
      </c>
      <c r="J34" s="41" t="s">
        <v>159</v>
      </c>
      <c r="K34" s="42">
        <v>0</v>
      </c>
      <c r="L34" s="42">
        <v>0</v>
      </c>
      <c r="M34" s="389">
        <v>0</v>
      </c>
      <c r="N34" s="390"/>
      <c r="P34" s="24">
        <v>5.25</v>
      </c>
      <c r="Q34" s="41" t="s">
        <v>69</v>
      </c>
      <c r="R34" s="42">
        <v>0</v>
      </c>
      <c r="S34" s="42">
        <v>0</v>
      </c>
      <c r="T34" s="389">
        <v>0</v>
      </c>
      <c r="U34" s="390"/>
      <c r="W34" s="24">
        <v>5.25</v>
      </c>
      <c r="X34" s="41" t="s">
        <v>66</v>
      </c>
      <c r="Y34" s="42">
        <v>0</v>
      </c>
      <c r="Z34" s="42">
        <v>0</v>
      </c>
      <c r="AA34" s="389">
        <v>0</v>
      </c>
      <c r="AB34" s="390"/>
    </row>
    <row r="35" spans="2:28">
      <c r="B35" s="24">
        <v>5.5</v>
      </c>
      <c r="C35" s="41" t="s">
        <v>60</v>
      </c>
      <c r="D35" s="42" t="s">
        <v>104</v>
      </c>
      <c r="E35" s="42" t="s">
        <v>103</v>
      </c>
      <c r="F35" s="389">
        <v>0</v>
      </c>
      <c r="G35" s="390">
        <v>0</v>
      </c>
      <c r="I35" s="24">
        <v>5.5</v>
      </c>
      <c r="J35" s="41" t="s">
        <v>71</v>
      </c>
      <c r="K35" s="42">
        <v>0</v>
      </c>
      <c r="L35" s="42">
        <v>0</v>
      </c>
      <c r="M35" s="389">
        <v>0</v>
      </c>
      <c r="N35" s="390"/>
      <c r="P35" s="24">
        <v>5.5</v>
      </c>
      <c r="Q35" s="41" t="s">
        <v>60</v>
      </c>
      <c r="R35" s="42" t="s">
        <v>178</v>
      </c>
      <c r="S35" s="42" t="s">
        <v>103</v>
      </c>
      <c r="T35" s="389">
        <v>0</v>
      </c>
      <c r="U35" s="390"/>
      <c r="W35" s="24">
        <v>5.5</v>
      </c>
      <c r="X35" s="41" t="s">
        <v>60</v>
      </c>
      <c r="Y35" s="42" t="s">
        <v>104</v>
      </c>
      <c r="Z35" s="42" t="s">
        <v>103</v>
      </c>
      <c r="AA35" s="389">
        <v>0</v>
      </c>
      <c r="AB35" s="390"/>
    </row>
    <row r="36" spans="2:28">
      <c r="B36" s="24">
        <v>5.75</v>
      </c>
      <c r="C36" s="41" t="s">
        <v>69</v>
      </c>
      <c r="D36" s="42">
        <v>0</v>
      </c>
      <c r="E36" s="42">
        <v>0</v>
      </c>
      <c r="F36" s="389">
        <v>0</v>
      </c>
      <c r="G36" s="390">
        <v>0</v>
      </c>
      <c r="I36" s="24">
        <v>5.75</v>
      </c>
      <c r="J36" s="41" t="s">
        <v>159</v>
      </c>
      <c r="K36" s="42">
        <v>0</v>
      </c>
      <c r="L36" s="42">
        <v>0</v>
      </c>
      <c r="M36" s="389">
        <v>0</v>
      </c>
      <c r="N36" s="390"/>
      <c r="P36" s="24">
        <v>5.75</v>
      </c>
      <c r="Q36" s="41" t="s">
        <v>60</v>
      </c>
      <c r="R36" s="42" t="s">
        <v>106</v>
      </c>
      <c r="S36" s="42" t="s">
        <v>167</v>
      </c>
      <c r="T36" s="389">
        <v>0</v>
      </c>
      <c r="U36" s="390"/>
      <c r="W36" s="24">
        <v>5.75</v>
      </c>
      <c r="X36" s="41" t="s">
        <v>159</v>
      </c>
      <c r="Y36" s="42">
        <v>0</v>
      </c>
      <c r="Z36" s="42">
        <v>0</v>
      </c>
      <c r="AA36" s="389">
        <v>0</v>
      </c>
      <c r="AB36" s="390"/>
    </row>
    <row r="37" spans="2:28">
      <c r="B37" s="24">
        <v>6</v>
      </c>
      <c r="C37" s="41" t="s">
        <v>74</v>
      </c>
      <c r="D37" s="42">
        <v>0</v>
      </c>
      <c r="E37" s="42">
        <v>0</v>
      </c>
      <c r="F37" s="389">
        <v>0</v>
      </c>
      <c r="G37" s="390">
        <v>0</v>
      </c>
      <c r="I37" s="24">
        <v>6</v>
      </c>
      <c r="J37" s="41" t="s">
        <v>60</v>
      </c>
      <c r="K37" s="42" t="s">
        <v>106</v>
      </c>
      <c r="L37" s="42" t="s">
        <v>118</v>
      </c>
      <c r="M37" s="389">
        <v>0</v>
      </c>
      <c r="N37" s="390"/>
      <c r="P37" s="24">
        <v>6</v>
      </c>
      <c r="Q37" s="41" t="s">
        <v>60</v>
      </c>
      <c r="R37" s="42" t="s">
        <v>104</v>
      </c>
      <c r="S37" s="42" t="s">
        <v>116</v>
      </c>
      <c r="T37" s="389">
        <v>0</v>
      </c>
      <c r="U37" s="390"/>
      <c r="W37" s="24">
        <v>6</v>
      </c>
      <c r="X37" s="41" t="s">
        <v>159</v>
      </c>
      <c r="Y37" s="42">
        <v>0</v>
      </c>
      <c r="Z37" s="42">
        <v>0</v>
      </c>
      <c r="AA37" s="389">
        <v>0</v>
      </c>
      <c r="AB37" s="390"/>
    </row>
    <row r="38" spans="2:28">
      <c r="B38" s="24">
        <v>6.25</v>
      </c>
      <c r="C38" s="41" t="s">
        <v>69</v>
      </c>
      <c r="D38" s="42">
        <v>0</v>
      </c>
      <c r="E38" s="42">
        <v>0</v>
      </c>
      <c r="F38" s="389">
        <v>0</v>
      </c>
      <c r="G38" s="390">
        <v>0</v>
      </c>
      <c r="I38" s="24">
        <v>6.25</v>
      </c>
      <c r="J38" s="41" t="s">
        <v>159</v>
      </c>
      <c r="K38" s="42">
        <v>0</v>
      </c>
      <c r="L38" s="42">
        <v>0</v>
      </c>
      <c r="M38" s="389">
        <v>0</v>
      </c>
      <c r="N38" s="390"/>
      <c r="P38" s="24">
        <v>6.25</v>
      </c>
      <c r="Q38" s="41" t="s">
        <v>69</v>
      </c>
      <c r="R38" s="42">
        <v>0</v>
      </c>
      <c r="S38" s="42">
        <v>0</v>
      </c>
      <c r="T38" s="389">
        <v>0</v>
      </c>
      <c r="U38" s="390"/>
      <c r="W38" s="24">
        <v>6.25</v>
      </c>
      <c r="X38" s="41" t="s">
        <v>69</v>
      </c>
      <c r="Y38" s="42">
        <v>0</v>
      </c>
      <c r="Z38" s="42">
        <v>0</v>
      </c>
      <c r="AA38" s="389">
        <v>0</v>
      </c>
      <c r="AB38" s="390"/>
    </row>
    <row r="39" spans="2:28">
      <c r="B39" s="24">
        <v>6.5</v>
      </c>
      <c r="C39" s="41" t="s">
        <v>60</v>
      </c>
      <c r="D39" s="42" t="s">
        <v>104</v>
      </c>
      <c r="E39" s="42" t="s">
        <v>110</v>
      </c>
      <c r="F39" s="389">
        <v>0</v>
      </c>
      <c r="G39" s="390">
        <v>0</v>
      </c>
      <c r="I39" s="24">
        <v>6.5</v>
      </c>
      <c r="J39" s="41" t="s">
        <v>60</v>
      </c>
      <c r="K39" s="42" t="s">
        <v>104</v>
      </c>
      <c r="L39" s="42" t="s">
        <v>117</v>
      </c>
      <c r="M39" s="389">
        <v>0</v>
      </c>
      <c r="N39" s="390"/>
      <c r="P39" s="24">
        <v>6.5</v>
      </c>
      <c r="Q39" s="41" t="s">
        <v>69</v>
      </c>
      <c r="R39" s="42">
        <v>0</v>
      </c>
      <c r="S39" s="42">
        <v>0</v>
      </c>
      <c r="T39" s="389">
        <v>0</v>
      </c>
      <c r="U39" s="390"/>
      <c r="W39" s="24">
        <v>6.5</v>
      </c>
      <c r="X39" s="41" t="s">
        <v>60</v>
      </c>
      <c r="Y39" s="42" t="s">
        <v>178</v>
      </c>
      <c r="Z39" s="42" t="s">
        <v>223</v>
      </c>
      <c r="AA39" s="389">
        <v>0</v>
      </c>
      <c r="AB39" s="390"/>
    </row>
    <row r="40" spans="2:28">
      <c r="B40" s="24">
        <v>6.75</v>
      </c>
      <c r="C40" s="41" t="s">
        <v>60</v>
      </c>
      <c r="D40" s="42" t="s">
        <v>107</v>
      </c>
      <c r="E40" s="42" t="s">
        <v>108</v>
      </c>
      <c r="F40" s="389">
        <v>0</v>
      </c>
      <c r="G40" s="390">
        <v>0</v>
      </c>
      <c r="I40" s="24">
        <v>6.75</v>
      </c>
      <c r="J40" s="41" t="s">
        <v>74</v>
      </c>
      <c r="K40" s="42">
        <v>0</v>
      </c>
      <c r="L40" s="42">
        <v>0</v>
      </c>
      <c r="M40" s="389">
        <v>0</v>
      </c>
      <c r="N40" s="390"/>
      <c r="P40" s="24">
        <v>6.75</v>
      </c>
      <c r="Q40" s="41" t="s">
        <v>69</v>
      </c>
      <c r="R40" s="42">
        <v>0</v>
      </c>
      <c r="S40" s="42">
        <v>0</v>
      </c>
      <c r="T40" s="389">
        <v>0</v>
      </c>
      <c r="U40" s="390"/>
      <c r="W40" s="24">
        <v>6.75</v>
      </c>
      <c r="X40" s="41" t="s">
        <v>159</v>
      </c>
      <c r="Y40" s="42">
        <v>0</v>
      </c>
      <c r="Z40" s="42">
        <v>0</v>
      </c>
      <c r="AA40" s="389">
        <v>0</v>
      </c>
      <c r="AB40" s="390"/>
    </row>
    <row r="41" spans="2:28">
      <c r="B41" s="24">
        <v>7</v>
      </c>
      <c r="C41" s="41" t="s">
        <v>74</v>
      </c>
      <c r="D41" s="42">
        <v>0</v>
      </c>
      <c r="E41" s="42">
        <v>0</v>
      </c>
      <c r="F41" s="389">
        <v>0</v>
      </c>
      <c r="G41" s="390">
        <v>0</v>
      </c>
      <c r="I41" s="24">
        <v>7</v>
      </c>
      <c r="J41" s="41" t="s">
        <v>159</v>
      </c>
      <c r="K41" s="42">
        <v>0</v>
      </c>
      <c r="L41" s="42">
        <v>0</v>
      </c>
      <c r="M41" s="389">
        <v>0</v>
      </c>
      <c r="N41" s="390"/>
      <c r="P41" s="24">
        <v>7</v>
      </c>
      <c r="Q41" s="41" t="s">
        <v>60</v>
      </c>
      <c r="R41" s="42" t="s">
        <v>106</v>
      </c>
      <c r="S41" s="42" t="s">
        <v>103</v>
      </c>
      <c r="T41" s="389">
        <v>0</v>
      </c>
      <c r="U41" s="390"/>
      <c r="W41" s="24">
        <v>7</v>
      </c>
      <c r="X41" s="41" t="s">
        <v>71</v>
      </c>
      <c r="Y41" s="42">
        <v>0</v>
      </c>
      <c r="Z41" s="42">
        <v>0</v>
      </c>
      <c r="AA41" s="389">
        <v>0</v>
      </c>
      <c r="AB41" s="390"/>
    </row>
    <row r="42" spans="2:28">
      <c r="B42" s="24">
        <v>7.25</v>
      </c>
      <c r="C42" s="41" t="s">
        <v>60</v>
      </c>
      <c r="D42" s="42" t="s">
        <v>106</v>
      </c>
      <c r="E42" s="42" t="s">
        <v>115</v>
      </c>
      <c r="F42" s="389">
        <v>0</v>
      </c>
      <c r="G42" s="390">
        <v>0</v>
      </c>
      <c r="I42" s="24">
        <v>7.25</v>
      </c>
      <c r="J42" s="41" t="s">
        <v>71</v>
      </c>
      <c r="K42" s="42">
        <v>0</v>
      </c>
      <c r="L42" s="42">
        <v>0</v>
      </c>
      <c r="M42" s="389">
        <v>0</v>
      </c>
      <c r="N42" s="390"/>
      <c r="P42" s="24">
        <v>7.25</v>
      </c>
      <c r="Q42" s="41" t="s">
        <v>60</v>
      </c>
      <c r="R42" s="42" t="s">
        <v>104</v>
      </c>
      <c r="S42" s="42" t="s">
        <v>116</v>
      </c>
      <c r="T42" s="389">
        <v>0</v>
      </c>
      <c r="U42" s="390"/>
      <c r="W42" s="24">
        <v>7.25</v>
      </c>
      <c r="X42" s="41" t="s">
        <v>71</v>
      </c>
      <c r="Y42" s="42">
        <v>0</v>
      </c>
      <c r="Z42" s="42">
        <v>0</v>
      </c>
      <c r="AA42" s="389">
        <v>0</v>
      </c>
      <c r="AB42" s="390"/>
    </row>
    <row r="43" spans="2:28">
      <c r="B43" s="24">
        <v>7.5</v>
      </c>
      <c r="C43" s="41" t="s">
        <v>60</v>
      </c>
      <c r="D43" s="42" t="s">
        <v>187</v>
      </c>
      <c r="E43" s="42" t="s">
        <v>115</v>
      </c>
      <c r="F43" s="389">
        <v>0</v>
      </c>
      <c r="G43" s="390">
        <v>0</v>
      </c>
      <c r="I43" s="24">
        <v>7.5</v>
      </c>
      <c r="J43" s="41" t="s">
        <v>71</v>
      </c>
      <c r="K43" s="42">
        <v>0</v>
      </c>
      <c r="L43" s="42">
        <v>0</v>
      </c>
      <c r="M43" s="389">
        <v>0</v>
      </c>
      <c r="N43" s="390"/>
      <c r="P43" s="24">
        <v>7.5</v>
      </c>
      <c r="Q43" s="41" t="s">
        <v>60</v>
      </c>
      <c r="R43" s="42" t="s">
        <v>104</v>
      </c>
      <c r="S43" s="42" t="s">
        <v>116</v>
      </c>
      <c r="T43" s="389">
        <v>0</v>
      </c>
      <c r="U43" s="390"/>
      <c r="W43" s="24">
        <v>7.5</v>
      </c>
      <c r="X43" s="41" t="s">
        <v>74</v>
      </c>
      <c r="Y43" s="42">
        <v>0</v>
      </c>
      <c r="Z43" s="42">
        <v>0</v>
      </c>
      <c r="AA43" s="389">
        <v>0</v>
      </c>
      <c r="AB43" s="390"/>
    </row>
    <row r="44" spans="2:28">
      <c r="B44" s="24">
        <v>7.75</v>
      </c>
      <c r="C44" s="41" t="s">
        <v>60</v>
      </c>
      <c r="D44" s="42" t="s">
        <v>104</v>
      </c>
      <c r="E44" s="42" t="s">
        <v>103</v>
      </c>
      <c r="F44" s="389">
        <v>0</v>
      </c>
      <c r="G44" s="390">
        <v>0</v>
      </c>
      <c r="I44" s="24">
        <v>7.75</v>
      </c>
      <c r="J44" s="41" t="s">
        <v>71</v>
      </c>
      <c r="K44" s="42">
        <v>0</v>
      </c>
      <c r="L44" s="42">
        <v>0</v>
      </c>
      <c r="M44" s="389">
        <v>0</v>
      </c>
      <c r="N44" s="390"/>
      <c r="P44" s="24">
        <v>7.75</v>
      </c>
      <c r="Q44" s="41" t="s">
        <v>71</v>
      </c>
      <c r="R44" s="42">
        <v>0</v>
      </c>
      <c r="S44" s="42">
        <v>0</v>
      </c>
      <c r="T44" s="389">
        <v>0</v>
      </c>
      <c r="U44" s="390"/>
      <c r="W44" s="24">
        <v>7.75</v>
      </c>
      <c r="X44" s="41" t="s">
        <v>66</v>
      </c>
      <c r="Y44" s="42">
        <v>0</v>
      </c>
      <c r="Z44" s="42">
        <v>0</v>
      </c>
      <c r="AA44" s="389">
        <v>0</v>
      </c>
      <c r="AB44" s="390"/>
    </row>
    <row r="45" spans="2:28">
      <c r="B45" s="24">
        <v>8</v>
      </c>
      <c r="C45" s="41" t="s">
        <v>60</v>
      </c>
      <c r="D45" s="42" t="s">
        <v>104</v>
      </c>
      <c r="E45" s="42" t="s">
        <v>103</v>
      </c>
      <c r="F45" s="389">
        <v>0</v>
      </c>
      <c r="G45" s="390">
        <v>0</v>
      </c>
      <c r="I45" s="24">
        <v>8</v>
      </c>
      <c r="J45" s="41" t="s">
        <v>71</v>
      </c>
      <c r="K45" s="42">
        <v>0</v>
      </c>
      <c r="L45" s="42">
        <v>0</v>
      </c>
      <c r="M45" s="389">
        <v>0</v>
      </c>
      <c r="N45" s="390"/>
      <c r="P45" s="24">
        <v>8</v>
      </c>
      <c r="Q45" s="41" t="s">
        <v>60</v>
      </c>
      <c r="R45" s="42" t="s">
        <v>104</v>
      </c>
      <c r="S45" s="42" t="s">
        <v>103</v>
      </c>
      <c r="T45" s="389">
        <v>0</v>
      </c>
      <c r="U45" s="390"/>
      <c r="W45" s="24">
        <v>8</v>
      </c>
      <c r="X45" s="41" t="s">
        <v>60</v>
      </c>
      <c r="Y45" s="42" t="s">
        <v>106</v>
      </c>
      <c r="Z45" s="42" t="s">
        <v>103</v>
      </c>
      <c r="AA45" s="389">
        <v>0</v>
      </c>
      <c r="AB45" s="390"/>
    </row>
    <row r="46" spans="2:28">
      <c r="B46" s="24">
        <v>8.25</v>
      </c>
      <c r="C46" s="41" t="s">
        <v>69</v>
      </c>
      <c r="D46" s="42">
        <v>0</v>
      </c>
      <c r="E46" s="42">
        <v>0</v>
      </c>
      <c r="F46" s="389">
        <v>0</v>
      </c>
      <c r="G46" s="390">
        <v>0</v>
      </c>
      <c r="I46" s="24">
        <v>8.25</v>
      </c>
      <c r="J46" s="41" t="s">
        <v>159</v>
      </c>
      <c r="K46" s="42">
        <v>0</v>
      </c>
      <c r="L46" s="42">
        <v>0</v>
      </c>
      <c r="M46" s="389">
        <v>0</v>
      </c>
      <c r="N46" s="390"/>
      <c r="P46" s="24">
        <v>8.25</v>
      </c>
      <c r="Q46" s="41" t="s">
        <v>60</v>
      </c>
      <c r="R46" s="42" t="s">
        <v>104</v>
      </c>
      <c r="S46" s="42" t="s">
        <v>103</v>
      </c>
      <c r="T46" s="389">
        <v>0</v>
      </c>
      <c r="U46" s="390"/>
      <c r="W46" s="24">
        <v>8.25</v>
      </c>
      <c r="X46" s="41" t="s">
        <v>60</v>
      </c>
      <c r="Y46" s="42" t="s">
        <v>104</v>
      </c>
      <c r="Z46" s="42" t="s">
        <v>103</v>
      </c>
      <c r="AA46" s="389">
        <v>0</v>
      </c>
      <c r="AB46" s="390"/>
    </row>
    <row r="47" spans="2:28">
      <c r="B47" s="24">
        <v>8.5</v>
      </c>
      <c r="C47" s="41" t="s">
        <v>74</v>
      </c>
      <c r="D47" s="42">
        <v>0</v>
      </c>
      <c r="E47" s="42">
        <v>0</v>
      </c>
      <c r="F47" s="389">
        <v>0</v>
      </c>
      <c r="G47" s="390">
        <v>0</v>
      </c>
      <c r="I47" s="24">
        <v>8.5</v>
      </c>
      <c r="J47" s="41" t="s">
        <v>159</v>
      </c>
      <c r="K47" s="42">
        <v>0</v>
      </c>
      <c r="L47" s="42">
        <v>0</v>
      </c>
      <c r="M47" s="389">
        <v>0</v>
      </c>
      <c r="N47" s="390"/>
      <c r="P47" s="24">
        <v>8.5</v>
      </c>
      <c r="Q47" s="41" t="s">
        <v>60</v>
      </c>
      <c r="R47" s="42" t="s">
        <v>104</v>
      </c>
      <c r="S47" s="42" t="s">
        <v>103</v>
      </c>
      <c r="T47" s="389">
        <v>0</v>
      </c>
      <c r="U47" s="390"/>
      <c r="W47" s="24">
        <v>8.5</v>
      </c>
      <c r="X47" s="41" t="s">
        <v>60</v>
      </c>
      <c r="Y47" s="42" t="s">
        <v>106</v>
      </c>
      <c r="Z47" s="42" t="s">
        <v>103</v>
      </c>
      <c r="AA47" s="389">
        <v>0</v>
      </c>
      <c r="AB47" s="390"/>
    </row>
    <row r="48" spans="2:28">
      <c r="B48" s="24">
        <v>8.75</v>
      </c>
      <c r="C48" s="41" t="s">
        <v>60</v>
      </c>
      <c r="D48" s="42" t="s">
        <v>106</v>
      </c>
      <c r="E48" s="42" t="s">
        <v>115</v>
      </c>
      <c r="F48" s="389">
        <v>0</v>
      </c>
      <c r="G48" s="390">
        <v>0</v>
      </c>
      <c r="I48" s="24">
        <v>8.75</v>
      </c>
      <c r="J48" s="41" t="s">
        <v>159</v>
      </c>
      <c r="K48" s="42">
        <v>0</v>
      </c>
      <c r="L48" s="42">
        <v>0</v>
      </c>
      <c r="M48" s="389">
        <v>0</v>
      </c>
      <c r="N48" s="390"/>
      <c r="P48" s="24">
        <v>8.75</v>
      </c>
      <c r="Q48" s="41" t="s">
        <v>69</v>
      </c>
      <c r="R48" s="42">
        <v>0</v>
      </c>
      <c r="S48" s="42">
        <v>0</v>
      </c>
      <c r="T48" s="389">
        <v>0</v>
      </c>
      <c r="U48" s="390"/>
      <c r="W48" s="24">
        <v>8.75</v>
      </c>
      <c r="X48" s="41" t="s">
        <v>60</v>
      </c>
      <c r="Y48" s="42" t="s">
        <v>106</v>
      </c>
      <c r="Z48" s="42" t="s">
        <v>109</v>
      </c>
      <c r="AA48" s="389">
        <v>0</v>
      </c>
      <c r="AB48" s="390"/>
    </row>
    <row r="49" spans="2:28">
      <c r="B49" s="24">
        <v>9</v>
      </c>
      <c r="C49" s="41" t="s">
        <v>69</v>
      </c>
      <c r="D49" s="42">
        <v>0</v>
      </c>
      <c r="E49" s="42">
        <v>0</v>
      </c>
      <c r="F49" s="389">
        <v>0</v>
      </c>
      <c r="G49" s="390">
        <v>0</v>
      </c>
      <c r="I49" s="24">
        <v>9</v>
      </c>
      <c r="J49" s="41" t="s">
        <v>159</v>
      </c>
      <c r="K49" s="42">
        <v>0</v>
      </c>
      <c r="L49" s="42">
        <v>0</v>
      </c>
      <c r="M49" s="389">
        <v>0</v>
      </c>
      <c r="N49" s="390"/>
      <c r="P49" s="24">
        <v>9</v>
      </c>
      <c r="Q49" s="41" t="s">
        <v>71</v>
      </c>
      <c r="R49" s="42">
        <v>0</v>
      </c>
      <c r="S49" s="42">
        <v>0</v>
      </c>
      <c r="T49" s="389">
        <v>0</v>
      </c>
      <c r="U49" s="390"/>
      <c r="W49" s="24">
        <v>9</v>
      </c>
      <c r="X49" s="41" t="s">
        <v>60</v>
      </c>
      <c r="Y49" s="42" t="s">
        <v>106</v>
      </c>
      <c r="Z49" s="42" t="s">
        <v>109</v>
      </c>
      <c r="AA49" s="389">
        <v>0</v>
      </c>
      <c r="AB49" s="390"/>
    </row>
    <row r="50" spans="2:28">
      <c r="B50" s="24">
        <v>9.25</v>
      </c>
      <c r="C50" s="41" t="s">
        <v>60</v>
      </c>
      <c r="D50" s="42" t="s">
        <v>104</v>
      </c>
      <c r="E50" s="42" t="s">
        <v>103</v>
      </c>
      <c r="F50" s="389">
        <v>0</v>
      </c>
      <c r="G50" s="390">
        <v>0</v>
      </c>
      <c r="I50" s="24">
        <v>9.25</v>
      </c>
      <c r="J50" s="41" t="s">
        <v>159</v>
      </c>
      <c r="K50" s="42">
        <v>0</v>
      </c>
      <c r="L50" s="42">
        <v>0</v>
      </c>
      <c r="M50" s="389">
        <v>0</v>
      </c>
      <c r="N50" s="390"/>
      <c r="P50" s="24">
        <v>9.25</v>
      </c>
      <c r="Q50" s="41" t="s">
        <v>74</v>
      </c>
      <c r="R50" s="42">
        <v>0</v>
      </c>
      <c r="S50" s="42">
        <v>0</v>
      </c>
      <c r="T50" s="389">
        <v>0</v>
      </c>
      <c r="U50" s="390"/>
      <c r="W50" s="24">
        <v>9.25</v>
      </c>
      <c r="X50" s="41" t="s">
        <v>158</v>
      </c>
      <c r="Y50" s="42">
        <v>0</v>
      </c>
      <c r="Z50" s="42">
        <v>0</v>
      </c>
      <c r="AA50" s="389">
        <v>0</v>
      </c>
      <c r="AB50" s="390"/>
    </row>
    <row r="51" spans="2:28">
      <c r="B51" s="24">
        <v>9.5</v>
      </c>
      <c r="C51" s="41" t="s">
        <v>69</v>
      </c>
      <c r="D51" s="42">
        <v>0</v>
      </c>
      <c r="E51" s="42">
        <v>0</v>
      </c>
      <c r="F51" s="389">
        <v>0</v>
      </c>
      <c r="G51" s="390">
        <v>0</v>
      </c>
      <c r="I51" s="24">
        <v>9.5</v>
      </c>
      <c r="J51" s="41" t="s">
        <v>60</v>
      </c>
      <c r="K51" s="42" t="s">
        <v>106</v>
      </c>
      <c r="L51" s="42" t="s">
        <v>115</v>
      </c>
      <c r="M51" s="389">
        <v>0</v>
      </c>
      <c r="N51" s="390"/>
      <c r="P51" s="24">
        <v>9.5</v>
      </c>
      <c r="Q51" s="41" t="s">
        <v>74</v>
      </c>
      <c r="R51" s="42">
        <v>0</v>
      </c>
      <c r="S51" s="42">
        <v>0</v>
      </c>
      <c r="T51" s="389">
        <v>0</v>
      </c>
      <c r="U51" s="390"/>
      <c r="W51" s="24">
        <v>9.5</v>
      </c>
      <c r="X51" s="41" t="s">
        <v>60</v>
      </c>
      <c r="Y51" s="42" t="s">
        <v>104</v>
      </c>
      <c r="Z51" s="42" t="s">
        <v>103</v>
      </c>
      <c r="AA51" s="389">
        <v>0</v>
      </c>
      <c r="AB51" s="390"/>
    </row>
    <row r="52" spans="2:28">
      <c r="B52" s="24">
        <v>9.75</v>
      </c>
      <c r="C52" s="41" t="s">
        <v>74</v>
      </c>
      <c r="D52" s="42">
        <v>0</v>
      </c>
      <c r="E52" s="42">
        <v>0</v>
      </c>
      <c r="F52" s="389">
        <v>0</v>
      </c>
      <c r="G52" s="390">
        <v>0</v>
      </c>
      <c r="I52" s="24">
        <v>9.75</v>
      </c>
      <c r="J52" s="41" t="s">
        <v>159</v>
      </c>
      <c r="K52" s="42">
        <v>0</v>
      </c>
      <c r="L52" s="42">
        <v>0</v>
      </c>
      <c r="M52" s="389">
        <v>0</v>
      </c>
      <c r="N52" s="390"/>
      <c r="P52" s="24">
        <v>9.75</v>
      </c>
      <c r="Q52" s="41" t="s">
        <v>74</v>
      </c>
      <c r="R52" s="42">
        <v>0</v>
      </c>
      <c r="S52" s="42">
        <v>0</v>
      </c>
      <c r="T52" s="389">
        <v>0</v>
      </c>
      <c r="U52" s="390"/>
      <c r="W52" s="24">
        <v>9.75</v>
      </c>
      <c r="X52" s="41" t="s">
        <v>159</v>
      </c>
      <c r="Y52" s="42">
        <v>0</v>
      </c>
      <c r="Z52" s="42">
        <v>0</v>
      </c>
      <c r="AA52" s="389">
        <v>0</v>
      </c>
      <c r="AB52" s="390"/>
    </row>
    <row r="53" spans="2:28">
      <c r="B53" s="24">
        <v>10</v>
      </c>
      <c r="C53" s="41" t="s">
        <v>74</v>
      </c>
      <c r="D53" s="42">
        <v>0</v>
      </c>
      <c r="E53" s="42">
        <v>0</v>
      </c>
      <c r="F53" s="389">
        <v>0</v>
      </c>
      <c r="G53" s="390">
        <v>0</v>
      </c>
      <c r="I53" s="24">
        <v>10</v>
      </c>
      <c r="J53" s="41" t="s">
        <v>60</v>
      </c>
      <c r="K53" s="42" t="s">
        <v>106</v>
      </c>
      <c r="L53" s="42" t="s">
        <v>115</v>
      </c>
      <c r="M53" s="389">
        <v>0</v>
      </c>
      <c r="N53" s="390"/>
      <c r="P53" s="24">
        <v>10</v>
      </c>
      <c r="Q53" s="41" t="s">
        <v>71</v>
      </c>
      <c r="R53" s="42">
        <v>0</v>
      </c>
      <c r="S53" s="42">
        <v>0</v>
      </c>
      <c r="T53" s="389">
        <v>0</v>
      </c>
      <c r="U53" s="390"/>
      <c r="W53" s="24">
        <v>10</v>
      </c>
      <c r="X53" s="41" t="s">
        <v>60</v>
      </c>
      <c r="Y53" s="42" t="s">
        <v>106</v>
      </c>
      <c r="Z53" s="42" t="s">
        <v>109</v>
      </c>
      <c r="AA53" s="389">
        <v>0</v>
      </c>
      <c r="AB53" s="390"/>
    </row>
    <row r="54" spans="2:28">
      <c r="B54" s="24">
        <v>10.25</v>
      </c>
      <c r="C54" s="41" t="s">
        <v>74</v>
      </c>
      <c r="D54" s="42">
        <v>0</v>
      </c>
      <c r="E54" s="42">
        <v>0</v>
      </c>
      <c r="F54" s="389">
        <v>0</v>
      </c>
      <c r="G54" s="390">
        <v>0</v>
      </c>
      <c r="I54" s="24">
        <v>10.25</v>
      </c>
      <c r="J54" s="41" t="s">
        <v>159</v>
      </c>
      <c r="K54" s="42">
        <v>0</v>
      </c>
      <c r="L54" s="42">
        <v>0</v>
      </c>
      <c r="M54" s="389">
        <v>0</v>
      </c>
      <c r="N54" s="390"/>
      <c r="P54" s="24">
        <v>10.25</v>
      </c>
      <c r="Q54" s="41" t="s">
        <v>60</v>
      </c>
      <c r="R54" s="42" t="s">
        <v>106</v>
      </c>
      <c r="S54" s="42" t="s">
        <v>118</v>
      </c>
      <c r="T54" s="389">
        <v>0</v>
      </c>
      <c r="U54" s="390"/>
      <c r="W54" s="24">
        <v>10.25</v>
      </c>
      <c r="X54" s="41" t="s">
        <v>74</v>
      </c>
      <c r="Y54" s="42">
        <v>0</v>
      </c>
      <c r="Z54" s="42">
        <v>0</v>
      </c>
      <c r="AA54" s="389">
        <v>0</v>
      </c>
      <c r="AB54" s="390"/>
    </row>
    <row r="55" spans="2:28">
      <c r="B55" s="24">
        <v>10.5</v>
      </c>
      <c r="C55" s="41" t="s">
        <v>74</v>
      </c>
      <c r="D55" s="42">
        <v>0</v>
      </c>
      <c r="E55" s="42">
        <v>0</v>
      </c>
      <c r="F55" s="389">
        <v>0</v>
      </c>
      <c r="G55" s="390">
        <v>0</v>
      </c>
      <c r="I55" s="24">
        <v>10.5</v>
      </c>
      <c r="J55" s="41" t="s">
        <v>60</v>
      </c>
      <c r="K55" s="42" t="s">
        <v>106</v>
      </c>
      <c r="L55" s="42" t="s">
        <v>167</v>
      </c>
      <c r="M55" s="389">
        <v>0</v>
      </c>
      <c r="N55" s="390"/>
      <c r="P55" s="24">
        <v>10.5</v>
      </c>
      <c r="Q55" s="41" t="s">
        <v>159</v>
      </c>
      <c r="R55" s="42">
        <v>0</v>
      </c>
      <c r="S55" s="42">
        <v>0</v>
      </c>
      <c r="T55" s="389">
        <v>0</v>
      </c>
      <c r="U55" s="390"/>
      <c r="W55" s="24">
        <v>10.5</v>
      </c>
      <c r="X55" s="41" t="s">
        <v>60</v>
      </c>
      <c r="Y55" s="42" t="s">
        <v>104</v>
      </c>
      <c r="Z55" s="42" t="s">
        <v>110</v>
      </c>
      <c r="AA55" s="389">
        <v>0</v>
      </c>
      <c r="AB55" s="390"/>
    </row>
    <row r="56" spans="2:28">
      <c r="B56" s="24">
        <v>10.75</v>
      </c>
      <c r="C56" s="41" t="s">
        <v>71</v>
      </c>
      <c r="D56" s="42">
        <v>0</v>
      </c>
      <c r="E56" s="42">
        <v>0</v>
      </c>
      <c r="F56" s="389">
        <v>0</v>
      </c>
      <c r="G56" s="390">
        <v>0</v>
      </c>
      <c r="I56" s="24">
        <v>10.75</v>
      </c>
      <c r="J56" s="41" t="s">
        <v>158</v>
      </c>
      <c r="K56" s="42">
        <v>0</v>
      </c>
      <c r="L56" s="42">
        <v>0</v>
      </c>
      <c r="M56" s="389">
        <v>0</v>
      </c>
      <c r="N56" s="390"/>
      <c r="P56" s="24">
        <v>10.75</v>
      </c>
      <c r="Q56" s="41" t="s">
        <v>60</v>
      </c>
      <c r="R56" s="42" t="s">
        <v>104</v>
      </c>
      <c r="S56" s="42" t="s">
        <v>110</v>
      </c>
      <c r="T56" s="389">
        <v>0</v>
      </c>
      <c r="U56" s="390"/>
      <c r="W56" s="24">
        <v>10.75</v>
      </c>
      <c r="X56" s="41" t="s">
        <v>159</v>
      </c>
      <c r="Y56" s="42">
        <v>0</v>
      </c>
      <c r="Z56" s="42">
        <v>0</v>
      </c>
      <c r="AA56" s="389">
        <v>0</v>
      </c>
      <c r="AB56" s="390"/>
    </row>
    <row r="57" spans="2:28">
      <c r="B57" s="24">
        <v>11</v>
      </c>
      <c r="C57" s="41" t="s">
        <v>60</v>
      </c>
      <c r="D57" s="42" t="s">
        <v>104</v>
      </c>
      <c r="E57" s="42" t="s">
        <v>103</v>
      </c>
      <c r="F57" s="389">
        <v>0</v>
      </c>
      <c r="G57" s="390">
        <v>0</v>
      </c>
      <c r="I57" s="24">
        <v>11</v>
      </c>
      <c r="J57" s="41" t="s">
        <v>60</v>
      </c>
      <c r="K57" s="42" t="s">
        <v>107</v>
      </c>
      <c r="L57" s="42" t="s">
        <v>108</v>
      </c>
      <c r="M57" s="389">
        <v>0</v>
      </c>
      <c r="N57" s="390"/>
      <c r="P57" s="24">
        <v>11</v>
      </c>
      <c r="Q57" s="41" t="s">
        <v>159</v>
      </c>
      <c r="R57" s="42">
        <v>0</v>
      </c>
      <c r="S57" s="42">
        <v>0</v>
      </c>
      <c r="T57" s="389">
        <v>0</v>
      </c>
      <c r="U57" s="390"/>
      <c r="W57" s="24">
        <v>11</v>
      </c>
      <c r="X57" s="41" t="s">
        <v>60</v>
      </c>
      <c r="Y57" s="42" t="s">
        <v>106</v>
      </c>
      <c r="Z57" s="42" t="s">
        <v>115</v>
      </c>
      <c r="AA57" s="389">
        <v>0</v>
      </c>
      <c r="AB57" s="390"/>
    </row>
    <row r="58" spans="2:28">
      <c r="B58" s="24">
        <v>11.25</v>
      </c>
      <c r="C58" s="41" t="s">
        <v>60</v>
      </c>
      <c r="D58" s="42" t="s">
        <v>104</v>
      </c>
      <c r="E58" s="42" t="s">
        <v>103</v>
      </c>
      <c r="F58" s="389">
        <v>0</v>
      </c>
      <c r="G58" s="390">
        <v>0</v>
      </c>
      <c r="I58" s="24">
        <v>11.25</v>
      </c>
      <c r="J58" s="41" t="s">
        <v>60</v>
      </c>
      <c r="K58" s="42" t="s">
        <v>106</v>
      </c>
      <c r="L58" s="42" t="s">
        <v>115</v>
      </c>
      <c r="M58" s="389">
        <v>0</v>
      </c>
      <c r="N58" s="390"/>
      <c r="P58" s="24">
        <v>11.25</v>
      </c>
      <c r="Q58" s="41" t="s">
        <v>60</v>
      </c>
      <c r="R58" s="42" t="s">
        <v>106</v>
      </c>
      <c r="S58" s="42" t="s">
        <v>115</v>
      </c>
      <c r="T58" s="389">
        <v>0</v>
      </c>
      <c r="U58" s="390"/>
      <c r="W58" s="24">
        <v>11.25</v>
      </c>
      <c r="X58" s="41" t="s">
        <v>60</v>
      </c>
      <c r="Y58" s="42" t="s">
        <v>106</v>
      </c>
      <c r="Z58" s="42" t="s">
        <v>115</v>
      </c>
      <c r="AA58" s="389">
        <v>0</v>
      </c>
      <c r="AB58" s="390"/>
    </row>
    <row r="59" spans="2:28">
      <c r="B59" s="24">
        <v>11.5</v>
      </c>
      <c r="C59" s="41" t="s">
        <v>71</v>
      </c>
      <c r="D59" s="42">
        <v>0</v>
      </c>
      <c r="E59" s="42">
        <v>0</v>
      </c>
      <c r="F59" s="389">
        <v>0</v>
      </c>
      <c r="G59" s="390">
        <v>0</v>
      </c>
      <c r="I59" s="24">
        <v>11.5</v>
      </c>
      <c r="J59" s="41" t="s">
        <v>159</v>
      </c>
      <c r="K59" s="42">
        <v>0</v>
      </c>
      <c r="L59" s="42">
        <v>0</v>
      </c>
      <c r="M59" s="389">
        <v>0</v>
      </c>
      <c r="N59" s="390"/>
      <c r="P59" s="24">
        <v>11.5</v>
      </c>
      <c r="Q59" s="41" t="s">
        <v>159</v>
      </c>
      <c r="R59" s="42">
        <v>0</v>
      </c>
      <c r="S59" s="42">
        <v>0</v>
      </c>
      <c r="T59" s="389">
        <v>0</v>
      </c>
      <c r="U59" s="390"/>
      <c r="W59" s="24">
        <v>11.5</v>
      </c>
      <c r="X59" s="41" t="s">
        <v>60</v>
      </c>
      <c r="Y59" s="42" t="s">
        <v>106</v>
      </c>
      <c r="Z59" s="42" t="s">
        <v>115</v>
      </c>
      <c r="AA59" s="389">
        <v>0</v>
      </c>
      <c r="AB59" s="390"/>
    </row>
    <row r="60" spans="2:28">
      <c r="B60" s="24">
        <v>11.75</v>
      </c>
      <c r="C60" s="41" t="s">
        <v>69</v>
      </c>
      <c r="D60" s="42">
        <v>0</v>
      </c>
      <c r="E60" s="42">
        <v>0</v>
      </c>
      <c r="F60" s="389">
        <v>0</v>
      </c>
      <c r="G60" s="390">
        <v>0</v>
      </c>
      <c r="I60" s="24">
        <v>11.75</v>
      </c>
      <c r="J60" s="41" t="s">
        <v>159</v>
      </c>
      <c r="K60" s="42">
        <v>0</v>
      </c>
      <c r="L60" s="42">
        <v>0</v>
      </c>
      <c r="M60" s="389">
        <v>0</v>
      </c>
      <c r="N60" s="390"/>
      <c r="P60" s="24">
        <v>11.75</v>
      </c>
      <c r="Q60" s="41" t="s">
        <v>63</v>
      </c>
      <c r="R60" s="42">
        <v>0</v>
      </c>
      <c r="S60" s="42">
        <v>0</v>
      </c>
      <c r="T60" s="389">
        <v>0</v>
      </c>
      <c r="U60" s="390"/>
      <c r="W60" s="24">
        <v>11.75</v>
      </c>
      <c r="X60" s="41" t="s">
        <v>60</v>
      </c>
      <c r="Y60" s="42" t="s">
        <v>107</v>
      </c>
      <c r="Z60" s="42" t="s">
        <v>108</v>
      </c>
      <c r="AA60" s="389">
        <v>0</v>
      </c>
      <c r="AB60" s="390"/>
    </row>
    <row r="61" spans="2:28">
      <c r="B61" s="24">
        <v>12</v>
      </c>
      <c r="C61" s="41" t="s">
        <v>63</v>
      </c>
      <c r="D61" s="42">
        <v>0</v>
      </c>
      <c r="E61" s="42">
        <v>0</v>
      </c>
      <c r="F61" s="389">
        <v>0</v>
      </c>
      <c r="G61" s="390">
        <v>0</v>
      </c>
      <c r="I61" s="24">
        <v>12</v>
      </c>
      <c r="J61" s="41" t="s">
        <v>60</v>
      </c>
      <c r="K61" s="42" t="s">
        <v>104</v>
      </c>
      <c r="L61" s="42" t="s">
        <v>110</v>
      </c>
      <c r="M61" s="389">
        <v>0</v>
      </c>
      <c r="N61" s="390"/>
      <c r="P61" s="24">
        <v>12</v>
      </c>
      <c r="Q61" s="41" t="s">
        <v>63</v>
      </c>
      <c r="R61" s="42">
        <v>0</v>
      </c>
      <c r="S61" s="42">
        <v>0</v>
      </c>
      <c r="T61" s="389">
        <v>0</v>
      </c>
      <c r="U61" s="390"/>
      <c r="W61" s="24">
        <v>12</v>
      </c>
      <c r="X61" s="41" t="s">
        <v>71</v>
      </c>
      <c r="Y61" s="42">
        <v>0</v>
      </c>
      <c r="Z61" s="42">
        <v>0</v>
      </c>
      <c r="AA61" s="389">
        <v>0</v>
      </c>
      <c r="AB61" s="390"/>
    </row>
    <row r="62" spans="2:28">
      <c r="B62" s="24">
        <v>12.25</v>
      </c>
      <c r="C62" s="41" t="s">
        <v>60</v>
      </c>
      <c r="D62" s="42" t="s">
        <v>104</v>
      </c>
      <c r="E62" s="42" t="s">
        <v>103</v>
      </c>
      <c r="F62" s="389">
        <v>0</v>
      </c>
      <c r="G62" s="390">
        <v>0</v>
      </c>
      <c r="I62" s="24">
        <v>12.25</v>
      </c>
      <c r="J62" s="41" t="s">
        <v>60</v>
      </c>
      <c r="K62" s="42" t="s">
        <v>104</v>
      </c>
      <c r="L62" s="42" t="s">
        <v>119</v>
      </c>
      <c r="M62" s="389">
        <v>0</v>
      </c>
      <c r="N62" s="390"/>
      <c r="P62" s="24">
        <v>12.25</v>
      </c>
      <c r="Q62" s="41" t="s">
        <v>63</v>
      </c>
      <c r="R62" s="42">
        <v>0</v>
      </c>
      <c r="S62" s="42">
        <v>0</v>
      </c>
      <c r="T62" s="389">
        <v>0</v>
      </c>
      <c r="U62" s="390"/>
      <c r="W62" s="24">
        <v>12.25</v>
      </c>
      <c r="X62" s="41" t="s">
        <v>63</v>
      </c>
      <c r="Y62" s="42">
        <v>0</v>
      </c>
      <c r="Z62" s="42">
        <v>0</v>
      </c>
      <c r="AA62" s="389">
        <v>0</v>
      </c>
      <c r="AB62" s="390"/>
    </row>
    <row r="63" spans="2:28">
      <c r="B63" s="24">
        <v>12.5</v>
      </c>
      <c r="C63" s="41" t="s">
        <v>60</v>
      </c>
      <c r="D63" s="42" t="s">
        <v>150</v>
      </c>
      <c r="E63" s="42" t="s">
        <v>103</v>
      </c>
      <c r="F63" s="389">
        <v>0</v>
      </c>
      <c r="G63" s="390">
        <v>0</v>
      </c>
      <c r="I63" s="24">
        <v>12.5</v>
      </c>
      <c r="J63" s="41" t="s">
        <v>158</v>
      </c>
      <c r="K63" s="42">
        <v>0</v>
      </c>
      <c r="L63" s="42">
        <v>0</v>
      </c>
      <c r="M63" s="389">
        <v>0</v>
      </c>
      <c r="N63" s="390"/>
      <c r="P63" s="24">
        <v>12.5</v>
      </c>
      <c r="Q63" s="41" t="s">
        <v>71</v>
      </c>
      <c r="R63" s="42">
        <v>0</v>
      </c>
      <c r="S63" s="42">
        <v>0</v>
      </c>
      <c r="T63" s="389">
        <v>0</v>
      </c>
      <c r="U63" s="390"/>
      <c r="W63" s="24">
        <v>12.5</v>
      </c>
      <c r="X63" s="41" t="s">
        <v>60</v>
      </c>
      <c r="Y63" s="42" t="s">
        <v>104</v>
      </c>
      <c r="Z63" s="42" t="s">
        <v>117</v>
      </c>
      <c r="AA63" s="389">
        <v>0</v>
      </c>
      <c r="AB63" s="390"/>
    </row>
    <row r="64" spans="2:28">
      <c r="B64" s="24">
        <v>12.75</v>
      </c>
      <c r="C64" s="41" t="s">
        <v>69</v>
      </c>
      <c r="D64" s="42">
        <v>0</v>
      </c>
      <c r="E64" s="42">
        <v>0</v>
      </c>
      <c r="F64" s="389">
        <v>0</v>
      </c>
      <c r="G64" s="390">
        <v>0</v>
      </c>
      <c r="I64" s="24">
        <v>12.75</v>
      </c>
      <c r="J64" s="41" t="s">
        <v>158</v>
      </c>
      <c r="K64" s="42">
        <v>0</v>
      </c>
      <c r="L64" s="42">
        <v>0</v>
      </c>
      <c r="M64" s="389">
        <v>0</v>
      </c>
      <c r="N64" s="390"/>
      <c r="P64" s="24">
        <v>12.75</v>
      </c>
      <c r="Q64" s="41" t="s">
        <v>71</v>
      </c>
      <c r="R64" s="42">
        <v>0</v>
      </c>
      <c r="S64" s="42">
        <v>0</v>
      </c>
      <c r="T64" s="389">
        <v>0</v>
      </c>
      <c r="U64" s="390"/>
      <c r="W64" s="24">
        <v>12.75</v>
      </c>
      <c r="X64" s="41" t="s">
        <v>60</v>
      </c>
      <c r="Y64" s="42" t="s">
        <v>104</v>
      </c>
      <c r="Z64" s="42" t="s">
        <v>117</v>
      </c>
      <c r="AA64" s="389">
        <v>0</v>
      </c>
      <c r="AB64" s="390"/>
    </row>
    <row r="65" spans="2:28">
      <c r="B65" s="24">
        <v>13</v>
      </c>
      <c r="C65" s="41" t="s">
        <v>60</v>
      </c>
      <c r="D65" s="42" t="s">
        <v>150</v>
      </c>
      <c r="E65" s="42" t="s">
        <v>103</v>
      </c>
      <c r="F65" s="389">
        <v>0</v>
      </c>
      <c r="G65" s="390">
        <v>0</v>
      </c>
      <c r="I65" s="24">
        <v>13</v>
      </c>
      <c r="J65" s="41" t="s">
        <v>60</v>
      </c>
      <c r="K65" s="42" t="s">
        <v>106</v>
      </c>
      <c r="L65" s="42" t="s">
        <v>115</v>
      </c>
      <c r="M65" s="389">
        <v>0</v>
      </c>
      <c r="N65" s="390"/>
      <c r="P65" s="24">
        <v>13</v>
      </c>
      <c r="Q65" s="41" t="s">
        <v>71</v>
      </c>
      <c r="R65" s="42">
        <v>0</v>
      </c>
      <c r="S65" s="42">
        <v>0</v>
      </c>
      <c r="T65" s="389">
        <v>0</v>
      </c>
      <c r="U65" s="390"/>
      <c r="W65" s="24">
        <v>13</v>
      </c>
      <c r="X65" s="41" t="s">
        <v>60</v>
      </c>
      <c r="Y65" s="42" t="s">
        <v>104</v>
      </c>
      <c r="Z65" s="42" t="s">
        <v>117</v>
      </c>
      <c r="AA65" s="389">
        <v>0</v>
      </c>
      <c r="AB65" s="390"/>
    </row>
    <row r="66" spans="2:28">
      <c r="B66" s="24">
        <v>13.25</v>
      </c>
      <c r="C66" s="41" t="s">
        <v>60</v>
      </c>
      <c r="D66" s="42" t="s">
        <v>150</v>
      </c>
      <c r="E66" s="42" t="s">
        <v>103</v>
      </c>
      <c r="F66" s="389">
        <v>0</v>
      </c>
      <c r="G66" s="390">
        <v>0</v>
      </c>
      <c r="I66" s="24">
        <v>13.25</v>
      </c>
      <c r="J66" s="41" t="s">
        <v>60</v>
      </c>
      <c r="K66" s="42" t="s">
        <v>106</v>
      </c>
      <c r="L66" s="42" t="s">
        <v>115</v>
      </c>
      <c r="M66" s="389">
        <v>0</v>
      </c>
      <c r="N66" s="390"/>
      <c r="P66" s="24">
        <v>13.25</v>
      </c>
      <c r="Q66" s="41" t="s">
        <v>71</v>
      </c>
      <c r="R66" s="42">
        <v>0</v>
      </c>
      <c r="S66" s="42">
        <v>0</v>
      </c>
      <c r="T66" s="389">
        <v>0</v>
      </c>
      <c r="U66" s="390"/>
      <c r="W66" s="24">
        <v>13.25</v>
      </c>
      <c r="X66" s="41" t="s">
        <v>69</v>
      </c>
      <c r="Y66" s="42">
        <v>0</v>
      </c>
      <c r="Z66" s="42">
        <v>0</v>
      </c>
      <c r="AA66" s="389">
        <v>0</v>
      </c>
      <c r="AB66" s="390"/>
    </row>
    <row r="67" spans="2:28">
      <c r="B67" s="24">
        <v>13.5</v>
      </c>
      <c r="C67" s="41" t="s">
        <v>60</v>
      </c>
      <c r="D67" s="42" t="s">
        <v>150</v>
      </c>
      <c r="E67" s="42" t="s">
        <v>103</v>
      </c>
      <c r="F67" s="389">
        <v>0</v>
      </c>
      <c r="G67" s="390">
        <v>0</v>
      </c>
      <c r="I67" s="24">
        <v>13.5</v>
      </c>
      <c r="J67" s="41" t="s">
        <v>60</v>
      </c>
      <c r="K67" s="42" t="s">
        <v>104</v>
      </c>
      <c r="L67" s="42" t="s">
        <v>110</v>
      </c>
      <c r="M67" s="389">
        <v>0</v>
      </c>
      <c r="N67" s="390"/>
      <c r="P67" s="24">
        <v>13.5</v>
      </c>
      <c r="Q67" s="41" t="s">
        <v>71</v>
      </c>
      <c r="R67" s="42">
        <v>0</v>
      </c>
      <c r="S67" s="42">
        <v>0</v>
      </c>
      <c r="T67" s="389">
        <v>0</v>
      </c>
      <c r="U67" s="390"/>
      <c r="W67" s="24">
        <v>13.5</v>
      </c>
      <c r="X67" s="41" t="s">
        <v>74</v>
      </c>
      <c r="Y67" s="42">
        <v>0</v>
      </c>
      <c r="Z67" s="42">
        <v>0</v>
      </c>
      <c r="AA67" s="389">
        <v>0</v>
      </c>
      <c r="AB67" s="390"/>
    </row>
    <row r="68" spans="2:28">
      <c r="B68" s="24">
        <v>13.75</v>
      </c>
      <c r="C68" s="41" t="s">
        <v>69</v>
      </c>
      <c r="D68" s="42">
        <v>0</v>
      </c>
      <c r="E68" s="42">
        <v>0</v>
      </c>
      <c r="F68" s="389">
        <v>0</v>
      </c>
      <c r="G68" s="390">
        <v>0</v>
      </c>
      <c r="I68" s="24">
        <v>13.75</v>
      </c>
      <c r="J68" s="41" t="s">
        <v>71</v>
      </c>
      <c r="K68" s="42">
        <v>0</v>
      </c>
      <c r="L68" s="42">
        <v>0</v>
      </c>
      <c r="M68" s="389">
        <v>0</v>
      </c>
      <c r="N68" s="390"/>
      <c r="P68" s="24">
        <v>13.75</v>
      </c>
      <c r="Q68" s="41" t="s">
        <v>71</v>
      </c>
      <c r="R68" s="42">
        <v>0</v>
      </c>
      <c r="S68" s="42">
        <v>0</v>
      </c>
      <c r="T68" s="389">
        <v>0</v>
      </c>
      <c r="U68" s="390"/>
      <c r="W68" s="24">
        <v>13.75</v>
      </c>
      <c r="X68" s="41" t="s">
        <v>69</v>
      </c>
      <c r="Y68" s="42">
        <v>0</v>
      </c>
      <c r="Z68" s="42">
        <v>0</v>
      </c>
      <c r="AA68" s="389">
        <v>0</v>
      </c>
      <c r="AB68" s="390"/>
    </row>
    <row r="69" spans="2:28">
      <c r="B69" s="24">
        <v>14</v>
      </c>
      <c r="C69" s="41" t="s">
        <v>74</v>
      </c>
      <c r="D69" s="42">
        <v>0</v>
      </c>
      <c r="E69" s="42">
        <v>0</v>
      </c>
      <c r="F69" s="389">
        <v>0</v>
      </c>
      <c r="G69" s="390">
        <v>0</v>
      </c>
      <c r="I69" s="24">
        <v>14</v>
      </c>
      <c r="J69" s="41" t="s">
        <v>60</v>
      </c>
      <c r="K69" s="42" t="s">
        <v>104</v>
      </c>
      <c r="L69" s="42" t="s">
        <v>117</v>
      </c>
      <c r="M69" s="389">
        <v>0</v>
      </c>
      <c r="N69" s="390"/>
      <c r="P69" s="24">
        <v>14</v>
      </c>
      <c r="Q69" s="41" t="s">
        <v>71</v>
      </c>
      <c r="R69" s="42">
        <v>0</v>
      </c>
      <c r="S69" s="42">
        <v>0</v>
      </c>
      <c r="T69" s="389">
        <v>0</v>
      </c>
      <c r="U69" s="390"/>
      <c r="W69" s="24">
        <v>14</v>
      </c>
      <c r="X69" s="41" t="s">
        <v>69</v>
      </c>
      <c r="Y69" s="42">
        <v>0</v>
      </c>
      <c r="Z69" s="42">
        <v>0</v>
      </c>
      <c r="AA69" s="389">
        <v>0</v>
      </c>
      <c r="AB69" s="390"/>
    </row>
    <row r="70" spans="2:28">
      <c r="B70" s="24">
        <v>14.25</v>
      </c>
      <c r="C70" s="41" t="s">
        <v>74</v>
      </c>
      <c r="D70" s="42">
        <v>0</v>
      </c>
      <c r="E70" s="42">
        <v>0</v>
      </c>
      <c r="F70" s="389">
        <v>0</v>
      </c>
      <c r="G70" s="390">
        <v>0</v>
      </c>
      <c r="I70" s="24">
        <v>14.25</v>
      </c>
      <c r="J70" s="41" t="s">
        <v>60</v>
      </c>
      <c r="K70" s="42" t="s">
        <v>104</v>
      </c>
      <c r="L70" s="42" t="s">
        <v>110</v>
      </c>
      <c r="M70" s="389">
        <v>0</v>
      </c>
      <c r="N70" s="390"/>
      <c r="P70" s="24">
        <v>14.25</v>
      </c>
      <c r="Q70" s="41" t="s">
        <v>71</v>
      </c>
      <c r="R70" s="42">
        <v>0</v>
      </c>
      <c r="S70" s="42">
        <v>0</v>
      </c>
      <c r="T70" s="389">
        <v>0</v>
      </c>
      <c r="U70" s="390"/>
      <c r="W70" s="24">
        <v>14.25</v>
      </c>
      <c r="X70" s="41" t="s">
        <v>60</v>
      </c>
      <c r="Y70" s="42" t="s">
        <v>104</v>
      </c>
      <c r="Z70" s="42" t="s">
        <v>117</v>
      </c>
      <c r="AA70" s="389">
        <v>0</v>
      </c>
      <c r="AB70" s="390"/>
    </row>
    <row r="71" spans="2:28">
      <c r="B71" s="24">
        <v>14.5</v>
      </c>
      <c r="C71" s="41" t="s">
        <v>74</v>
      </c>
      <c r="D71" s="42">
        <v>0</v>
      </c>
      <c r="E71" s="42">
        <v>0</v>
      </c>
      <c r="F71" s="389">
        <v>0</v>
      </c>
      <c r="G71" s="390">
        <v>0</v>
      </c>
      <c r="I71" s="24">
        <v>14.5</v>
      </c>
      <c r="J71" s="41" t="s">
        <v>159</v>
      </c>
      <c r="K71" s="42">
        <v>0</v>
      </c>
      <c r="L71" s="42">
        <v>0</v>
      </c>
      <c r="M71" s="389">
        <v>0</v>
      </c>
      <c r="N71" s="390"/>
      <c r="P71" s="24">
        <v>14.5</v>
      </c>
      <c r="Q71" s="41" t="s">
        <v>71</v>
      </c>
      <c r="R71" s="42">
        <v>0</v>
      </c>
      <c r="S71" s="42">
        <v>0</v>
      </c>
      <c r="T71" s="389">
        <v>0</v>
      </c>
      <c r="U71" s="390"/>
      <c r="W71" s="24">
        <v>14.5</v>
      </c>
      <c r="X71" s="41" t="s">
        <v>74</v>
      </c>
      <c r="Y71" s="42">
        <v>0</v>
      </c>
      <c r="Z71" s="42">
        <v>0</v>
      </c>
      <c r="AA71" s="389">
        <v>0</v>
      </c>
      <c r="AB71" s="390"/>
    </row>
    <row r="72" spans="2:28">
      <c r="B72" s="24">
        <v>14.75</v>
      </c>
      <c r="C72" s="41" t="s">
        <v>74</v>
      </c>
      <c r="D72" s="42">
        <v>0</v>
      </c>
      <c r="E72" s="42">
        <v>0</v>
      </c>
      <c r="F72" s="389">
        <v>0</v>
      </c>
      <c r="G72" s="390">
        <v>0</v>
      </c>
      <c r="I72" s="24">
        <v>14.75</v>
      </c>
      <c r="J72" s="41" t="s">
        <v>60</v>
      </c>
      <c r="K72" s="42" t="s">
        <v>106</v>
      </c>
      <c r="L72" s="42" t="s">
        <v>115</v>
      </c>
      <c r="M72" s="389">
        <v>0</v>
      </c>
      <c r="N72" s="390"/>
      <c r="P72" s="24">
        <v>14.75</v>
      </c>
      <c r="Q72" s="41" t="s">
        <v>71</v>
      </c>
      <c r="R72" s="42">
        <v>0</v>
      </c>
      <c r="S72" s="42">
        <v>0</v>
      </c>
      <c r="T72" s="389">
        <v>0</v>
      </c>
      <c r="U72" s="390"/>
      <c r="W72" s="24">
        <v>14.75</v>
      </c>
      <c r="X72" s="41" t="s">
        <v>69</v>
      </c>
      <c r="Y72" s="42">
        <v>0</v>
      </c>
      <c r="Z72" s="42">
        <v>0</v>
      </c>
      <c r="AA72" s="389">
        <v>0</v>
      </c>
      <c r="AB72" s="390"/>
    </row>
    <row r="73" spans="2:28">
      <c r="B73" s="24">
        <v>15</v>
      </c>
      <c r="C73" s="41" t="s">
        <v>60</v>
      </c>
      <c r="D73" s="42" t="s">
        <v>104</v>
      </c>
      <c r="E73" s="42" t="s">
        <v>103</v>
      </c>
      <c r="F73" s="389">
        <v>0</v>
      </c>
      <c r="G73" s="390">
        <v>0</v>
      </c>
      <c r="I73" s="24">
        <v>15</v>
      </c>
      <c r="J73" s="41" t="s">
        <v>60</v>
      </c>
      <c r="K73" s="42" t="s">
        <v>106</v>
      </c>
      <c r="L73" s="42" t="s">
        <v>115</v>
      </c>
      <c r="M73" s="389">
        <v>0</v>
      </c>
      <c r="N73" s="390"/>
      <c r="P73" s="24">
        <v>15</v>
      </c>
      <c r="Q73" s="41" t="s">
        <v>71</v>
      </c>
      <c r="R73" s="42">
        <v>0</v>
      </c>
      <c r="S73" s="42">
        <v>0</v>
      </c>
      <c r="T73" s="389">
        <v>0</v>
      </c>
      <c r="U73" s="390"/>
      <c r="W73" s="24">
        <v>15</v>
      </c>
      <c r="X73" s="41" t="s">
        <v>60</v>
      </c>
      <c r="Y73" s="42" t="s">
        <v>106</v>
      </c>
      <c r="Z73" s="42" t="s">
        <v>118</v>
      </c>
      <c r="AA73" s="389">
        <v>0</v>
      </c>
      <c r="AB73" s="390"/>
    </row>
    <row r="74" spans="2:28">
      <c r="B74" s="24">
        <v>15.25</v>
      </c>
      <c r="C74" s="41" t="s">
        <v>71</v>
      </c>
      <c r="D74" s="42">
        <v>0</v>
      </c>
      <c r="E74" s="42">
        <v>0</v>
      </c>
      <c r="F74" s="389">
        <v>0</v>
      </c>
      <c r="G74" s="390">
        <v>0</v>
      </c>
      <c r="I74" s="24">
        <v>15.25</v>
      </c>
      <c r="J74" s="41" t="s">
        <v>159</v>
      </c>
      <c r="K74" s="42">
        <v>0</v>
      </c>
      <c r="L74" s="42">
        <v>0</v>
      </c>
      <c r="M74" s="389">
        <v>0</v>
      </c>
      <c r="N74" s="390"/>
      <c r="P74" s="24">
        <v>15.25</v>
      </c>
      <c r="Q74" s="41" t="s">
        <v>159</v>
      </c>
      <c r="R74" s="42">
        <v>0</v>
      </c>
      <c r="S74" s="42">
        <v>0</v>
      </c>
      <c r="T74" s="389">
        <v>0</v>
      </c>
      <c r="U74" s="390"/>
      <c r="W74" s="24">
        <v>15.25</v>
      </c>
      <c r="X74" s="41" t="s">
        <v>159</v>
      </c>
      <c r="Y74" s="42">
        <v>0</v>
      </c>
      <c r="Z74" s="42">
        <v>0</v>
      </c>
      <c r="AA74" s="389">
        <v>0</v>
      </c>
      <c r="AB74" s="390"/>
    </row>
    <row r="75" spans="2:28">
      <c r="B75" s="24">
        <v>15.5</v>
      </c>
      <c r="C75" s="41" t="s">
        <v>60</v>
      </c>
      <c r="D75" s="42" t="s">
        <v>104</v>
      </c>
      <c r="E75" s="42" t="s">
        <v>115</v>
      </c>
      <c r="F75" s="389">
        <v>0</v>
      </c>
      <c r="G75" s="390">
        <v>0</v>
      </c>
      <c r="I75" s="24">
        <v>15.5</v>
      </c>
      <c r="J75" s="41" t="s">
        <v>159</v>
      </c>
      <c r="K75" s="42">
        <v>0</v>
      </c>
      <c r="L75" s="42">
        <v>0</v>
      </c>
      <c r="M75" s="389">
        <v>0</v>
      </c>
      <c r="N75" s="390"/>
      <c r="P75" s="24">
        <v>15.5</v>
      </c>
      <c r="Q75" s="41" t="s">
        <v>60</v>
      </c>
      <c r="R75" s="42" t="s">
        <v>107</v>
      </c>
      <c r="S75" s="42" t="s">
        <v>108</v>
      </c>
      <c r="T75" s="389">
        <v>0</v>
      </c>
      <c r="U75" s="390"/>
      <c r="W75" s="24">
        <v>15.5</v>
      </c>
      <c r="X75" s="41" t="s">
        <v>63</v>
      </c>
      <c r="Y75" s="42">
        <v>0</v>
      </c>
      <c r="Z75" s="42">
        <v>0</v>
      </c>
      <c r="AA75" s="389">
        <v>0</v>
      </c>
      <c r="AB75" s="390"/>
    </row>
    <row r="76" spans="2:28">
      <c r="B76" s="24">
        <v>15.75</v>
      </c>
      <c r="C76" s="41" t="s">
        <v>60</v>
      </c>
      <c r="D76" s="42" t="s">
        <v>104</v>
      </c>
      <c r="E76" s="42" t="s">
        <v>115</v>
      </c>
      <c r="F76" s="389">
        <v>0</v>
      </c>
      <c r="G76" s="390">
        <v>0</v>
      </c>
      <c r="I76" s="24">
        <v>15.75</v>
      </c>
      <c r="J76" s="41" t="s">
        <v>159</v>
      </c>
      <c r="K76" s="42">
        <v>0</v>
      </c>
      <c r="L76" s="42">
        <v>0</v>
      </c>
      <c r="M76" s="389">
        <v>0</v>
      </c>
      <c r="N76" s="390"/>
      <c r="P76" s="24">
        <v>15.75</v>
      </c>
      <c r="Q76" s="41" t="s">
        <v>159</v>
      </c>
      <c r="R76" s="42">
        <v>0</v>
      </c>
      <c r="S76" s="42">
        <v>0</v>
      </c>
      <c r="T76" s="389">
        <v>0</v>
      </c>
      <c r="U76" s="390"/>
      <c r="W76" s="24">
        <v>15.75</v>
      </c>
      <c r="X76" s="41" t="s">
        <v>60</v>
      </c>
      <c r="Y76" s="42" t="s">
        <v>106</v>
      </c>
      <c r="Z76" s="42" t="s">
        <v>115</v>
      </c>
      <c r="AA76" s="389">
        <v>0</v>
      </c>
      <c r="AB76" s="390"/>
    </row>
    <row r="77" spans="2:28">
      <c r="B77" s="24">
        <v>16</v>
      </c>
      <c r="C77" s="41" t="s">
        <v>60</v>
      </c>
      <c r="D77" s="42" t="s">
        <v>104</v>
      </c>
      <c r="E77" s="42" t="s">
        <v>115</v>
      </c>
      <c r="F77" s="389">
        <v>0</v>
      </c>
      <c r="G77" s="390">
        <v>0</v>
      </c>
      <c r="I77" s="24">
        <v>16</v>
      </c>
      <c r="J77" s="41" t="s">
        <v>159</v>
      </c>
      <c r="K77" s="42">
        <v>0</v>
      </c>
      <c r="L77" s="42">
        <v>0</v>
      </c>
      <c r="M77" s="389">
        <v>0</v>
      </c>
      <c r="N77" s="390"/>
      <c r="P77" s="24">
        <v>16</v>
      </c>
      <c r="Q77" s="41" t="s">
        <v>60</v>
      </c>
      <c r="R77" s="42" t="s">
        <v>107</v>
      </c>
      <c r="S77" s="42" t="s">
        <v>108</v>
      </c>
      <c r="T77" s="389">
        <v>0</v>
      </c>
      <c r="U77" s="390"/>
      <c r="W77" s="24">
        <v>16</v>
      </c>
      <c r="X77" s="41" t="s">
        <v>66</v>
      </c>
      <c r="Y77" s="42">
        <v>0</v>
      </c>
      <c r="Z77" s="42">
        <v>0</v>
      </c>
      <c r="AA77" s="389">
        <v>0</v>
      </c>
      <c r="AB77" s="390"/>
    </row>
    <row r="78" spans="2:28">
      <c r="B78" s="24">
        <v>16.25</v>
      </c>
      <c r="C78" s="41" t="s">
        <v>60</v>
      </c>
      <c r="D78" s="42" t="s">
        <v>106</v>
      </c>
      <c r="E78" s="42" t="s">
        <v>115</v>
      </c>
      <c r="F78" s="389">
        <v>0</v>
      </c>
      <c r="G78" s="390">
        <v>0</v>
      </c>
      <c r="I78" s="24">
        <v>16.25</v>
      </c>
      <c r="J78" s="41" t="s">
        <v>71</v>
      </c>
      <c r="K78" s="42">
        <v>0</v>
      </c>
      <c r="L78" s="42">
        <v>0</v>
      </c>
      <c r="M78" s="389">
        <v>0</v>
      </c>
      <c r="N78" s="390"/>
      <c r="P78" s="24">
        <v>16.25</v>
      </c>
      <c r="Q78" s="41" t="s">
        <v>60</v>
      </c>
      <c r="R78" s="42" t="s">
        <v>106</v>
      </c>
      <c r="S78" s="42" t="s">
        <v>103</v>
      </c>
      <c r="T78" s="389">
        <v>0</v>
      </c>
      <c r="U78" s="390"/>
      <c r="W78" s="24">
        <v>16.25</v>
      </c>
      <c r="X78" s="41" t="s">
        <v>60</v>
      </c>
      <c r="Y78" s="42" t="s">
        <v>106</v>
      </c>
      <c r="Z78" s="42" t="s">
        <v>115</v>
      </c>
      <c r="AA78" s="389">
        <v>0</v>
      </c>
      <c r="AB78" s="390"/>
    </row>
    <row r="79" spans="2:28">
      <c r="B79" s="24">
        <v>16.5</v>
      </c>
      <c r="C79" s="41" t="s">
        <v>63</v>
      </c>
      <c r="D79" s="42">
        <v>0</v>
      </c>
      <c r="E79" s="42">
        <v>0</v>
      </c>
      <c r="F79" s="389">
        <v>0</v>
      </c>
      <c r="G79" s="390">
        <v>0</v>
      </c>
      <c r="I79" s="24">
        <v>16.5</v>
      </c>
      <c r="J79" s="41" t="s">
        <v>71</v>
      </c>
      <c r="K79" s="42">
        <v>0</v>
      </c>
      <c r="L79" s="42">
        <v>0</v>
      </c>
      <c r="M79" s="389">
        <v>0</v>
      </c>
      <c r="N79" s="390"/>
      <c r="P79" s="24">
        <v>16.5</v>
      </c>
      <c r="Q79" s="41" t="s">
        <v>60</v>
      </c>
      <c r="R79" s="42" t="s">
        <v>106</v>
      </c>
      <c r="S79" s="42" t="s">
        <v>103</v>
      </c>
      <c r="T79" s="389">
        <v>0</v>
      </c>
      <c r="U79" s="390"/>
      <c r="W79" s="24">
        <v>16.5</v>
      </c>
      <c r="X79" s="41" t="s">
        <v>60</v>
      </c>
      <c r="Y79" s="42" t="s">
        <v>106</v>
      </c>
      <c r="Z79" s="42" t="s">
        <v>115</v>
      </c>
      <c r="AA79" s="389">
        <v>0</v>
      </c>
      <c r="AB79" s="390"/>
    </row>
    <row r="80" spans="2:28">
      <c r="B80" s="24">
        <v>16.75</v>
      </c>
      <c r="C80" s="41" t="s">
        <v>63</v>
      </c>
      <c r="D80" s="42">
        <v>0</v>
      </c>
      <c r="E80" s="42">
        <v>0</v>
      </c>
      <c r="F80" s="389">
        <v>0</v>
      </c>
      <c r="G80" s="390">
        <v>0</v>
      </c>
      <c r="I80" s="24">
        <v>16.75</v>
      </c>
      <c r="J80" s="41" t="s">
        <v>69</v>
      </c>
      <c r="K80" s="42">
        <v>0</v>
      </c>
      <c r="L80" s="42">
        <v>0</v>
      </c>
      <c r="M80" s="389">
        <v>0</v>
      </c>
      <c r="N80" s="390"/>
      <c r="P80" s="24">
        <v>16.75</v>
      </c>
      <c r="Q80" s="41" t="s">
        <v>60</v>
      </c>
      <c r="R80" s="42" t="s">
        <v>106</v>
      </c>
      <c r="S80" s="42" t="s">
        <v>103</v>
      </c>
      <c r="T80" s="389">
        <v>0</v>
      </c>
      <c r="U80" s="390"/>
      <c r="W80" s="24">
        <v>16.75</v>
      </c>
      <c r="X80" s="41" t="s">
        <v>71</v>
      </c>
      <c r="Y80" s="42">
        <v>0</v>
      </c>
      <c r="Z80" s="42">
        <v>0</v>
      </c>
      <c r="AA80" s="389">
        <v>0</v>
      </c>
      <c r="AB80" s="390"/>
    </row>
    <row r="81" spans="2:28">
      <c r="B81" s="24">
        <v>17</v>
      </c>
      <c r="C81" s="41" t="s">
        <v>74</v>
      </c>
      <c r="D81" s="42">
        <v>0</v>
      </c>
      <c r="E81" s="42">
        <v>0</v>
      </c>
      <c r="F81" s="389">
        <v>0</v>
      </c>
      <c r="G81" s="390">
        <v>0</v>
      </c>
      <c r="I81" s="24">
        <v>17</v>
      </c>
      <c r="J81" s="41" t="s">
        <v>69</v>
      </c>
      <c r="K81" s="42">
        <v>0</v>
      </c>
      <c r="L81" s="42">
        <v>0</v>
      </c>
      <c r="M81" s="389">
        <v>0</v>
      </c>
      <c r="N81" s="390"/>
      <c r="P81" s="24">
        <v>17</v>
      </c>
      <c r="Q81" s="41" t="s">
        <v>60</v>
      </c>
      <c r="R81" s="42" t="s">
        <v>106</v>
      </c>
      <c r="S81" s="42" t="s">
        <v>115</v>
      </c>
      <c r="T81" s="389">
        <v>0</v>
      </c>
      <c r="U81" s="390"/>
      <c r="W81" s="24">
        <v>17</v>
      </c>
      <c r="X81" s="41" t="s">
        <v>71</v>
      </c>
      <c r="Y81" s="42">
        <v>0</v>
      </c>
      <c r="Z81" s="42">
        <v>0</v>
      </c>
      <c r="AA81" s="389">
        <v>0</v>
      </c>
      <c r="AB81" s="390"/>
    </row>
    <row r="82" spans="2:28">
      <c r="B82" s="24">
        <v>17.25</v>
      </c>
      <c r="C82" s="41" t="s">
        <v>69</v>
      </c>
      <c r="D82" s="42">
        <v>0</v>
      </c>
      <c r="E82" s="42">
        <v>0</v>
      </c>
      <c r="F82" s="389">
        <v>0</v>
      </c>
      <c r="G82" s="390">
        <v>0</v>
      </c>
      <c r="I82" s="24">
        <v>17.25</v>
      </c>
      <c r="J82" s="41" t="s">
        <v>159</v>
      </c>
      <c r="K82" s="42">
        <v>0</v>
      </c>
      <c r="L82" s="42">
        <v>0</v>
      </c>
      <c r="M82" s="389">
        <v>0</v>
      </c>
      <c r="N82" s="390"/>
      <c r="P82" s="24">
        <v>17.25</v>
      </c>
      <c r="Q82" s="41" t="s">
        <v>60</v>
      </c>
      <c r="R82" s="42" t="s">
        <v>106</v>
      </c>
      <c r="S82" s="42" t="s">
        <v>115</v>
      </c>
      <c r="T82" s="389">
        <v>0</v>
      </c>
      <c r="U82" s="390"/>
      <c r="W82" s="24">
        <v>17.25</v>
      </c>
      <c r="X82" s="41" t="s">
        <v>60</v>
      </c>
      <c r="Y82" s="42" t="s">
        <v>150</v>
      </c>
      <c r="Z82" s="42" t="s">
        <v>103</v>
      </c>
      <c r="AA82" s="389">
        <v>0</v>
      </c>
      <c r="AB82" s="390"/>
    </row>
    <row r="83" spans="2:28">
      <c r="B83" s="24">
        <v>17.5</v>
      </c>
      <c r="C83" s="41" t="s">
        <v>60</v>
      </c>
      <c r="D83" s="42" t="s">
        <v>104</v>
      </c>
      <c r="E83" s="42" t="s">
        <v>110</v>
      </c>
      <c r="F83" s="389">
        <v>0</v>
      </c>
      <c r="G83" s="390">
        <v>0</v>
      </c>
      <c r="I83" s="24">
        <v>17.5</v>
      </c>
      <c r="J83" s="41" t="s">
        <v>69</v>
      </c>
      <c r="K83" s="42">
        <v>0</v>
      </c>
      <c r="L83" s="42">
        <v>0</v>
      </c>
      <c r="M83" s="389">
        <v>0</v>
      </c>
      <c r="N83" s="390"/>
      <c r="P83" s="24">
        <v>17.5</v>
      </c>
      <c r="Q83" s="41" t="s">
        <v>60</v>
      </c>
      <c r="R83" s="42" t="s">
        <v>106</v>
      </c>
      <c r="S83" s="42" t="s">
        <v>115</v>
      </c>
      <c r="T83" s="389">
        <v>0</v>
      </c>
      <c r="U83" s="390"/>
      <c r="W83" s="24">
        <v>17.5</v>
      </c>
      <c r="X83" s="41" t="s">
        <v>60</v>
      </c>
      <c r="Y83" s="42" t="s">
        <v>106</v>
      </c>
      <c r="Z83" s="42" t="s">
        <v>115</v>
      </c>
      <c r="AA83" s="389">
        <v>0</v>
      </c>
      <c r="AB83" s="390"/>
    </row>
    <row r="84" spans="2:28">
      <c r="B84" s="24">
        <v>17.75</v>
      </c>
      <c r="C84" s="41" t="s">
        <v>60</v>
      </c>
      <c r="D84" s="42" t="s">
        <v>187</v>
      </c>
      <c r="E84" s="42" t="s">
        <v>115</v>
      </c>
      <c r="F84" s="389">
        <v>0</v>
      </c>
      <c r="G84" s="390">
        <v>0</v>
      </c>
      <c r="I84" s="24">
        <v>17.75</v>
      </c>
      <c r="J84" s="41" t="s">
        <v>69</v>
      </c>
      <c r="K84" s="42">
        <v>0</v>
      </c>
      <c r="L84" s="42">
        <v>0</v>
      </c>
      <c r="M84" s="389">
        <v>0</v>
      </c>
      <c r="N84" s="390"/>
      <c r="P84" s="24">
        <v>17.75</v>
      </c>
      <c r="Q84" s="41" t="s">
        <v>63</v>
      </c>
      <c r="R84" s="42">
        <v>0</v>
      </c>
      <c r="S84" s="42">
        <v>0</v>
      </c>
      <c r="T84" s="389">
        <v>0</v>
      </c>
      <c r="U84" s="390"/>
      <c r="W84" s="24">
        <v>17.75</v>
      </c>
      <c r="X84" s="41" t="s">
        <v>60</v>
      </c>
      <c r="Y84" s="42" t="s">
        <v>104</v>
      </c>
      <c r="Z84" s="42" t="s">
        <v>103</v>
      </c>
      <c r="AA84" s="389">
        <v>0</v>
      </c>
      <c r="AB84" s="390"/>
    </row>
    <row r="85" spans="2:28">
      <c r="B85" s="24">
        <v>18</v>
      </c>
      <c r="C85" s="41" t="s">
        <v>60</v>
      </c>
      <c r="D85" s="42" t="s">
        <v>104</v>
      </c>
      <c r="E85" s="42" t="s">
        <v>110</v>
      </c>
      <c r="F85" s="389">
        <v>0</v>
      </c>
      <c r="G85" s="390">
        <v>0</v>
      </c>
      <c r="I85" s="24">
        <v>18</v>
      </c>
      <c r="J85" s="41" t="s">
        <v>159</v>
      </c>
      <c r="K85" s="42">
        <v>0</v>
      </c>
      <c r="L85" s="42">
        <v>0</v>
      </c>
      <c r="M85" s="389">
        <v>0</v>
      </c>
      <c r="N85" s="390"/>
      <c r="P85" s="24">
        <v>18</v>
      </c>
      <c r="Q85" s="41" t="s">
        <v>159</v>
      </c>
      <c r="R85" s="42">
        <v>0</v>
      </c>
      <c r="S85" s="42">
        <v>0</v>
      </c>
      <c r="T85" s="389">
        <v>0</v>
      </c>
      <c r="U85" s="390"/>
      <c r="W85" s="24">
        <v>18</v>
      </c>
      <c r="X85" s="41" t="s">
        <v>159</v>
      </c>
      <c r="Y85" s="42">
        <v>0</v>
      </c>
      <c r="Z85" s="42">
        <v>0</v>
      </c>
      <c r="AA85" s="389">
        <v>0</v>
      </c>
      <c r="AB85" s="390"/>
    </row>
    <row r="86" spans="2:28">
      <c r="B86" s="24">
        <v>18.25</v>
      </c>
      <c r="C86" s="41" t="s">
        <v>159</v>
      </c>
      <c r="D86" s="42">
        <v>0</v>
      </c>
      <c r="E86" s="42">
        <v>0</v>
      </c>
      <c r="F86" s="389">
        <v>0</v>
      </c>
      <c r="G86" s="390">
        <v>0</v>
      </c>
      <c r="I86" s="24">
        <v>18.25</v>
      </c>
      <c r="J86" s="41" t="s">
        <v>60</v>
      </c>
      <c r="K86" s="42" t="s">
        <v>107</v>
      </c>
      <c r="L86" s="42" t="s">
        <v>108</v>
      </c>
      <c r="M86" s="389">
        <v>0</v>
      </c>
      <c r="N86" s="390"/>
      <c r="P86" s="24">
        <v>18.25</v>
      </c>
      <c r="Q86" s="41" t="s">
        <v>60</v>
      </c>
      <c r="R86" s="42" t="s">
        <v>106</v>
      </c>
      <c r="S86" s="42" t="s">
        <v>118</v>
      </c>
      <c r="T86" s="389">
        <v>0</v>
      </c>
      <c r="U86" s="390"/>
      <c r="W86" s="24">
        <v>18.25</v>
      </c>
      <c r="X86" s="41" t="s">
        <v>60</v>
      </c>
      <c r="Y86" s="42" t="s">
        <v>107</v>
      </c>
      <c r="Z86" s="42" t="s">
        <v>108</v>
      </c>
      <c r="AA86" s="389">
        <v>0</v>
      </c>
      <c r="AB86" s="390"/>
    </row>
    <row r="87" spans="2:28">
      <c r="B87" s="24">
        <v>18.5</v>
      </c>
      <c r="C87" s="41" t="s">
        <v>69</v>
      </c>
      <c r="D87" s="42">
        <v>0</v>
      </c>
      <c r="E87" s="42">
        <v>0</v>
      </c>
      <c r="F87" s="389">
        <v>0</v>
      </c>
      <c r="G87" s="390">
        <v>0</v>
      </c>
      <c r="I87" s="24">
        <v>18.5</v>
      </c>
      <c r="J87" s="41" t="s">
        <v>69</v>
      </c>
      <c r="K87" s="42">
        <v>0</v>
      </c>
      <c r="L87" s="42">
        <v>0</v>
      </c>
      <c r="M87" s="389">
        <v>0</v>
      </c>
      <c r="N87" s="390"/>
      <c r="P87" s="24">
        <v>18.5</v>
      </c>
      <c r="Q87" s="41" t="s">
        <v>60</v>
      </c>
      <c r="R87" s="42" t="s">
        <v>106</v>
      </c>
      <c r="S87" s="42" t="s">
        <v>118</v>
      </c>
      <c r="T87" s="406">
        <v>0</v>
      </c>
      <c r="U87" s="407"/>
      <c r="W87" s="24">
        <v>18.5</v>
      </c>
      <c r="X87" s="41" t="s">
        <v>74</v>
      </c>
      <c r="Y87" s="42">
        <v>0</v>
      </c>
      <c r="Z87" s="42">
        <v>0</v>
      </c>
      <c r="AA87" s="389">
        <v>0</v>
      </c>
      <c r="AB87" s="390"/>
    </row>
    <row r="88" spans="2:28">
      <c r="B88" s="24">
        <v>18.75</v>
      </c>
      <c r="C88" s="41" t="s">
        <v>74</v>
      </c>
      <c r="D88" s="42">
        <v>0</v>
      </c>
      <c r="E88" s="42">
        <v>0</v>
      </c>
      <c r="F88" s="389">
        <v>0</v>
      </c>
      <c r="G88" s="390">
        <v>0</v>
      </c>
      <c r="I88" s="24">
        <v>18.75</v>
      </c>
      <c r="J88" s="41" t="s">
        <v>159</v>
      </c>
      <c r="K88" s="42">
        <v>0</v>
      </c>
      <c r="L88" s="42">
        <v>0</v>
      </c>
      <c r="M88" s="389">
        <v>0</v>
      </c>
      <c r="N88" s="390"/>
      <c r="P88" s="24">
        <v>18.75</v>
      </c>
      <c r="Q88" s="41" t="s">
        <v>60</v>
      </c>
      <c r="R88" s="42" t="s">
        <v>106</v>
      </c>
      <c r="S88" s="42" t="s">
        <v>118</v>
      </c>
      <c r="T88" s="389">
        <v>0</v>
      </c>
      <c r="U88" s="390"/>
      <c r="W88" s="24">
        <v>18.75</v>
      </c>
      <c r="X88" s="41" t="s">
        <v>71</v>
      </c>
      <c r="Y88" s="42">
        <v>0</v>
      </c>
      <c r="Z88" s="42">
        <v>0</v>
      </c>
      <c r="AA88" s="389">
        <v>0</v>
      </c>
      <c r="AB88" s="390"/>
    </row>
    <row r="89" spans="2:28">
      <c r="B89" s="24">
        <v>19</v>
      </c>
      <c r="C89" s="41" t="s">
        <v>69</v>
      </c>
      <c r="D89" s="42">
        <v>0</v>
      </c>
      <c r="E89" s="42">
        <v>0</v>
      </c>
      <c r="F89" s="389">
        <v>0</v>
      </c>
      <c r="G89" s="390">
        <v>0</v>
      </c>
      <c r="I89" s="24">
        <v>19</v>
      </c>
      <c r="J89" s="41" t="s">
        <v>60</v>
      </c>
      <c r="K89" s="42" t="s">
        <v>106</v>
      </c>
      <c r="L89" s="42" t="s">
        <v>118</v>
      </c>
      <c r="M89" s="389">
        <v>0</v>
      </c>
      <c r="N89" s="390"/>
      <c r="P89" s="24">
        <v>19</v>
      </c>
      <c r="Q89" s="41" t="s">
        <v>60</v>
      </c>
      <c r="R89" s="42" t="s">
        <v>106</v>
      </c>
      <c r="S89" s="42" t="s">
        <v>118</v>
      </c>
      <c r="T89" s="389">
        <v>0</v>
      </c>
      <c r="U89" s="390"/>
      <c r="W89" s="24">
        <v>19</v>
      </c>
      <c r="X89" s="41" t="s">
        <v>74</v>
      </c>
      <c r="Y89" s="42">
        <v>0</v>
      </c>
      <c r="Z89" s="42">
        <v>0</v>
      </c>
      <c r="AA89" s="389">
        <v>0</v>
      </c>
      <c r="AB89" s="390"/>
    </row>
    <row r="90" spans="2:28">
      <c r="B90" s="24">
        <v>19.25</v>
      </c>
      <c r="C90" s="41" t="s">
        <v>69</v>
      </c>
      <c r="D90" s="42">
        <v>0</v>
      </c>
      <c r="E90" s="42">
        <v>0</v>
      </c>
      <c r="F90" s="389">
        <v>0</v>
      </c>
      <c r="G90" s="390">
        <v>0</v>
      </c>
      <c r="I90" s="24">
        <v>19.25</v>
      </c>
      <c r="J90" s="41" t="s">
        <v>60</v>
      </c>
      <c r="K90" s="42" t="s">
        <v>106</v>
      </c>
      <c r="L90" s="42" t="s">
        <v>118</v>
      </c>
      <c r="M90" s="389">
        <v>0</v>
      </c>
      <c r="N90" s="390"/>
      <c r="P90" s="24">
        <v>19.25</v>
      </c>
      <c r="Q90" s="41" t="s">
        <v>159</v>
      </c>
      <c r="R90" s="42">
        <v>0</v>
      </c>
      <c r="S90" s="42">
        <v>0</v>
      </c>
      <c r="T90" s="389">
        <v>0</v>
      </c>
      <c r="U90" s="390"/>
      <c r="W90" s="24">
        <v>19.25</v>
      </c>
      <c r="X90" s="41" t="s">
        <v>69</v>
      </c>
      <c r="Y90" s="42">
        <v>0</v>
      </c>
      <c r="Z90" s="42">
        <v>0</v>
      </c>
      <c r="AA90" s="389">
        <v>0</v>
      </c>
      <c r="AB90" s="390"/>
    </row>
    <row r="91" spans="2:28">
      <c r="B91" s="24">
        <v>19.5</v>
      </c>
      <c r="C91" s="41" t="s">
        <v>69</v>
      </c>
      <c r="D91" s="42">
        <v>0</v>
      </c>
      <c r="E91" s="42">
        <v>0</v>
      </c>
      <c r="F91" s="389">
        <v>0</v>
      </c>
      <c r="G91" s="390">
        <v>0</v>
      </c>
      <c r="I91" s="24">
        <v>19.5</v>
      </c>
      <c r="J91" s="41" t="s">
        <v>158</v>
      </c>
      <c r="K91" s="42">
        <v>0</v>
      </c>
      <c r="L91" s="42">
        <v>0</v>
      </c>
      <c r="M91" s="389">
        <v>0</v>
      </c>
      <c r="N91" s="390"/>
      <c r="P91" s="24">
        <v>19.5</v>
      </c>
      <c r="Q91" s="41" t="s">
        <v>159</v>
      </c>
      <c r="R91" s="42">
        <v>0</v>
      </c>
      <c r="S91" s="42">
        <v>0</v>
      </c>
      <c r="T91" s="389">
        <v>0</v>
      </c>
      <c r="U91" s="390"/>
      <c r="W91" s="24">
        <v>19.5</v>
      </c>
      <c r="X91" s="41" t="s">
        <v>69</v>
      </c>
      <c r="Y91" s="42">
        <v>0</v>
      </c>
      <c r="Z91" s="42">
        <v>0</v>
      </c>
      <c r="AA91" s="389">
        <v>0</v>
      </c>
      <c r="AB91" s="390"/>
    </row>
    <row r="92" spans="2:28">
      <c r="B92" s="24">
        <v>19.75</v>
      </c>
      <c r="C92" s="41" t="s">
        <v>60</v>
      </c>
      <c r="D92" s="42" t="s">
        <v>106</v>
      </c>
      <c r="E92" s="42" t="s">
        <v>115</v>
      </c>
      <c r="F92" s="389">
        <v>0</v>
      </c>
      <c r="G92" s="390">
        <v>0</v>
      </c>
      <c r="I92" s="24">
        <v>19.75</v>
      </c>
      <c r="J92" s="41" t="s">
        <v>60</v>
      </c>
      <c r="K92" s="42" t="s">
        <v>150</v>
      </c>
      <c r="L92" s="42" t="s">
        <v>103</v>
      </c>
      <c r="M92" s="389">
        <v>0</v>
      </c>
      <c r="N92" s="390"/>
      <c r="P92" s="24">
        <v>19.75</v>
      </c>
      <c r="Q92" s="41" t="s">
        <v>60</v>
      </c>
      <c r="R92" s="42" t="s">
        <v>107</v>
      </c>
      <c r="S92" s="42" t="s">
        <v>108</v>
      </c>
      <c r="T92" s="389">
        <v>0</v>
      </c>
      <c r="U92" s="390"/>
      <c r="W92" s="24">
        <v>19.75</v>
      </c>
      <c r="X92" s="41" t="s">
        <v>74</v>
      </c>
      <c r="Y92" s="42">
        <v>0</v>
      </c>
      <c r="Z92" s="42">
        <v>0</v>
      </c>
      <c r="AA92" s="389">
        <v>0</v>
      </c>
      <c r="AB92" s="390"/>
    </row>
    <row r="93" spans="2:28">
      <c r="B93" s="24">
        <v>20</v>
      </c>
      <c r="C93" s="41" t="s">
        <v>74</v>
      </c>
      <c r="D93" s="42">
        <v>0</v>
      </c>
      <c r="E93" s="42">
        <v>0</v>
      </c>
      <c r="F93" s="389">
        <v>0</v>
      </c>
      <c r="G93" s="390">
        <v>0</v>
      </c>
      <c r="I93" s="24">
        <v>20</v>
      </c>
      <c r="J93" s="41" t="s">
        <v>60</v>
      </c>
      <c r="K93" s="42" t="s">
        <v>104</v>
      </c>
      <c r="L93" s="42" t="s">
        <v>110</v>
      </c>
      <c r="M93" s="389">
        <v>0</v>
      </c>
      <c r="N93" s="390"/>
      <c r="P93" s="24">
        <v>20</v>
      </c>
      <c r="Q93" s="41" t="s">
        <v>71</v>
      </c>
      <c r="R93" s="42">
        <v>0</v>
      </c>
      <c r="S93" s="42">
        <v>0</v>
      </c>
      <c r="T93" s="389">
        <v>0</v>
      </c>
      <c r="U93" s="390"/>
      <c r="W93" s="24">
        <v>20</v>
      </c>
      <c r="X93" s="41" t="s">
        <v>74</v>
      </c>
      <c r="Y93" s="42">
        <v>0</v>
      </c>
      <c r="Z93" s="42">
        <v>0</v>
      </c>
      <c r="AA93" s="389">
        <v>0</v>
      </c>
      <c r="AB93" s="390"/>
    </row>
    <row r="94" spans="2:28">
      <c r="B94" s="24">
        <v>20.25</v>
      </c>
      <c r="C94" s="41" t="s">
        <v>60</v>
      </c>
      <c r="D94" s="42" t="s">
        <v>104</v>
      </c>
      <c r="E94" s="42" t="s">
        <v>111</v>
      </c>
      <c r="F94" s="389">
        <v>0</v>
      </c>
      <c r="G94" s="390">
        <v>0</v>
      </c>
      <c r="I94" s="24">
        <v>20.25</v>
      </c>
      <c r="J94" s="41" t="s">
        <v>60</v>
      </c>
      <c r="K94" s="42" t="s">
        <v>106</v>
      </c>
      <c r="L94" s="42" t="s">
        <v>115</v>
      </c>
      <c r="M94" s="389">
        <v>0</v>
      </c>
      <c r="N94" s="390"/>
      <c r="P94" s="24">
        <v>20.25</v>
      </c>
      <c r="Q94" s="41" t="s">
        <v>71</v>
      </c>
      <c r="R94" s="42">
        <v>0</v>
      </c>
      <c r="S94" s="42">
        <v>0</v>
      </c>
      <c r="T94" s="389">
        <v>0</v>
      </c>
      <c r="U94" s="390"/>
      <c r="W94" s="24">
        <v>20.25</v>
      </c>
      <c r="X94" s="41" t="s">
        <v>159</v>
      </c>
      <c r="Y94" s="42">
        <v>0</v>
      </c>
      <c r="Z94" s="42">
        <v>0</v>
      </c>
      <c r="AA94" s="389">
        <v>0</v>
      </c>
      <c r="AB94" s="390"/>
    </row>
    <row r="95" spans="2:28">
      <c r="B95" s="24">
        <v>20.5</v>
      </c>
      <c r="C95" s="41" t="s">
        <v>74</v>
      </c>
      <c r="D95" s="42">
        <v>0</v>
      </c>
      <c r="E95" s="42">
        <v>0</v>
      </c>
      <c r="F95" s="389">
        <v>0</v>
      </c>
      <c r="G95" s="390">
        <v>0</v>
      </c>
      <c r="I95" s="24">
        <v>20.5</v>
      </c>
      <c r="J95" s="41" t="s">
        <v>60</v>
      </c>
      <c r="K95" s="42" t="s">
        <v>104</v>
      </c>
      <c r="L95" s="42" t="s">
        <v>110</v>
      </c>
      <c r="M95" s="389">
        <v>0</v>
      </c>
      <c r="N95" s="390"/>
      <c r="P95" s="24">
        <v>20.5</v>
      </c>
      <c r="Q95" s="41" t="s">
        <v>71</v>
      </c>
      <c r="R95" s="42">
        <v>0</v>
      </c>
      <c r="S95" s="42">
        <v>0</v>
      </c>
      <c r="T95" s="389">
        <v>0</v>
      </c>
      <c r="U95" s="390"/>
      <c r="W95" s="24">
        <v>20.5</v>
      </c>
      <c r="X95" s="41" t="s">
        <v>159</v>
      </c>
      <c r="Y95" s="42">
        <v>0</v>
      </c>
      <c r="Z95" s="42">
        <v>0</v>
      </c>
      <c r="AA95" s="389">
        <v>0</v>
      </c>
      <c r="AB95" s="390"/>
    </row>
    <row r="96" spans="2:28">
      <c r="B96" s="24">
        <v>20.75</v>
      </c>
      <c r="C96" s="41" t="s">
        <v>74</v>
      </c>
      <c r="D96" s="42">
        <v>0</v>
      </c>
      <c r="E96" s="42">
        <v>0</v>
      </c>
      <c r="F96" s="389">
        <v>0</v>
      </c>
      <c r="G96" s="390">
        <v>0</v>
      </c>
      <c r="I96" s="24">
        <v>20.75</v>
      </c>
      <c r="J96" s="41" t="s">
        <v>60</v>
      </c>
      <c r="K96" s="42" t="s">
        <v>106</v>
      </c>
      <c r="L96" s="42" t="s">
        <v>109</v>
      </c>
      <c r="M96" s="389">
        <v>0</v>
      </c>
      <c r="N96" s="390"/>
      <c r="P96" s="24">
        <v>20.75</v>
      </c>
      <c r="Q96" s="41" t="s">
        <v>71</v>
      </c>
      <c r="R96" s="42">
        <v>0</v>
      </c>
      <c r="S96" s="42">
        <v>0</v>
      </c>
      <c r="T96" s="389">
        <v>0</v>
      </c>
      <c r="U96" s="390"/>
      <c r="W96" s="24">
        <v>20.75</v>
      </c>
      <c r="X96" s="41" t="s">
        <v>60</v>
      </c>
      <c r="Y96" s="42" t="s">
        <v>178</v>
      </c>
      <c r="Z96" s="42" t="s">
        <v>103</v>
      </c>
      <c r="AA96" s="389">
        <v>0</v>
      </c>
      <c r="AB96" s="390"/>
    </row>
    <row r="97" spans="2:28">
      <c r="B97" s="24">
        <v>21</v>
      </c>
      <c r="C97" s="41" t="s">
        <v>159</v>
      </c>
      <c r="D97" s="42">
        <v>0</v>
      </c>
      <c r="E97" s="42">
        <v>0</v>
      </c>
      <c r="F97" s="389">
        <v>0</v>
      </c>
      <c r="G97" s="390">
        <v>0</v>
      </c>
      <c r="I97" s="24">
        <v>21</v>
      </c>
      <c r="J97" s="41" t="s">
        <v>69</v>
      </c>
      <c r="K97" s="42">
        <v>0</v>
      </c>
      <c r="L97" s="42">
        <v>0</v>
      </c>
      <c r="M97" s="389">
        <v>0</v>
      </c>
      <c r="N97" s="390"/>
      <c r="P97" s="24">
        <v>21</v>
      </c>
      <c r="Q97" s="41" t="s">
        <v>71</v>
      </c>
      <c r="R97" s="42">
        <v>0</v>
      </c>
      <c r="S97" s="42">
        <v>0</v>
      </c>
      <c r="T97" s="389">
        <v>0</v>
      </c>
      <c r="U97" s="390"/>
      <c r="W97" s="24">
        <v>21</v>
      </c>
      <c r="X97" s="41" t="s">
        <v>60</v>
      </c>
      <c r="Y97" s="42" t="s">
        <v>106</v>
      </c>
      <c r="Z97" s="42" t="s">
        <v>115</v>
      </c>
      <c r="AA97" s="389">
        <v>0</v>
      </c>
      <c r="AB97" s="390"/>
    </row>
    <row r="98" spans="2:28">
      <c r="B98" s="24">
        <v>21.25</v>
      </c>
      <c r="C98" s="41" t="s">
        <v>69</v>
      </c>
      <c r="D98" s="42">
        <v>0</v>
      </c>
      <c r="E98" s="42">
        <v>0</v>
      </c>
      <c r="F98" s="389">
        <v>0</v>
      </c>
      <c r="G98" s="390">
        <v>0</v>
      </c>
      <c r="I98" s="24">
        <v>21.25</v>
      </c>
      <c r="J98" s="41" t="s">
        <v>69</v>
      </c>
      <c r="K98" s="42">
        <v>0</v>
      </c>
      <c r="L98" s="42">
        <v>0</v>
      </c>
      <c r="M98" s="389">
        <v>0</v>
      </c>
      <c r="N98" s="390"/>
      <c r="P98" s="24">
        <v>21.25</v>
      </c>
      <c r="Q98" s="41" t="s">
        <v>71</v>
      </c>
      <c r="R98" s="42">
        <v>0</v>
      </c>
      <c r="S98" s="42">
        <v>0</v>
      </c>
      <c r="T98" s="389">
        <v>0</v>
      </c>
      <c r="U98" s="390"/>
      <c r="W98" s="24">
        <v>21.25</v>
      </c>
      <c r="X98" s="41" t="s">
        <v>69</v>
      </c>
      <c r="Y98" s="42">
        <v>0</v>
      </c>
      <c r="Z98" s="42">
        <v>0</v>
      </c>
      <c r="AA98" s="389">
        <v>0</v>
      </c>
      <c r="AB98" s="390"/>
    </row>
    <row r="99" spans="2:28">
      <c r="B99" s="24">
        <v>21.5</v>
      </c>
      <c r="C99" s="41" t="s">
        <v>60</v>
      </c>
      <c r="D99" s="42" t="s">
        <v>104</v>
      </c>
      <c r="E99" s="42" t="s">
        <v>103</v>
      </c>
      <c r="F99" s="389">
        <v>0</v>
      </c>
      <c r="G99" s="390">
        <v>0</v>
      </c>
      <c r="I99" s="24">
        <v>21.5</v>
      </c>
      <c r="J99" s="41" t="s">
        <v>159</v>
      </c>
      <c r="K99" s="42">
        <v>0</v>
      </c>
      <c r="L99" s="42">
        <v>0</v>
      </c>
      <c r="M99" s="389">
        <v>0</v>
      </c>
      <c r="N99" s="390"/>
      <c r="P99" s="24">
        <v>21.5</v>
      </c>
      <c r="Q99" s="41" t="s">
        <v>71</v>
      </c>
      <c r="R99" s="42">
        <v>0</v>
      </c>
      <c r="S99" s="42">
        <v>0</v>
      </c>
      <c r="T99" s="389">
        <v>0</v>
      </c>
      <c r="U99" s="390"/>
      <c r="W99" s="24">
        <v>21.5</v>
      </c>
      <c r="X99" s="41" t="s">
        <v>159</v>
      </c>
      <c r="Y99" s="42">
        <v>0</v>
      </c>
      <c r="Z99" s="42">
        <v>0</v>
      </c>
      <c r="AA99" s="389">
        <v>0</v>
      </c>
      <c r="AB99" s="390"/>
    </row>
    <row r="100" spans="2:28">
      <c r="B100" s="24">
        <v>21.75</v>
      </c>
      <c r="C100" s="41" t="s">
        <v>60</v>
      </c>
      <c r="D100" s="42" t="s">
        <v>106</v>
      </c>
      <c r="E100" s="42" t="s">
        <v>115</v>
      </c>
      <c r="F100" s="389">
        <v>0</v>
      </c>
      <c r="G100" s="390">
        <v>0</v>
      </c>
      <c r="I100" s="24">
        <v>21.75</v>
      </c>
      <c r="J100" s="41" t="s">
        <v>60</v>
      </c>
      <c r="K100" s="42" t="s">
        <v>106</v>
      </c>
      <c r="L100" s="42" t="s">
        <v>115</v>
      </c>
      <c r="M100" s="389">
        <v>0</v>
      </c>
      <c r="N100" s="390"/>
      <c r="P100" s="24">
        <v>21.75</v>
      </c>
      <c r="Q100" s="41" t="s">
        <v>71</v>
      </c>
      <c r="R100" s="42">
        <v>0</v>
      </c>
      <c r="S100" s="42">
        <v>0</v>
      </c>
      <c r="T100" s="389">
        <v>0</v>
      </c>
      <c r="U100" s="390"/>
      <c r="W100" s="24">
        <v>21.75</v>
      </c>
      <c r="X100" s="41" t="s">
        <v>71</v>
      </c>
      <c r="Y100" s="42">
        <v>0</v>
      </c>
      <c r="Z100" s="42">
        <v>0</v>
      </c>
      <c r="AA100" s="389">
        <v>0</v>
      </c>
      <c r="AB100" s="390"/>
    </row>
    <row r="101" spans="2:28">
      <c r="B101" s="24">
        <v>22</v>
      </c>
      <c r="C101" s="41" t="s">
        <v>60</v>
      </c>
      <c r="D101" s="42" t="s">
        <v>104</v>
      </c>
      <c r="E101" s="42" t="s">
        <v>116</v>
      </c>
      <c r="F101" s="389">
        <v>0</v>
      </c>
      <c r="G101" s="390">
        <v>0</v>
      </c>
      <c r="I101" s="24">
        <v>22</v>
      </c>
      <c r="J101" s="41" t="s">
        <v>69</v>
      </c>
      <c r="K101" s="42">
        <v>0</v>
      </c>
      <c r="L101" s="42">
        <v>0</v>
      </c>
      <c r="M101" s="389">
        <v>0</v>
      </c>
      <c r="N101" s="390"/>
      <c r="P101" s="24">
        <v>22</v>
      </c>
      <c r="Q101" s="41" t="s">
        <v>71</v>
      </c>
      <c r="R101" s="42">
        <v>0</v>
      </c>
      <c r="S101" s="42">
        <v>0</v>
      </c>
      <c r="T101" s="389">
        <v>0</v>
      </c>
      <c r="U101" s="390"/>
      <c r="W101" s="24">
        <v>22</v>
      </c>
      <c r="X101" s="41" t="s">
        <v>60</v>
      </c>
      <c r="Y101" s="42" t="s">
        <v>104</v>
      </c>
      <c r="Z101" s="42" t="s">
        <v>103</v>
      </c>
      <c r="AA101" s="389">
        <v>0</v>
      </c>
      <c r="AB101" s="390"/>
    </row>
    <row r="102" spans="2:28">
      <c r="B102" s="24">
        <v>22.25</v>
      </c>
      <c r="C102" s="41" t="s">
        <v>60</v>
      </c>
      <c r="D102" s="42" t="s">
        <v>178</v>
      </c>
      <c r="E102" s="42" t="s">
        <v>115</v>
      </c>
      <c r="F102" s="389">
        <v>0</v>
      </c>
      <c r="G102" s="390">
        <v>0</v>
      </c>
      <c r="I102" s="24">
        <v>22.25</v>
      </c>
      <c r="J102" s="41" t="s">
        <v>60</v>
      </c>
      <c r="K102" s="42" t="s">
        <v>104</v>
      </c>
      <c r="L102" s="42" t="s">
        <v>103</v>
      </c>
      <c r="M102" s="389">
        <v>0</v>
      </c>
      <c r="N102" s="390"/>
      <c r="P102" s="24">
        <v>22.25</v>
      </c>
      <c r="Q102" s="41" t="s">
        <v>71</v>
      </c>
      <c r="R102" s="42">
        <v>0</v>
      </c>
      <c r="S102" s="42">
        <v>0</v>
      </c>
      <c r="T102" s="389">
        <v>0</v>
      </c>
      <c r="U102" s="390"/>
      <c r="W102" s="24">
        <v>22.25</v>
      </c>
      <c r="X102" s="41" t="s">
        <v>60</v>
      </c>
      <c r="Y102" s="42" t="s">
        <v>104</v>
      </c>
      <c r="Z102" s="42" t="s">
        <v>168</v>
      </c>
      <c r="AA102" s="389">
        <v>0</v>
      </c>
      <c r="AB102" s="390"/>
    </row>
    <row r="103" spans="2:28">
      <c r="B103" s="24">
        <v>22.5</v>
      </c>
      <c r="C103" s="41" t="s">
        <v>60</v>
      </c>
      <c r="D103" s="42" t="s">
        <v>104</v>
      </c>
      <c r="E103" s="42" t="s">
        <v>109</v>
      </c>
      <c r="F103" s="389">
        <v>0</v>
      </c>
      <c r="G103" s="390">
        <v>0</v>
      </c>
      <c r="I103" s="24">
        <v>22.5</v>
      </c>
      <c r="J103" s="41" t="s">
        <v>60</v>
      </c>
      <c r="K103" s="42" t="s">
        <v>106</v>
      </c>
      <c r="L103" s="42" t="s">
        <v>103</v>
      </c>
      <c r="M103" s="389">
        <v>0</v>
      </c>
      <c r="N103" s="390"/>
      <c r="P103" s="24">
        <v>22.5</v>
      </c>
      <c r="Q103" s="41" t="s">
        <v>60</v>
      </c>
      <c r="R103" s="42" t="s">
        <v>104</v>
      </c>
      <c r="S103" s="42" t="s">
        <v>103</v>
      </c>
      <c r="T103" s="389">
        <v>0</v>
      </c>
      <c r="U103" s="390"/>
      <c r="W103" s="24">
        <v>22.5</v>
      </c>
      <c r="X103" s="41" t="s">
        <v>71</v>
      </c>
      <c r="Y103" s="42">
        <v>0</v>
      </c>
      <c r="Z103" s="42">
        <v>0</v>
      </c>
      <c r="AA103" s="389">
        <v>0</v>
      </c>
      <c r="AB103" s="390"/>
    </row>
    <row r="104" spans="2:28">
      <c r="B104" s="24">
        <v>22.75</v>
      </c>
      <c r="C104" s="41" t="s">
        <v>74</v>
      </c>
      <c r="D104" s="42">
        <v>0</v>
      </c>
      <c r="E104" s="42">
        <v>0</v>
      </c>
      <c r="F104" s="389">
        <v>0</v>
      </c>
      <c r="G104" s="390">
        <v>0</v>
      </c>
      <c r="I104" s="24">
        <v>22.75</v>
      </c>
      <c r="J104" s="41" t="s">
        <v>69</v>
      </c>
      <c r="K104" s="42">
        <v>0</v>
      </c>
      <c r="L104" s="42">
        <v>0</v>
      </c>
      <c r="M104" s="389">
        <v>0</v>
      </c>
      <c r="N104" s="390"/>
      <c r="P104" s="24">
        <v>22.75</v>
      </c>
      <c r="Q104" s="41" t="s">
        <v>159</v>
      </c>
      <c r="R104" s="42">
        <v>0</v>
      </c>
      <c r="S104" s="42">
        <v>0</v>
      </c>
      <c r="T104" s="389">
        <v>0</v>
      </c>
      <c r="U104" s="390"/>
      <c r="W104" s="24">
        <v>22.75</v>
      </c>
      <c r="X104" s="41" t="s">
        <v>69</v>
      </c>
      <c r="Y104" s="42">
        <v>0</v>
      </c>
      <c r="Z104" s="42">
        <v>0</v>
      </c>
      <c r="AA104" s="389">
        <v>0</v>
      </c>
      <c r="AB104" s="390"/>
    </row>
    <row r="105" spans="2:28">
      <c r="B105" s="24">
        <v>23</v>
      </c>
      <c r="C105" s="41" t="s">
        <v>71</v>
      </c>
      <c r="D105" s="42">
        <v>0</v>
      </c>
      <c r="E105" s="42">
        <v>0</v>
      </c>
      <c r="F105" s="389">
        <v>0</v>
      </c>
      <c r="G105" s="390">
        <v>0</v>
      </c>
      <c r="I105" s="24">
        <v>23</v>
      </c>
      <c r="J105" s="41" t="s">
        <v>60</v>
      </c>
      <c r="K105" s="42" t="s">
        <v>104</v>
      </c>
      <c r="L105" s="42" t="s">
        <v>110</v>
      </c>
      <c r="M105" s="389">
        <v>0</v>
      </c>
      <c r="N105" s="390"/>
      <c r="P105" s="24">
        <v>23</v>
      </c>
      <c r="Q105" s="41" t="s">
        <v>159</v>
      </c>
      <c r="R105" s="42">
        <v>0</v>
      </c>
      <c r="S105" s="42">
        <v>0</v>
      </c>
      <c r="T105" s="389">
        <v>0</v>
      </c>
      <c r="U105" s="390"/>
      <c r="W105" s="24">
        <v>23</v>
      </c>
      <c r="X105" s="41" t="s">
        <v>74</v>
      </c>
      <c r="Y105" s="42">
        <v>0</v>
      </c>
      <c r="Z105" s="42">
        <v>0</v>
      </c>
      <c r="AA105" s="389">
        <v>0</v>
      </c>
      <c r="AB105" s="390"/>
    </row>
    <row r="106" spans="2:28">
      <c r="B106" s="24">
        <v>23.25</v>
      </c>
      <c r="C106" s="41" t="s">
        <v>71</v>
      </c>
      <c r="D106" s="42">
        <v>0</v>
      </c>
      <c r="E106" s="42">
        <v>0</v>
      </c>
      <c r="F106" s="389">
        <v>0</v>
      </c>
      <c r="G106" s="390">
        <v>0</v>
      </c>
      <c r="I106" s="24">
        <v>23.25</v>
      </c>
      <c r="J106" s="41" t="s">
        <v>158</v>
      </c>
      <c r="K106" s="42">
        <v>0</v>
      </c>
      <c r="L106" s="42">
        <v>0</v>
      </c>
      <c r="M106" s="389">
        <v>0</v>
      </c>
      <c r="N106" s="390"/>
      <c r="P106" s="24">
        <v>23.25</v>
      </c>
      <c r="Q106" s="41" t="s">
        <v>159</v>
      </c>
      <c r="R106" s="42">
        <v>0</v>
      </c>
      <c r="S106" s="42">
        <v>0</v>
      </c>
      <c r="T106" s="389">
        <v>0</v>
      </c>
      <c r="U106" s="390"/>
      <c r="W106" s="24">
        <v>23.25</v>
      </c>
      <c r="X106" s="41" t="s">
        <v>74</v>
      </c>
      <c r="Y106" s="42">
        <v>0</v>
      </c>
      <c r="Z106" s="42">
        <v>0</v>
      </c>
      <c r="AA106" s="389">
        <v>0</v>
      </c>
      <c r="AB106" s="390"/>
    </row>
    <row r="107" spans="2:28">
      <c r="B107" s="24">
        <v>23.5</v>
      </c>
      <c r="C107" s="41" t="s">
        <v>69</v>
      </c>
      <c r="D107" s="42">
        <v>0</v>
      </c>
      <c r="E107" s="42">
        <v>0</v>
      </c>
      <c r="F107" s="389">
        <v>0</v>
      </c>
      <c r="G107" s="390">
        <v>0</v>
      </c>
      <c r="I107" s="24">
        <v>23.5</v>
      </c>
      <c r="J107" s="41" t="s">
        <v>159</v>
      </c>
      <c r="K107" s="42">
        <v>0</v>
      </c>
      <c r="L107" s="42">
        <v>0</v>
      </c>
      <c r="M107" s="389">
        <v>0</v>
      </c>
      <c r="N107" s="390"/>
      <c r="P107" s="24">
        <v>23.5</v>
      </c>
      <c r="Q107" s="41" t="s">
        <v>60</v>
      </c>
      <c r="R107" s="42" t="s">
        <v>106</v>
      </c>
      <c r="S107" s="42" t="s">
        <v>103</v>
      </c>
      <c r="T107" s="389">
        <v>0</v>
      </c>
      <c r="U107" s="390"/>
      <c r="W107" s="24">
        <v>23.5</v>
      </c>
      <c r="X107" s="41" t="s">
        <v>60</v>
      </c>
      <c r="Y107" s="42" t="s">
        <v>150</v>
      </c>
      <c r="Z107" s="42" t="s">
        <v>103</v>
      </c>
      <c r="AA107" s="389">
        <v>0</v>
      </c>
      <c r="AB107" s="390"/>
    </row>
    <row r="108" spans="2:28">
      <c r="B108" s="24">
        <v>23.75</v>
      </c>
      <c r="C108" s="41" t="s">
        <v>71</v>
      </c>
      <c r="D108" s="42">
        <v>0</v>
      </c>
      <c r="E108" s="42">
        <v>0</v>
      </c>
      <c r="F108" s="389">
        <v>0</v>
      </c>
      <c r="G108" s="390">
        <v>0</v>
      </c>
      <c r="I108" s="24">
        <v>23.75</v>
      </c>
      <c r="J108" s="41" t="s">
        <v>60</v>
      </c>
      <c r="K108" s="42" t="s">
        <v>106</v>
      </c>
      <c r="L108" s="42" t="s">
        <v>228</v>
      </c>
      <c r="M108" s="389">
        <v>0</v>
      </c>
      <c r="N108" s="390"/>
      <c r="P108" s="24">
        <v>23.75</v>
      </c>
      <c r="Q108" s="41" t="s">
        <v>159</v>
      </c>
      <c r="R108" s="42">
        <v>0</v>
      </c>
      <c r="S108" s="42">
        <v>0</v>
      </c>
      <c r="T108" s="389">
        <v>0</v>
      </c>
      <c r="U108" s="390"/>
      <c r="W108" s="24">
        <v>23.75</v>
      </c>
      <c r="X108" s="41" t="s">
        <v>71</v>
      </c>
      <c r="Y108" s="42">
        <v>0</v>
      </c>
      <c r="Z108" s="42">
        <v>0</v>
      </c>
      <c r="AA108" s="389">
        <v>0</v>
      </c>
      <c r="AB108" s="390"/>
    </row>
    <row r="109" spans="2:28">
      <c r="B109" s="24">
        <v>24</v>
      </c>
      <c r="C109" s="41" t="s">
        <v>71</v>
      </c>
      <c r="D109" s="42">
        <v>0</v>
      </c>
      <c r="E109" s="42">
        <v>0</v>
      </c>
      <c r="F109" s="389">
        <v>0</v>
      </c>
      <c r="G109" s="390">
        <v>0</v>
      </c>
      <c r="I109" s="24">
        <v>24</v>
      </c>
      <c r="J109" s="41" t="s">
        <v>60</v>
      </c>
      <c r="K109" s="42" t="s">
        <v>106</v>
      </c>
      <c r="L109" s="42" t="s">
        <v>167</v>
      </c>
      <c r="M109" s="389">
        <v>0</v>
      </c>
      <c r="N109" s="390"/>
      <c r="P109" s="24">
        <v>24</v>
      </c>
      <c r="Q109" s="41" t="s">
        <v>159</v>
      </c>
      <c r="R109" s="42">
        <v>0</v>
      </c>
      <c r="S109" s="42">
        <v>0</v>
      </c>
      <c r="T109" s="389">
        <v>0</v>
      </c>
      <c r="U109" s="390"/>
      <c r="W109" s="24">
        <v>24</v>
      </c>
      <c r="X109" s="41" t="s">
        <v>60</v>
      </c>
      <c r="Y109" s="42" t="s">
        <v>106</v>
      </c>
      <c r="Z109" s="42" t="s">
        <v>115</v>
      </c>
      <c r="AA109" s="389">
        <v>0</v>
      </c>
      <c r="AB109" s="390"/>
    </row>
    <row r="110" spans="2:28">
      <c r="B110" s="24">
        <v>24.25</v>
      </c>
      <c r="C110" s="41" t="s">
        <v>60</v>
      </c>
      <c r="D110" s="42" t="s">
        <v>150</v>
      </c>
      <c r="E110" s="42" t="s">
        <v>103</v>
      </c>
      <c r="F110" s="389">
        <v>0</v>
      </c>
      <c r="G110" s="390">
        <v>0</v>
      </c>
      <c r="I110" s="24">
        <v>24.25</v>
      </c>
      <c r="J110" s="41" t="s">
        <v>159</v>
      </c>
      <c r="K110" s="42">
        <v>0</v>
      </c>
      <c r="L110" s="42">
        <v>0</v>
      </c>
      <c r="M110" s="389">
        <v>0</v>
      </c>
      <c r="N110" s="390"/>
      <c r="P110" s="24">
        <v>24.25</v>
      </c>
      <c r="Q110" s="41" t="s">
        <v>60</v>
      </c>
      <c r="R110" s="42" t="s">
        <v>104</v>
      </c>
      <c r="S110" s="42" t="s">
        <v>168</v>
      </c>
      <c r="T110" s="389">
        <v>0</v>
      </c>
      <c r="U110" s="390"/>
      <c r="W110" s="24">
        <v>24.25</v>
      </c>
      <c r="X110" s="41" t="s">
        <v>60</v>
      </c>
      <c r="Y110" s="42" t="s">
        <v>106</v>
      </c>
      <c r="Z110" s="42" t="s">
        <v>115</v>
      </c>
      <c r="AA110" s="389">
        <v>0</v>
      </c>
      <c r="AB110" s="390"/>
    </row>
    <row r="111" spans="2:28">
      <c r="B111" s="24">
        <v>24.5</v>
      </c>
      <c r="C111" s="41" t="s">
        <v>60</v>
      </c>
      <c r="D111" s="42" t="s">
        <v>104</v>
      </c>
      <c r="E111" s="42" t="s">
        <v>151</v>
      </c>
      <c r="F111" s="389">
        <v>0</v>
      </c>
      <c r="G111" s="390">
        <v>0</v>
      </c>
      <c r="I111" s="24">
        <v>24.5</v>
      </c>
      <c r="J111" s="41" t="s">
        <v>69</v>
      </c>
      <c r="K111" s="42">
        <v>0</v>
      </c>
      <c r="L111" s="42">
        <v>0</v>
      </c>
      <c r="M111" s="389">
        <v>0</v>
      </c>
      <c r="N111" s="390"/>
      <c r="P111" s="24">
        <v>24.5</v>
      </c>
      <c r="Q111" s="41" t="s">
        <v>60</v>
      </c>
      <c r="R111" s="42" t="s">
        <v>104</v>
      </c>
      <c r="S111" s="42" t="s">
        <v>168</v>
      </c>
      <c r="T111" s="389">
        <v>0</v>
      </c>
      <c r="U111" s="390"/>
      <c r="W111" s="24">
        <v>24.5</v>
      </c>
      <c r="X111" s="41" t="s">
        <v>60</v>
      </c>
      <c r="Y111" s="42" t="s">
        <v>106</v>
      </c>
      <c r="Z111" s="42" t="s">
        <v>115</v>
      </c>
      <c r="AA111" s="389">
        <v>0</v>
      </c>
      <c r="AB111" s="390"/>
    </row>
    <row r="112" spans="2:28">
      <c r="B112" s="24">
        <v>24.75</v>
      </c>
      <c r="C112" s="41" t="s">
        <v>69</v>
      </c>
      <c r="D112" s="42">
        <v>0</v>
      </c>
      <c r="E112" s="42">
        <v>0</v>
      </c>
      <c r="F112" s="389">
        <v>0</v>
      </c>
      <c r="G112" s="390">
        <v>0</v>
      </c>
      <c r="I112" s="24">
        <v>24.75</v>
      </c>
      <c r="J112" s="41" t="s">
        <v>60</v>
      </c>
      <c r="K112" s="42" t="s">
        <v>106</v>
      </c>
      <c r="L112" s="42" t="s">
        <v>118</v>
      </c>
      <c r="M112" s="389">
        <v>0</v>
      </c>
      <c r="N112" s="390"/>
      <c r="P112" s="24">
        <v>24.75</v>
      </c>
      <c r="Q112" s="41" t="s">
        <v>159</v>
      </c>
      <c r="R112" s="42">
        <v>0</v>
      </c>
      <c r="S112" s="42">
        <v>0</v>
      </c>
      <c r="T112" s="389">
        <v>0</v>
      </c>
      <c r="U112" s="390"/>
      <c r="W112" s="24">
        <v>24.75</v>
      </c>
      <c r="X112" s="41" t="s">
        <v>60</v>
      </c>
      <c r="Y112" s="42" t="s">
        <v>106</v>
      </c>
      <c r="Z112" s="42" t="s">
        <v>115</v>
      </c>
      <c r="AA112" s="389">
        <v>0</v>
      </c>
      <c r="AB112" s="390"/>
    </row>
    <row r="113" spans="2:28">
      <c r="B113" s="24">
        <v>25</v>
      </c>
      <c r="C113" s="41" t="s">
        <v>69</v>
      </c>
      <c r="D113" s="42">
        <v>0</v>
      </c>
      <c r="E113" s="42">
        <v>0</v>
      </c>
      <c r="F113" s="389">
        <v>0</v>
      </c>
      <c r="G113" s="390">
        <v>0</v>
      </c>
      <c r="I113" s="24">
        <v>25</v>
      </c>
      <c r="J113" s="41" t="s">
        <v>69</v>
      </c>
      <c r="K113" s="42">
        <v>0</v>
      </c>
      <c r="L113" s="42">
        <v>0</v>
      </c>
      <c r="M113" s="389">
        <v>0</v>
      </c>
      <c r="N113" s="390"/>
      <c r="P113" s="24">
        <v>25</v>
      </c>
      <c r="Q113" s="41" t="s">
        <v>60</v>
      </c>
      <c r="R113" s="42" t="s">
        <v>104</v>
      </c>
      <c r="S113" s="42" t="s">
        <v>168</v>
      </c>
      <c r="T113" s="389">
        <v>0</v>
      </c>
      <c r="U113" s="390"/>
      <c r="W113" s="24">
        <v>25</v>
      </c>
      <c r="X113" s="41" t="s">
        <v>159</v>
      </c>
      <c r="Y113" s="42">
        <v>0</v>
      </c>
      <c r="Z113" s="42">
        <v>0</v>
      </c>
      <c r="AA113" s="389">
        <v>0</v>
      </c>
      <c r="AB113" s="390"/>
    </row>
    <row r="114" spans="2:28">
      <c r="B114" s="24">
        <v>25.25</v>
      </c>
      <c r="C114" s="41" t="s">
        <v>74</v>
      </c>
      <c r="D114" s="42">
        <v>0</v>
      </c>
      <c r="E114" s="42">
        <v>0</v>
      </c>
      <c r="F114" s="389">
        <v>0</v>
      </c>
      <c r="G114" s="390">
        <v>0</v>
      </c>
      <c r="I114" s="24">
        <v>25.25</v>
      </c>
      <c r="J114" s="41" t="s">
        <v>71</v>
      </c>
      <c r="K114" s="42">
        <v>0</v>
      </c>
      <c r="L114" s="42">
        <v>0</v>
      </c>
      <c r="M114" s="389">
        <v>0</v>
      </c>
      <c r="N114" s="390"/>
      <c r="P114" s="24">
        <v>25.25</v>
      </c>
      <c r="Q114" s="41" t="s">
        <v>60</v>
      </c>
      <c r="R114" s="42" t="s">
        <v>104</v>
      </c>
      <c r="S114" s="42" t="s">
        <v>168</v>
      </c>
      <c r="T114" s="389">
        <v>0</v>
      </c>
      <c r="U114" s="390"/>
      <c r="W114" s="24">
        <v>25.25</v>
      </c>
      <c r="X114" s="41" t="s">
        <v>63</v>
      </c>
      <c r="Y114" s="42">
        <v>0</v>
      </c>
      <c r="Z114" s="42">
        <v>0</v>
      </c>
      <c r="AA114" s="389">
        <v>0</v>
      </c>
      <c r="AB114" s="390"/>
    </row>
    <row r="115" spans="2:28">
      <c r="B115" s="24">
        <v>25.5</v>
      </c>
      <c r="C115" s="41" t="s">
        <v>71</v>
      </c>
      <c r="D115" s="42">
        <v>0</v>
      </c>
      <c r="E115" s="42">
        <v>0</v>
      </c>
      <c r="F115" s="389">
        <v>0</v>
      </c>
      <c r="G115" s="390">
        <v>0</v>
      </c>
      <c r="I115" s="24">
        <v>25.5</v>
      </c>
      <c r="J115" s="41" t="s">
        <v>71</v>
      </c>
      <c r="K115" s="42">
        <v>0</v>
      </c>
      <c r="L115" s="42">
        <v>0</v>
      </c>
      <c r="M115" s="389">
        <v>0</v>
      </c>
      <c r="N115" s="390"/>
      <c r="P115" s="24">
        <v>25.5</v>
      </c>
      <c r="Q115" s="41" t="s">
        <v>159</v>
      </c>
      <c r="R115" s="42">
        <v>0</v>
      </c>
      <c r="S115" s="42">
        <v>0</v>
      </c>
      <c r="T115" s="389">
        <v>0</v>
      </c>
      <c r="U115" s="390"/>
      <c r="W115" s="24">
        <v>25.5</v>
      </c>
      <c r="X115" s="41" t="s">
        <v>159</v>
      </c>
      <c r="Y115" s="42">
        <v>0</v>
      </c>
      <c r="Z115" s="42">
        <v>0</v>
      </c>
      <c r="AA115" s="389">
        <v>0</v>
      </c>
      <c r="AB115" s="390"/>
    </row>
    <row r="116" spans="2:28">
      <c r="B116" s="24">
        <v>25.75</v>
      </c>
      <c r="C116" s="41" t="s">
        <v>71</v>
      </c>
      <c r="D116" s="42">
        <v>0</v>
      </c>
      <c r="E116" s="42">
        <v>0</v>
      </c>
      <c r="F116" s="389">
        <v>0</v>
      </c>
      <c r="G116" s="390">
        <v>0</v>
      </c>
      <c r="I116" s="24">
        <v>25.75</v>
      </c>
      <c r="J116" s="41" t="s">
        <v>60</v>
      </c>
      <c r="K116" s="42" t="s">
        <v>104</v>
      </c>
      <c r="L116" s="42" t="s">
        <v>119</v>
      </c>
      <c r="M116" s="389">
        <v>0</v>
      </c>
      <c r="N116" s="390"/>
      <c r="P116" s="24">
        <v>25.75</v>
      </c>
      <c r="Q116" s="41" t="s">
        <v>60</v>
      </c>
      <c r="R116" s="42" t="s">
        <v>104</v>
      </c>
      <c r="S116" s="42" t="s">
        <v>168</v>
      </c>
      <c r="T116" s="389">
        <v>0</v>
      </c>
      <c r="U116" s="390"/>
      <c r="W116" s="24">
        <v>25.75</v>
      </c>
      <c r="X116" s="41" t="s">
        <v>63</v>
      </c>
      <c r="Y116" s="42">
        <v>0</v>
      </c>
      <c r="Z116" s="42">
        <v>0</v>
      </c>
      <c r="AA116" s="389">
        <v>0</v>
      </c>
      <c r="AB116" s="390"/>
    </row>
    <row r="117" spans="2:28">
      <c r="B117" s="24">
        <v>26</v>
      </c>
      <c r="C117" s="41" t="s">
        <v>60</v>
      </c>
      <c r="D117" s="42" t="s">
        <v>150</v>
      </c>
      <c r="E117" s="42" t="s">
        <v>103</v>
      </c>
      <c r="F117" s="389">
        <v>0</v>
      </c>
      <c r="G117" s="390">
        <v>0</v>
      </c>
      <c r="I117" s="24">
        <v>26</v>
      </c>
      <c r="J117" s="41" t="s">
        <v>69</v>
      </c>
      <c r="K117" s="42">
        <v>0</v>
      </c>
      <c r="L117" s="42">
        <v>0</v>
      </c>
      <c r="M117" s="389">
        <v>0</v>
      </c>
      <c r="N117" s="390"/>
      <c r="P117" s="24">
        <v>26</v>
      </c>
      <c r="Q117" s="41" t="s">
        <v>60</v>
      </c>
      <c r="R117" s="42" t="s">
        <v>104</v>
      </c>
      <c r="S117" s="42" t="s">
        <v>168</v>
      </c>
      <c r="T117" s="389">
        <v>0</v>
      </c>
      <c r="U117" s="390"/>
      <c r="W117" s="24">
        <v>26</v>
      </c>
      <c r="X117" s="41" t="s">
        <v>69</v>
      </c>
      <c r="Y117" s="42">
        <v>0</v>
      </c>
      <c r="Z117" s="42">
        <v>0</v>
      </c>
      <c r="AA117" s="389">
        <v>0</v>
      </c>
      <c r="AB117" s="390"/>
    </row>
    <row r="118" spans="2:28">
      <c r="B118" s="24">
        <v>26.25</v>
      </c>
      <c r="C118" s="41" t="s">
        <v>60</v>
      </c>
      <c r="D118" s="42" t="s">
        <v>106</v>
      </c>
      <c r="E118" s="42" t="s">
        <v>115</v>
      </c>
      <c r="F118" s="389">
        <v>0</v>
      </c>
      <c r="G118" s="390">
        <v>0</v>
      </c>
      <c r="I118" s="24">
        <v>26.25</v>
      </c>
      <c r="J118" s="41" t="s">
        <v>69</v>
      </c>
      <c r="K118" s="42">
        <v>0</v>
      </c>
      <c r="L118" s="42">
        <v>0</v>
      </c>
      <c r="M118" s="389">
        <v>0</v>
      </c>
      <c r="N118" s="390"/>
      <c r="P118" s="24">
        <v>26.25</v>
      </c>
      <c r="Q118" s="41" t="s">
        <v>60</v>
      </c>
      <c r="R118" s="42" t="s">
        <v>104</v>
      </c>
      <c r="S118" s="42" t="s">
        <v>168</v>
      </c>
      <c r="T118" s="389">
        <v>0</v>
      </c>
      <c r="U118" s="390"/>
      <c r="W118" s="24">
        <v>26.25</v>
      </c>
      <c r="X118" s="41" t="s">
        <v>60</v>
      </c>
      <c r="Y118" s="42" t="s">
        <v>150</v>
      </c>
      <c r="Z118" s="42" t="s">
        <v>103</v>
      </c>
      <c r="AA118" s="389">
        <v>0</v>
      </c>
      <c r="AB118" s="390"/>
    </row>
    <row r="119" spans="2:28">
      <c r="B119" s="24">
        <v>26.5</v>
      </c>
      <c r="C119" s="41" t="s">
        <v>60</v>
      </c>
      <c r="D119" s="42" t="s">
        <v>104</v>
      </c>
      <c r="E119" s="42" t="s">
        <v>110</v>
      </c>
      <c r="F119" s="389">
        <v>0</v>
      </c>
      <c r="G119" s="390">
        <v>0</v>
      </c>
      <c r="I119" s="24">
        <v>26.5</v>
      </c>
      <c r="J119" s="41" t="s">
        <v>60</v>
      </c>
      <c r="K119" s="42" t="s">
        <v>106</v>
      </c>
      <c r="L119" s="42" t="s">
        <v>115</v>
      </c>
      <c r="M119" s="389">
        <v>0</v>
      </c>
      <c r="N119" s="390"/>
      <c r="P119" s="24">
        <v>26.5</v>
      </c>
      <c r="Q119" s="41" t="s">
        <v>74</v>
      </c>
      <c r="R119" s="42">
        <v>0</v>
      </c>
      <c r="S119" s="42">
        <v>0</v>
      </c>
      <c r="T119" s="389">
        <v>0</v>
      </c>
      <c r="U119" s="390"/>
      <c r="W119" s="24">
        <v>26.5</v>
      </c>
      <c r="X119" s="41" t="s">
        <v>69</v>
      </c>
      <c r="Y119" s="42">
        <v>0</v>
      </c>
      <c r="Z119" s="42">
        <v>0</v>
      </c>
      <c r="AA119" s="389">
        <v>0</v>
      </c>
      <c r="AB119" s="390"/>
    </row>
    <row r="120" spans="2:28">
      <c r="B120" s="24">
        <v>26.75</v>
      </c>
      <c r="C120" s="41" t="s">
        <v>69</v>
      </c>
      <c r="D120" s="42">
        <v>0</v>
      </c>
      <c r="E120" s="42">
        <v>0</v>
      </c>
      <c r="F120" s="389">
        <v>0</v>
      </c>
      <c r="G120" s="390">
        <v>0</v>
      </c>
      <c r="I120" s="24">
        <v>26.75</v>
      </c>
      <c r="J120" s="41" t="s">
        <v>60</v>
      </c>
      <c r="K120" s="42" t="s">
        <v>104</v>
      </c>
      <c r="L120" s="42" t="s">
        <v>110</v>
      </c>
      <c r="M120" s="389">
        <v>0</v>
      </c>
      <c r="N120" s="390"/>
      <c r="P120" s="24">
        <v>26.75</v>
      </c>
      <c r="Q120" s="41" t="s">
        <v>74</v>
      </c>
      <c r="R120" s="42">
        <v>0</v>
      </c>
      <c r="S120" s="42">
        <v>0</v>
      </c>
      <c r="T120" s="389">
        <v>0</v>
      </c>
      <c r="U120" s="390"/>
      <c r="W120" s="24">
        <v>26.75</v>
      </c>
      <c r="X120" s="41" t="s">
        <v>60</v>
      </c>
      <c r="Y120" s="42" t="s">
        <v>106</v>
      </c>
      <c r="Z120" s="42" t="s">
        <v>118</v>
      </c>
      <c r="AA120" s="389">
        <v>0</v>
      </c>
      <c r="AB120" s="390"/>
    </row>
    <row r="121" spans="2:28">
      <c r="B121" s="24">
        <v>27</v>
      </c>
      <c r="C121" s="41" t="s">
        <v>69</v>
      </c>
      <c r="D121" s="42">
        <v>0</v>
      </c>
      <c r="E121" s="42">
        <v>0</v>
      </c>
      <c r="F121" s="389">
        <v>0</v>
      </c>
      <c r="G121" s="390">
        <v>0</v>
      </c>
      <c r="I121" s="24">
        <v>27</v>
      </c>
      <c r="J121" s="41" t="s">
        <v>69</v>
      </c>
      <c r="K121" s="42">
        <v>0</v>
      </c>
      <c r="L121" s="42">
        <v>0</v>
      </c>
      <c r="M121" s="389">
        <v>0</v>
      </c>
      <c r="N121" s="390"/>
      <c r="P121" s="24">
        <v>27</v>
      </c>
      <c r="Q121" s="41" t="s">
        <v>74</v>
      </c>
      <c r="R121" s="42">
        <v>0</v>
      </c>
      <c r="S121" s="42">
        <v>0</v>
      </c>
      <c r="T121" s="389">
        <v>0</v>
      </c>
      <c r="U121" s="390"/>
      <c r="W121" s="24">
        <v>27</v>
      </c>
      <c r="X121" s="41" t="s">
        <v>60</v>
      </c>
      <c r="Y121" s="42" t="s">
        <v>104</v>
      </c>
      <c r="Z121" s="42" t="s">
        <v>119</v>
      </c>
      <c r="AA121" s="389">
        <v>0</v>
      </c>
      <c r="AB121" s="390"/>
    </row>
    <row r="122" spans="2:28">
      <c r="B122" s="24">
        <v>27.25</v>
      </c>
      <c r="C122" s="41" t="s">
        <v>60</v>
      </c>
      <c r="D122" s="42" t="s">
        <v>107</v>
      </c>
      <c r="E122" s="42" t="s">
        <v>108</v>
      </c>
      <c r="F122" s="389">
        <v>0</v>
      </c>
      <c r="G122" s="390">
        <v>0</v>
      </c>
      <c r="I122" s="24">
        <v>27.25</v>
      </c>
      <c r="J122" s="41" t="s">
        <v>63</v>
      </c>
      <c r="K122" s="42">
        <v>0</v>
      </c>
      <c r="L122" s="42">
        <v>0</v>
      </c>
      <c r="M122" s="389">
        <v>0</v>
      </c>
      <c r="N122" s="390"/>
      <c r="P122" s="24">
        <v>27.25</v>
      </c>
      <c r="Q122" s="41" t="s">
        <v>74</v>
      </c>
      <c r="R122" s="42">
        <v>0</v>
      </c>
      <c r="S122" s="42">
        <v>0</v>
      </c>
      <c r="T122" s="389">
        <v>0</v>
      </c>
      <c r="U122" s="390"/>
      <c r="W122" s="24">
        <v>27.25</v>
      </c>
      <c r="X122" s="41" t="s">
        <v>69</v>
      </c>
      <c r="Y122" s="42">
        <v>0</v>
      </c>
      <c r="Z122" s="42">
        <v>0</v>
      </c>
      <c r="AA122" s="389">
        <v>0</v>
      </c>
      <c r="AB122" s="390"/>
    </row>
    <row r="123" spans="2:28">
      <c r="B123" s="24">
        <v>27.5</v>
      </c>
      <c r="C123" s="41" t="s">
        <v>159</v>
      </c>
      <c r="D123" s="42">
        <v>0</v>
      </c>
      <c r="E123" s="42">
        <v>0</v>
      </c>
      <c r="F123" s="389">
        <v>0</v>
      </c>
      <c r="G123" s="390">
        <v>0</v>
      </c>
      <c r="I123" s="24">
        <v>27.5</v>
      </c>
      <c r="J123" s="41" t="s">
        <v>69</v>
      </c>
      <c r="K123" s="42">
        <v>0</v>
      </c>
      <c r="L123" s="42">
        <v>0</v>
      </c>
      <c r="M123" s="389">
        <v>0</v>
      </c>
      <c r="N123" s="390"/>
      <c r="P123" s="24">
        <v>27.5</v>
      </c>
      <c r="Q123" s="41" t="s">
        <v>74</v>
      </c>
      <c r="R123" s="42">
        <v>0</v>
      </c>
      <c r="S123" s="42">
        <v>0</v>
      </c>
      <c r="T123" s="389">
        <v>0</v>
      </c>
      <c r="U123" s="390"/>
      <c r="W123" s="24">
        <v>27.5</v>
      </c>
      <c r="X123" s="41" t="s">
        <v>60</v>
      </c>
      <c r="Y123" s="42" t="s">
        <v>106</v>
      </c>
      <c r="Z123" s="42" t="s">
        <v>115</v>
      </c>
      <c r="AA123" s="389">
        <v>0</v>
      </c>
      <c r="AB123" s="390"/>
    </row>
    <row r="124" spans="2:28">
      <c r="B124" s="24">
        <v>27.75</v>
      </c>
      <c r="C124" s="41" t="s">
        <v>60</v>
      </c>
      <c r="D124" s="42" t="s">
        <v>107</v>
      </c>
      <c r="E124" s="42" t="s">
        <v>108</v>
      </c>
      <c r="F124" s="389">
        <v>0</v>
      </c>
      <c r="G124" s="390">
        <v>0</v>
      </c>
      <c r="I124" s="24">
        <v>27.75</v>
      </c>
      <c r="J124" s="41" t="s">
        <v>69</v>
      </c>
      <c r="K124" s="42">
        <v>0</v>
      </c>
      <c r="L124" s="42">
        <v>0</v>
      </c>
      <c r="M124" s="389">
        <v>0</v>
      </c>
      <c r="N124" s="390"/>
      <c r="P124" s="24">
        <v>27.75</v>
      </c>
      <c r="Q124" s="41" t="s">
        <v>74</v>
      </c>
      <c r="R124" s="42">
        <v>0</v>
      </c>
      <c r="S124" s="42">
        <v>0</v>
      </c>
      <c r="T124" s="389">
        <v>0</v>
      </c>
      <c r="U124" s="390"/>
      <c r="W124" s="24">
        <v>27.75</v>
      </c>
      <c r="X124" s="41" t="s">
        <v>74</v>
      </c>
      <c r="Y124" s="42">
        <v>0</v>
      </c>
      <c r="Z124" s="42">
        <v>0</v>
      </c>
      <c r="AA124" s="389">
        <v>0</v>
      </c>
      <c r="AB124" s="390"/>
    </row>
    <row r="125" spans="2:28">
      <c r="B125" s="24">
        <v>28</v>
      </c>
      <c r="C125" s="41" t="s">
        <v>69</v>
      </c>
      <c r="D125" s="42">
        <v>0</v>
      </c>
      <c r="E125" s="42">
        <v>0</v>
      </c>
      <c r="F125" s="389">
        <v>0</v>
      </c>
      <c r="G125" s="390">
        <v>0</v>
      </c>
      <c r="I125" s="24">
        <v>28</v>
      </c>
      <c r="J125" s="41" t="s">
        <v>69</v>
      </c>
      <c r="K125" s="42">
        <v>0</v>
      </c>
      <c r="L125" s="42">
        <v>0</v>
      </c>
      <c r="M125" s="389">
        <v>0</v>
      </c>
      <c r="N125" s="390"/>
      <c r="P125" s="24">
        <v>28</v>
      </c>
      <c r="Q125" s="41" t="s">
        <v>74</v>
      </c>
      <c r="R125" s="42">
        <v>0</v>
      </c>
      <c r="S125" s="42">
        <v>0</v>
      </c>
      <c r="T125" s="389">
        <v>0</v>
      </c>
      <c r="U125" s="390"/>
      <c r="W125" s="24">
        <v>28</v>
      </c>
      <c r="X125" s="41" t="s">
        <v>60</v>
      </c>
      <c r="Y125" s="42" t="s">
        <v>107</v>
      </c>
      <c r="Z125" s="42" t="s">
        <v>108</v>
      </c>
      <c r="AA125" s="389">
        <v>0</v>
      </c>
      <c r="AB125" s="390"/>
    </row>
    <row r="126" spans="2:28">
      <c r="B126" s="24">
        <v>28.25</v>
      </c>
      <c r="C126" s="41" t="s">
        <v>60</v>
      </c>
      <c r="D126" s="42" t="s">
        <v>107</v>
      </c>
      <c r="E126" s="42" t="s">
        <v>108</v>
      </c>
      <c r="F126" s="389">
        <v>0</v>
      </c>
      <c r="G126" s="390">
        <v>0</v>
      </c>
      <c r="I126" s="24">
        <v>28.25</v>
      </c>
      <c r="J126" s="41" t="s">
        <v>60</v>
      </c>
      <c r="K126" s="42" t="s">
        <v>106</v>
      </c>
      <c r="L126" s="42" t="s">
        <v>115</v>
      </c>
      <c r="M126" s="389">
        <v>0</v>
      </c>
      <c r="N126" s="390"/>
      <c r="P126" s="24">
        <v>28.25</v>
      </c>
      <c r="Q126" s="41" t="s">
        <v>74</v>
      </c>
      <c r="R126" s="42">
        <v>0</v>
      </c>
      <c r="S126" s="42">
        <v>0</v>
      </c>
      <c r="T126" s="389">
        <v>0</v>
      </c>
      <c r="U126" s="390"/>
      <c r="W126" s="24">
        <v>28.25</v>
      </c>
      <c r="X126" s="41" t="s">
        <v>71</v>
      </c>
      <c r="Y126" s="42">
        <v>0</v>
      </c>
      <c r="Z126" s="42">
        <v>0</v>
      </c>
      <c r="AA126" s="389">
        <v>0</v>
      </c>
      <c r="AB126" s="390"/>
    </row>
    <row r="127" spans="2:28">
      <c r="B127" s="24">
        <v>28.5</v>
      </c>
      <c r="C127" s="41" t="s">
        <v>71</v>
      </c>
      <c r="D127" s="42">
        <v>0</v>
      </c>
      <c r="E127" s="42">
        <v>0</v>
      </c>
      <c r="F127" s="389">
        <v>0</v>
      </c>
      <c r="G127" s="390">
        <v>0</v>
      </c>
      <c r="I127" s="24">
        <v>28.5</v>
      </c>
      <c r="J127" s="41" t="s">
        <v>60</v>
      </c>
      <c r="K127" s="42" t="s">
        <v>104</v>
      </c>
      <c r="L127" s="42" t="s">
        <v>110</v>
      </c>
      <c r="M127" s="389">
        <v>0</v>
      </c>
      <c r="N127" s="390"/>
      <c r="P127" s="24">
        <v>28.5</v>
      </c>
      <c r="Q127" s="41" t="s">
        <v>74</v>
      </c>
      <c r="R127" s="42">
        <v>0</v>
      </c>
      <c r="S127" s="42">
        <v>0</v>
      </c>
      <c r="T127" s="389">
        <v>0</v>
      </c>
      <c r="U127" s="390"/>
      <c r="W127" s="24">
        <v>28.5</v>
      </c>
      <c r="X127" s="41" t="s">
        <v>71</v>
      </c>
      <c r="Y127" s="42">
        <v>0</v>
      </c>
      <c r="Z127" s="42">
        <v>0</v>
      </c>
      <c r="AA127" s="389">
        <v>0</v>
      </c>
      <c r="AB127" s="390"/>
    </row>
    <row r="128" spans="2:28">
      <c r="B128" s="24">
        <v>28.75</v>
      </c>
      <c r="C128" s="41" t="s">
        <v>74</v>
      </c>
      <c r="D128" s="42">
        <v>0</v>
      </c>
      <c r="E128" s="42">
        <v>0</v>
      </c>
      <c r="F128" s="389">
        <v>0</v>
      </c>
      <c r="G128" s="390">
        <v>0</v>
      </c>
      <c r="I128" s="24">
        <v>28.75</v>
      </c>
      <c r="J128" s="41" t="s">
        <v>63</v>
      </c>
      <c r="K128" s="42">
        <v>0</v>
      </c>
      <c r="L128" s="42">
        <v>0</v>
      </c>
      <c r="M128" s="389">
        <v>0</v>
      </c>
      <c r="N128" s="390"/>
      <c r="P128" s="24">
        <v>28.75</v>
      </c>
      <c r="Q128" s="41" t="s">
        <v>74</v>
      </c>
      <c r="R128" s="42">
        <v>0</v>
      </c>
      <c r="S128" s="42">
        <v>0</v>
      </c>
      <c r="T128" s="389">
        <v>0</v>
      </c>
      <c r="U128" s="390"/>
      <c r="W128" s="24">
        <v>28.75</v>
      </c>
      <c r="X128" s="41" t="s">
        <v>159</v>
      </c>
      <c r="Y128" s="42">
        <v>0</v>
      </c>
      <c r="Z128" s="42">
        <v>0</v>
      </c>
      <c r="AA128" s="389">
        <v>0</v>
      </c>
      <c r="AB128" s="390"/>
    </row>
    <row r="129" spans="2:28">
      <c r="B129" s="24">
        <v>29</v>
      </c>
      <c r="C129" s="41" t="s">
        <v>69</v>
      </c>
      <c r="D129" s="42">
        <v>0</v>
      </c>
      <c r="E129" s="42">
        <v>0</v>
      </c>
      <c r="F129" s="389">
        <v>0</v>
      </c>
      <c r="G129" s="390">
        <v>0</v>
      </c>
      <c r="I129" s="24">
        <v>29</v>
      </c>
      <c r="J129" s="41" t="s">
        <v>69</v>
      </c>
      <c r="K129" s="42">
        <v>0</v>
      </c>
      <c r="L129" s="42">
        <v>0</v>
      </c>
      <c r="M129" s="389">
        <v>0</v>
      </c>
      <c r="N129" s="390"/>
      <c r="P129" s="24">
        <v>29</v>
      </c>
      <c r="Q129" s="41" t="s">
        <v>60</v>
      </c>
      <c r="R129" s="42" t="s">
        <v>106</v>
      </c>
      <c r="S129" s="42" t="s">
        <v>109</v>
      </c>
      <c r="T129" s="389">
        <v>0</v>
      </c>
      <c r="U129" s="390"/>
      <c r="W129" s="24">
        <v>29</v>
      </c>
      <c r="X129" s="41" t="s">
        <v>71</v>
      </c>
      <c r="Y129" s="42">
        <v>0</v>
      </c>
      <c r="Z129" s="42">
        <v>0</v>
      </c>
      <c r="AA129" s="389">
        <v>0</v>
      </c>
      <c r="AB129" s="390"/>
    </row>
    <row r="130" spans="2:28">
      <c r="B130" s="24">
        <v>29.25</v>
      </c>
      <c r="C130" s="41" t="s">
        <v>69</v>
      </c>
      <c r="D130" s="42">
        <v>0</v>
      </c>
      <c r="E130" s="42">
        <v>0</v>
      </c>
      <c r="F130" s="389">
        <v>0</v>
      </c>
      <c r="G130" s="390">
        <v>0</v>
      </c>
      <c r="I130" s="24">
        <v>29.25</v>
      </c>
      <c r="J130" s="41" t="s">
        <v>60</v>
      </c>
      <c r="K130" s="42" t="s">
        <v>106</v>
      </c>
      <c r="L130" s="42" t="s">
        <v>118</v>
      </c>
      <c r="M130" s="389">
        <v>0</v>
      </c>
      <c r="N130" s="390"/>
      <c r="P130" s="24">
        <v>29.25</v>
      </c>
      <c r="Q130" s="41" t="s">
        <v>60</v>
      </c>
      <c r="R130" s="42" t="s">
        <v>106</v>
      </c>
      <c r="S130" s="42" t="s">
        <v>109</v>
      </c>
      <c r="T130" s="389">
        <v>0</v>
      </c>
      <c r="U130" s="390"/>
      <c r="W130" s="24">
        <v>29.25</v>
      </c>
      <c r="X130" s="41" t="s">
        <v>158</v>
      </c>
      <c r="Y130" s="42">
        <v>0</v>
      </c>
      <c r="Z130" s="42">
        <v>0</v>
      </c>
      <c r="AA130" s="389">
        <v>0</v>
      </c>
      <c r="AB130" s="390"/>
    </row>
    <row r="131" spans="2:28">
      <c r="B131" s="24">
        <v>29.5</v>
      </c>
      <c r="C131" s="41" t="s">
        <v>74</v>
      </c>
      <c r="D131" s="42">
        <v>0</v>
      </c>
      <c r="E131" s="42">
        <v>0</v>
      </c>
      <c r="F131" s="389">
        <v>0</v>
      </c>
      <c r="G131" s="390">
        <v>0</v>
      </c>
      <c r="I131" s="24">
        <v>29.5</v>
      </c>
      <c r="J131" s="41" t="s">
        <v>74</v>
      </c>
      <c r="K131" s="42">
        <v>0</v>
      </c>
      <c r="L131" s="42">
        <v>0</v>
      </c>
      <c r="M131" s="389">
        <v>0</v>
      </c>
      <c r="N131" s="390"/>
      <c r="P131" s="24">
        <v>29.5</v>
      </c>
      <c r="Q131" s="41" t="s">
        <v>60</v>
      </c>
      <c r="R131" s="42" t="s">
        <v>106</v>
      </c>
      <c r="S131" s="42" t="s">
        <v>115</v>
      </c>
      <c r="T131" s="389">
        <v>0</v>
      </c>
      <c r="U131" s="390"/>
      <c r="W131" s="24">
        <v>29.5</v>
      </c>
      <c r="X131" s="41" t="s">
        <v>159</v>
      </c>
      <c r="Y131" s="42">
        <v>0</v>
      </c>
      <c r="Z131" s="42">
        <v>0</v>
      </c>
      <c r="AA131" s="389">
        <v>0</v>
      </c>
      <c r="AB131" s="390"/>
    </row>
    <row r="132" spans="2:28">
      <c r="B132" s="24">
        <v>29.75</v>
      </c>
      <c r="C132" s="41" t="s">
        <v>74</v>
      </c>
      <c r="D132" s="42">
        <v>0</v>
      </c>
      <c r="E132" s="42">
        <v>0</v>
      </c>
      <c r="F132" s="389">
        <v>0</v>
      </c>
      <c r="G132" s="390">
        <v>0</v>
      </c>
      <c r="I132" s="24">
        <v>29.75</v>
      </c>
      <c r="J132" s="41" t="s">
        <v>74</v>
      </c>
      <c r="K132" s="42">
        <v>0</v>
      </c>
      <c r="L132" s="42">
        <v>0</v>
      </c>
      <c r="M132" s="389">
        <v>0</v>
      </c>
      <c r="N132" s="390"/>
      <c r="P132" s="24">
        <v>29.75</v>
      </c>
      <c r="Q132" s="41" t="s">
        <v>60</v>
      </c>
      <c r="R132" s="42" t="s">
        <v>106</v>
      </c>
      <c r="S132" s="42" t="s">
        <v>115</v>
      </c>
      <c r="T132" s="389">
        <v>0</v>
      </c>
      <c r="U132" s="390"/>
      <c r="W132" s="24">
        <v>29.75</v>
      </c>
      <c r="X132" s="41" t="s">
        <v>60</v>
      </c>
      <c r="Y132" s="42" t="s">
        <v>104</v>
      </c>
      <c r="Z132" s="42" t="s">
        <v>116</v>
      </c>
      <c r="AA132" s="389">
        <v>0</v>
      </c>
      <c r="AB132" s="390"/>
    </row>
    <row r="133" spans="2:28">
      <c r="B133" s="24">
        <v>30</v>
      </c>
      <c r="C133" s="41" t="s">
        <v>159</v>
      </c>
      <c r="D133" s="42">
        <v>0</v>
      </c>
      <c r="E133" s="42">
        <v>0</v>
      </c>
      <c r="F133" s="389">
        <v>0</v>
      </c>
      <c r="G133" s="390">
        <v>0</v>
      </c>
      <c r="I133" s="24">
        <v>30</v>
      </c>
      <c r="J133" s="41" t="s">
        <v>74</v>
      </c>
      <c r="K133" s="42">
        <v>0</v>
      </c>
      <c r="L133" s="42">
        <v>0</v>
      </c>
      <c r="M133" s="389">
        <v>0</v>
      </c>
      <c r="N133" s="390"/>
      <c r="P133" s="24">
        <v>30</v>
      </c>
      <c r="Q133" s="41" t="s">
        <v>74</v>
      </c>
      <c r="R133" s="42">
        <v>0</v>
      </c>
      <c r="S133" s="42">
        <v>0</v>
      </c>
      <c r="T133" s="389">
        <v>0</v>
      </c>
      <c r="U133" s="390"/>
      <c r="W133" s="24">
        <v>30</v>
      </c>
      <c r="X133" s="41" t="s">
        <v>60</v>
      </c>
      <c r="Y133" s="42" t="s">
        <v>106</v>
      </c>
      <c r="Z133" s="42" t="s">
        <v>115</v>
      </c>
      <c r="AA133" s="389">
        <v>0</v>
      </c>
      <c r="AB133" s="390"/>
    </row>
    <row r="134" spans="2:28">
      <c r="B134" s="24">
        <v>30.25</v>
      </c>
      <c r="C134" s="41" t="s">
        <v>159</v>
      </c>
      <c r="D134" s="42">
        <v>0</v>
      </c>
      <c r="E134" s="42">
        <v>0</v>
      </c>
      <c r="F134" s="389">
        <v>0</v>
      </c>
      <c r="G134" s="390">
        <v>0</v>
      </c>
      <c r="I134" s="24">
        <v>30.25</v>
      </c>
      <c r="J134" s="41" t="s">
        <v>63</v>
      </c>
      <c r="K134" s="42">
        <v>0</v>
      </c>
      <c r="L134" s="42">
        <v>0</v>
      </c>
      <c r="M134" s="389">
        <v>0</v>
      </c>
      <c r="N134" s="390"/>
      <c r="P134" s="24">
        <v>30.25</v>
      </c>
      <c r="Q134" s="41" t="s">
        <v>74</v>
      </c>
      <c r="R134" s="42">
        <v>0</v>
      </c>
      <c r="S134" s="42">
        <v>0</v>
      </c>
      <c r="T134" s="389">
        <v>0</v>
      </c>
      <c r="U134" s="390"/>
      <c r="W134" s="24">
        <v>30.25</v>
      </c>
      <c r="X134" s="41" t="s">
        <v>60</v>
      </c>
      <c r="Y134" s="42" t="s">
        <v>106</v>
      </c>
      <c r="Z134" s="42" t="s">
        <v>115</v>
      </c>
      <c r="AA134" s="389">
        <v>0</v>
      </c>
      <c r="AB134" s="390"/>
    </row>
    <row r="135" spans="2:28">
      <c r="B135" s="24">
        <v>30.5</v>
      </c>
      <c r="C135" s="41" t="s">
        <v>71</v>
      </c>
      <c r="D135" s="42">
        <v>0</v>
      </c>
      <c r="E135" s="42">
        <v>0</v>
      </c>
      <c r="F135" s="389">
        <v>0</v>
      </c>
      <c r="G135" s="390">
        <v>0</v>
      </c>
      <c r="I135" s="24">
        <v>30.5</v>
      </c>
      <c r="J135" s="41" t="s">
        <v>69</v>
      </c>
      <c r="K135" s="42">
        <v>0</v>
      </c>
      <c r="L135" s="42">
        <v>0</v>
      </c>
      <c r="M135" s="389">
        <v>0</v>
      </c>
      <c r="N135" s="390"/>
      <c r="P135" s="24">
        <v>30.5</v>
      </c>
      <c r="Q135" s="41" t="s">
        <v>74</v>
      </c>
      <c r="R135" s="42">
        <v>0</v>
      </c>
      <c r="S135" s="42">
        <v>0</v>
      </c>
      <c r="T135" s="389">
        <v>0</v>
      </c>
      <c r="U135" s="390"/>
      <c r="W135" s="24">
        <v>30.5</v>
      </c>
      <c r="X135" s="41" t="s">
        <v>60</v>
      </c>
      <c r="Y135" s="42" t="s">
        <v>107</v>
      </c>
      <c r="Z135" s="42" t="s">
        <v>227</v>
      </c>
      <c r="AA135" s="389">
        <v>0</v>
      </c>
      <c r="AB135" s="390"/>
    </row>
    <row r="136" spans="2:28">
      <c r="B136" s="24">
        <v>30.75</v>
      </c>
      <c r="C136" s="41" t="s">
        <v>71</v>
      </c>
      <c r="D136" s="42">
        <v>0</v>
      </c>
      <c r="E136" s="42">
        <v>0</v>
      </c>
      <c r="F136" s="389">
        <v>0</v>
      </c>
      <c r="G136" s="390">
        <v>0</v>
      </c>
      <c r="I136" s="24">
        <v>30.75</v>
      </c>
      <c r="J136" s="41" t="s">
        <v>60</v>
      </c>
      <c r="K136" s="42" t="s">
        <v>106</v>
      </c>
      <c r="L136" s="42" t="s">
        <v>109</v>
      </c>
      <c r="M136" s="389">
        <v>0</v>
      </c>
      <c r="N136" s="390"/>
      <c r="P136" s="24">
        <v>30.75</v>
      </c>
      <c r="Q136" s="41" t="s">
        <v>74</v>
      </c>
      <c r="R136" s="42">
        <v>0</v>
      </c>
      <c r="S136" s="42">
        <v>0</v>
      </c>
      <c r="T136" s="389">
        <v>0</v>
      </c>
      <c r="U136" s="390"/>
      <c r="W136" s="24">
        <v>30.75</v>
      </c>
      <c r="X136" s="41" t="s">
        <v>60</v>
      </c>
      <c r="Y136" s="42" t="s">
        <v>106</v>
      </c>
      <c r="Z136" s="42" t="s">
        <v>115</v>
      </c>
      <c r="AA136" s="389">
        <v>0</v>
      </c>
      <c r="AB136" s="390"/>
    </row>
    <row r="137" spans="2:28">
      <c r="B137" s="24">
        <v>31</v>
      </c>
      <c r="C137" s="41" t="s">
        <v>69</v>
      </c>
      <c r="D137" s="42">
        <v>0</v>
      </c>
      <c r="E137" s="42">
        <v>0</v>
      </c>
      <c r="F137" s="389">
        <v>0</v>
      </c>
      <c r="G137" s="390">
        <v>0</v>
      </c>
      <c r="I137" s="24">
        <v>31</v>
      </c>
      <c r="J137" s="41" t="s">
        <v>74</v>
      </c>
      <c r="K137" s="42">
        <v>0</v>
      </c>
      <c r="L137" s="42">
        <v>0</v>
      </c>
      <c r="M137" s="389">
        <v>0</v>
      </c>
      <c r="N137" s="390"/>
      <c r="P137" s="24">
        <v>31</v>
      </c>
      <c r="Q137" s="41" t="s">
        <v>74</v>
      </c>
      <c r="R137" s="42">
        <v>0</v>
      </c>
      <c r="S137" s="42">
        <v>0</v>
      </c>
      <c r="T137" s="389">
        <v>0</v>
      </c>
      <c r="U137" s="390"/>
      <c r="W137" s="24">
        <v>31</v>
      </c>
      <c r="X137" s="41" t="s">
        <v>60</v>
      </c>
      <c r="Y137" s="42" t="s">
        <v>106</v>
      </c>
      <c r="Z137" s="42" t="s">
        <v>115</v>
      </c>
      <c r="AA137" s="389">
        <v>0</v>
      </c>
      <c r="AB137" s="390"/>
    </row>
    <row r="138" spans="2:28">
      <c r="B138" s="24">
        <v>31.25</v>
      </c>
      <c r="C138" s="41" t="s">
        <v>60</v>
      </c>
      <c r="D138" s="42" t="s">
        <v>150</v>
      </c>
      <c r="E138" s="42" t="s">
        <v>103</v>
      </c>
      <c r="F138" s="389">
        <v>0</v>
      </c>
      <c r="G138" s="390">
        <v>0</v>
      </c>
      <c r="I138" s="24">
        <v>31.25</v>
      </c>
      <c r="J138" s="41" t="s">
        <v>74</v>
      </c>
      <c r="K138" s="42">
        <v>0</v>
      </c>
      <c r="L138" s="42">
        <v>0</v>
      </c>
      <c r="M138" s="389">
        <v>0</v>
      </c>
      <c r="N138" s="390"/>
      <c r="P138" s="24">
        <v>31.25</v>
      </c>
      <c r="Q138" s="41" t="s">
        <v>74</v>
      </c>
      <c r="R138" s="42">
        <v>0</v>
      </c>
      <c r="S138" s="42">
        <v>0</v>
      </c>
      <c r="T138" s="389">
        <v>0</v>
      </c>
      <c r="U138" s="390"/>
      <c r="W138" s="24">
        <v>31.25</v>
      </c>
      <c r="X138" s="41" t="s">
        <v>60</v>
      </c>
      <c r="Y138" s="42" t="s">
        <v>106</v>
      </c>
      <c r="Z138" s="42" t="s">
        <v>115</v>
      </c>
      <c r="AA138" s="389">
        <v>0</v>
      </c>
      <c r="AB138" s="390"/>
    </row>
    <row r="139" spans="2:28">
      <c r="B139" s="24">
        <v>31.5</v>
      </c>
      <c r="C139" s="41" t="s">
        <v>60</v>
      </c>
      <c r="D139" s="42" t="s">
        <v>150</v>
      </c>
      <c r="E139" s="42" t="s">
        <v>103</v>
      </c>
      <c r="F139" s="389">
        <v>0</v>
      </c>
      <c r="G139" s="390">
        <v>0</v>
      </c>
      <c r="I139" s="24">
        <v>31.5</v>
      </c>
      <c r="J139" s="41" t="s">
        <v>74</v>
      </c>
      <c r="K139" s="42">
        <v>0</v>
      </c>
      <c r="L139" s="42">
        <v>0</v>
      </c>
      <c r="M139" s="389">
        <v>0</v>
      </c>
      <c r="N139" s="390"/>
      <c r="P139" s="24">
        <v>31.5</v>
      </c>
      <c r="Q139" s="41" t="s">
        <v>74</v>
      </c>
      <c r="R139" s="42">
        <v>0</v>
      </c>
      <c r="S139" s="42">
        <v>0</v>
      </c>
      <c r="T139" s="389">
        <v>0</v>
      </c>
      <c r="U139" s="390"/>
      <c r="W139" s="24">
        <v>31.5</v>
      </c>
      <c r="X139" s="41" t="s">
        <v>60</v>
      </c>
      <c r="Y139" s="42" t="s">
        <v>113</v>
      </c>
      <c r="Z139" s="42" t="s">
        <v>103</v>
      </c>
      <c r="AA139" s="389">
        <v>0</v>
      </c>
      <c r="AB139" s="390"/>
    </row>
    <row r="140" spans="2:28">
      <c r="B140" s="24">
        <v>31.75</v>
      </c>
      <c r="C140" s="41" t="s">
        <v>60</v>
      </c>
      <c r="D140" s="42" t="s">
        <v>104</v>
      </c>
      <c r="E140" s="42" t="s">
        <v>167</v>
      </c>
      <c r="F140" s="389">
        <v>0</v>
      </c>
      <c r="G140" s="390">
        <v>0</v>
      </c>
      <c r="I140" s="24">
        <v>31.75</v>
      </c>
      <c r="J140" s="41" t="s">
        <v>69</v>
      </c>
      <c r="K140" s="42">
        <v>0</v>
      </c>
      <c r="L140" s="42">
        <v>0</v>
      </c>
      <c r="M140" s="389">
        <v>0</v>
      </c>
      <c r="N140" s="390"/>
      <c r="P140" s="24">
        <v>31.75</v>
      </c>
      <c r="Q140" s="41" t="s">
        <v>74</v>
      </c>
      <c r="R140" s="42">
        <v>0</v>
      </c>
      <c r="S140" s="42">
        <v>0</v>
      </c>
      <c r="T140" s="389">
        <v>0</v>
      </c>
      <c r="U140" s="390"/>
      <c r="W140" s="24">
        <v>31.75</v>
      </c>
      <c r="X140" s="41" t="s">
        <v>60</v>
      </c>
      <c r="Y140" s="42" t="s">
        <v>106</v>
      </c>
      <c r="Z140" s="42" t="s">
        <v>115</v>
      </c>
      <c r="AA140" s="389">
        <v>0</v>
      </c>
      <c r="AB140" s="390"/>
    </row>
    <row r="141" spans="2:28">
      <c r="B141" s="24">
        <v>32</v>
      </c>
      <c r="C141" s="41" t="s">
        <v>60</v>
      </c>
      <c r="D141" s="42" t="s">
        <v>150</v>
      </c>
      <c r="E141" s="42" t="s">
        <v>103</v>
      </c>
      <c r="F141" s="389">
        <v>0</v>
      </c>
      <c r="G141" s="390">
        <v>0</v>
      </c>
      <c r="I141" s="24">
        <v>32</v>
      </c>
      <c r="J141" s="41" t="s">
        <v>69</v>
      </c>
      <c r="K141" s="42">
        <v>0</v>
      </c>
      <c r="L141" s="42">
        <v>0</v>
      </c>
      <c r="M141" s="389">
        <v>0</v>
      </c>
      <c r="N141" s="390"/>
      <c r="P141" s="24">
        <v>32</v>
      </c>
      <c r="Q141" s="41" t="s">
        <v>69</v>
      </c>
      <c r="R141" s="42">
        <v>0</v>
      </c>
      <c r="S141" s="42">
        <v>0</v>
      </c>
      <c r="T141" s="389">
        <v>0</v>
      </c>
      <c r="U141" s="390"/>
      <c r="W141" s="24">
        <v>32</v>
      </c>
      <c r="X141" s="41" t="s">
        <v>60</v>
      </c>
      <c r="Y141" s="42" t="s">
        <v>106</v>
      </c>
      <c r="Z141" s="42" t="s">
        <v>115</v>
      </c>
      <c r="AA141" s="389">
        <v>0</v>
      </c>
      <c r="AB141" s="390"/>
    </row>
    <row r="142" spans="2:28">
      <c r="B142" s="24">
        <v>32.25</v>
      </c>
      <c r="C142" s="41" t="s">
        <v>60</v>
      </c>
      <c r="D142" s="42" t="s">
        <v>104</v>
      </c>
      <c r="E142" s="42" t="s">
        <v>167</v>
      </c>
      <c r="F142" s="389">
        <v>0</v>
      </c>
      <c r="G142" s="390">
        <v>0</v>
      </c>
      <c r="I142" s="24">
        <v>32.25</v>
      </c>
      <c r="J142" s="41" t="s">
        <v>74</v>
      </c>
      <c r="K142" s="42">
        <v>0</v>
      </c>
      <c r="L142" s="42">
        <v>0</v>
      </c>
      <c r="M142" s="389">
        <v>0</v>
      </c>
      <c r="N142" s="390"/>
      <c r="P142" s="24">
        <v>32.25</v>
      </c>
      <c r="Q142" s="41" t="s">
        <v>60</v>
      </c>
      <c r="R142" s="42" t="s">
        <v>104</v>
      </c>
      <c r="S142" s="42" t="s">
        <v>119</v>
      </c>
      <c r="T142" s="389">
        <v>0</v>
      </c>
      <c r="U142" s="390"/>
      <c r="W142" s="24">
        <v>32.25</v>
      </c>
      <c r="X142" s="41" t="s">
        <v>60</v>
      </c>
      <c r="Y142" s="42" t="s">
        <v>106</v>
      </c>
      <c r="Z142" s="42" t="s">
        <v>115</v>
      </c>
      <c r="AA142" s="389">
        <v>0</v>
      </c>
      <c r="AB142" s="390"/>
    </row>
    <row r="143" spans="2:28">
      <c r="B143" s="24">
        <v>32.5</v>
      </c>
      <c r="C143" s="41" t="s">
        <v>60</v>
      </c>
      <c r="D143" s="42" t="s">
        <v>150</v>
      </c>
      <c r="E143" s="42" t="s">
        <v>103</v>
      </c>
      <c r="F143" s="389">
        <v>0</v>
      </c>
      <c r="G143" s="390">
        <v>0</v>
      </c>
      <c r="I143" s="24">
        <v>32.5</v>
      </c>
      <c r="J143" s="41" t="s">
        <v>74</v>
      </c>
      <c r="K143" s="42">
        <v>0</v>
      </c>
      <c r="L143" s="42">
        <v>0</v>
      </c>
      <c r="M143" s="389">
        <v>0</v>
      </c>
      <c r="N143" s="390"/>
      <c r="P143" s="24">
        <v>32.5</v>
      </c>
      <c r="Q143" s="41" t="s">
        <v>159</v>
      </c>
      <c r="R143" s="42">
        <v>0</v>
      </c>
      <c r="S143" s="42">
        <v>0</v>
      </c>
      <c r="T143" s="389">
        <v>0</v>
      </c>
      <c r="U143" s="390"/>
      <c r="W143" s="24">
        <v>32.5</v>
      </c>
      <c r="X143" s="41" t="s">
        <v>60</v>
      </c>
      <c r="Y143" s="42" t="s">
        <v>106</v>
      </c>
      <c r="Z143" s="42" t="s">
        <v>115</v>
      </c>
      <c r="AA143" s="389">
        <v>0</v>
      </c>
      <c r="AB143" s="390"/>
    </row>
    <row r="144" spans="2:28">
      <c r="B144" s="24">
        <v>32.75</v>
      </c>
      <c r="C144" s="41" t="s">
        <v>71</v>
      </c>
      <c r="D144" s="42">
        <v>0</v>
      </c>
      <c r="E144" s="42">
        <v>0</v>
      </c>
      <c r="F144" s="389">
        <v>0</v>
      </c>
      <c r="G144" s="390">
        <v>0</v>
      </c>
      <c r="I144" s="24">
        <v>32.75</v>
      </c>
      <c r="J144" s="41" t="s">
        <v>69</v>
      </c>
      <c r="K144" s="42">
        <v>0</v>
      </c>
      <c r="L144" s="42">
        <v>0</v>
      </c>
      <c r="M144" s="389">
        <v>0</v>
      </c>
      <c r="N144" s="390"/>
      <c r="P144" s="24">
        <v>32.75</v>
      </c>
      <c r="Q144" s="41" t="s">
        <v>60</v>
      </c>
      <c r="R144" s="42" t="s">
        <v>107</v>
      </c>
      <c r="S144" s="42" t="s">
        <v>108</v>
      </c>
      <c r="T144" s="389">
        <v>0</v>
      </c>
      <c r="U144" s="390"/>
      <c r="W144" s="24">
        <v>32.75</v>
      </c>
      <c r="X144" s="41" t="s">
        <v>60</v>
      </c>
      <c r="Y144" s="42" t="s">
        <v>106</v>
      </c>
      <c r="Z144" s="42" t="s">
        <v>115</v>
      </c>
      <c r="AA144" s="389">
        <v>0</v>
      </c>
      <c r="AB144" s="390"/>
    </row>
    <row r="145" spans="2:28">
      <c r="B145" s="24">
        <v>33</v>
      </c>
      <c r="C145" s="41" t="s">
        <v>60</v>
      </c>
      <c r="D145" s="42" t="s">
        <v>104</v>
      </c>
      <c r="E145" s="42" t="s">
        <v>115</v>
      </c>
      <c r="F145" s="389">
        <v>0</v>
      </c>
      <c r="G145" s="390">
        <v>0</v>
      </c>
      <c r="I145" s="24">
        <v>33</v>
      </c>
      <c r="J145" s="41" t="s">
        <v>69</v>
      </c>
      <c r="K145" s="42">
        <v>0</v>
      </c>
      <c r="L145" s="42">
        <v>0</v>
      </c>
      <c r="M145" s="389">
        <v>0</v>
      </c>
      <c r="N145" s="390"/>
      <c r="P145" s="24">
        <v>33</v>
      </c>
      <c r="Q145" s="41" t="s">
        <v>159</v>
      </c>
      <c r="R145" s="42">
        <v>0</v>
      </c>
      <c r="S145" s="42">
        <v>0</v>
      </c>
      <c r="T145" s="389">
        <v>0</v>
      </c>
      <c r="U145" s="390"/>
      <c r="W145" s="24">
        <v>33</v>
      </c>
      <c r="X145" s="41" t="s">
        <v>60</v>
      </c>
      <c r="Y145" s="42" t="s">
        <v>106</v>
      </c>
      <c r="Z145" s="42" t="s">
        <v>115</v>
      </c>
      <c r="AA145" s="389">
        <v>0</v>
      </c>
      <c r="AB145" s="390"/>
    </row>
    <row r="146" spans="2:28">
      <c r="B146" s="24">
        <v>33.25</v>
      </c>
      <c r="C146" s="41" t="s">
        <v>60</v>
      </c>
      <c r="D146" s="42" t="s">
        <v>104</v>
      </c>
      <c r="E146" s="42" t="s">
        <v>115</v>
      </c>
      <c r="F146" s="389">
        <v>0</v>
      </c>
      <c r="G146" s="390">
        <v>0</v>
      </c>
      <c r="I146" s="24">
        <v>33.25</v>
      </c>
      <c r="J146" s="41" t="s">
        <v>63</v>
      </c>
      <c r="K146" s="42">
        <v>0</v>
      </c>
      <c r="L146" s="42">
        <v>0</v>
      </c>
      <c r="M146" s="389">
        <v>0</v>
      </c>
      <c r="N146" s="390"/>
      <c r="P146" s="24">
        <v>33.25</v>
      </c>
      <c r="Q146" s="41" t="s">
        <v>74</v>
      </c>
      <c r="R146" s="42">
        <v>0</v>
      </c>
      <c r="S146" s="42">
        <v>0</v>
      </c>
      <c r="T146" s="389">
        <v>0</v>
      </c>
      <c r="U146" s="390"/>
      <c r="W146" s="24">
        <v>33.25</v>
      </c>
      <c r="X146" s="41" t="s">
        <v>60</v>
      </c>
      <c r="Y146" s="42" t="s">
        <v>106</v>
      </c>
      <c r="Z146" s="42" t="s">
        <v>115</v>
      </c>
      <c r="AA146" s="389">
        <v>0</v>
      </c>
      <c r="AB146" s="390"/>
    </row>
    <row r="147" spans="2:28">
      <c r="B147" s="24">
        <v>33.5</v>
      </c>
      <c r="C147" s="41" t="s">
        <v>74</v>
      </c>
      <c r="D147" s="42">
        <v>0</v>
      </c>
      <c r="E147" s="42">
        <v>0</v>
      </c>
      <c r="F147" s="389">
        <v>0</v>
      </c>
      <c r="G147" s="390">
        <v>0</v>
      </c>
      <c r="I147" s="24">
        <v>33.5</v>
      </c>
      <c r="J147" s="41" t="s">
        <v>159</v>
      </c>
      <c r="K147" s="42">
        <v>0</v>
      </c>
      <c r="L147" s="42">
        <v>0</v>
      </c>
      <c r="M147" s="389">
        <v>0</v>
      </c>
      <c r="N147" s="390"/>
      <c r="P147" s="24">
        <v>33.5</v>
      </c>
      <c r="Q147" s="41" t="s">
        <v>74</v>
      </c>
      <c r="R147" s="42">
        <v>0</v>
      </c>
      <c r="S147" s="42">
        <v>0</v>
      </c>
      <c r="T147" s="389">
        <v>0</v>
      </c>
      <c r="U147" s="390"/>
      <c r="W147" s="24">
        <v>33.5</v>
      </c>
      <c r="X147" s="41" t="s">
        <v>60</v>
      </c>
      <c r="Y147" s="42" t="s">
        <v>107</v>
      </c>
      <c r="Z147" s="42" t="s">
        <v>108</v>
      </c>
      <c r="AA147" s="389">
        <v>0</v>
      </c>
      <c r="AB147" s="390"/>
    </row>
    <row r="148" spans="2:28">
      <c r="B148" s="24">
        <v>33.75</v>
      </c>
      <c r="C148" s="41" t="s">
        <v>69</v>
      </c>
      <c r="D148" s="42">
        <v>0</v>
      </c>
      <c r="E148" s="42">
        <v>0</v>
      </c>
      <c r="F148" s="389">
        <v>0</v>
      </c>
      <c r="G148" s="390">
        <v>0</v>
      </c>
      <c r="I148" s="24">
        <v>33.75</v>
      </c>
      <c r="J148" s="41" t="s">
        <v>60</v>
      </c>
      <c r="K148" s="42" t="s">
        <v>178</v>
      </c>
      <c r="L148" s="42" t="s">
        <v>115</v>
      </c>
      <c r="M148" s="389">
        <v>0</v>
      </c>
      <c r="N148" s="390"/>
      <c r="P148" s="24">
        <v>33.75</v>
      </c>
      <c r="Q148" s="41" t="s">
        <v>74</v>
      </c>
      <c r="R148" s="42">
        <v>0</v>
      </c>
      <c r="S148" s="42">
        <v>0</v>
      </c>
      <c r="T148" s="389">
        <v>0</v>
      </c>
      <c r="U148" s="390"/>
      <c r="W148" s="24">
        <v>33.75</v>
      </c>
      <c r="X148" s="41" t="s">
        <v>60</v>
      </c>
      <c r="Y148" s="42" t="s">
        <v>106</v>
      </c>
      <c r="Z148" s="42" t="s">
        <v>118</v>
      </c>
      <c r="AA148" s="389">
        <v>0</v>
      </c>
      <c r="AB148" s="390"/>
    </row>
    <row r="149" spans="2:28">
      <c r="B149" s="24">
        <v>34</v>
      </c>
      <c r="C149" s="41" t="s">
        <v>71</v>
      </c>
      <c r="D149" s="42">
        <v>0</v>
      </c>
      <c r="E149" s="42">
        <v>0</v>
      </c>
      <c r="F149" s="389">
        <v>0</v>
      </c>
      <c r="G149" s="390">
        <v>0</v>
      </c>
      <c r="I149" s="24">
        <v>34</v>
      </c>
      <c r="J149" s="41" t="s">
        <v>60</v>
      </c>
      <c r="K149" s="42" t="s">
        <v>178</v>
      </c>
      <c r="L149" s="42" t="s">
        <v>115</v>
      </c>
      <c r="M149" s="389">
        <v>0</v>
      </c>
      <c r="N149" s="390"/>
      <c r="P149" s="24">
        <v>34</v>
      </c>
      <c r="Q149" s="41" t="s">
        <v>60</v>
      </c>
      <c r="R149" s="42" t="s">
        <v>106</v>
      </c>
      <c r="S149" s="42" t="s">
        <v>103</v>
      </c>
      <c r="T149" s="389">
        <v>0</v>
      </c>
      <c r="U149" s="390"/>
      <c r="W149" s="24">
        <v>34</v>
      </c>
      <c r="X149" s="41" t="s">
        <v>60</v>
      </c>
      <c r="Y149" s="42" t="s">
        <v>106</v>
      </c>
      <c r="Z149" s="42" t="s">
        <v>118</v>
      </c>
      <c r="AA149" s="389">
        <v>0</v>
      </c>
      <c r="AB149" s="390"/>
    </row>
    <row r="150" spans="2:28">
      <c r="B150" s="24">
        <v>34.25</v>
      </c>
      <c r="C150" s="41" t="s">
        <v>71</v>
      </c>
      <c r="D150" s="42">
        <v>0</v>
      </c>
      <c r="E150" s="42">
        <v>0</v>
      </c>
      <c r="F150" s="389">
        <v>0</v>
      </c>
      <c r="G150" s="390">
        <v>0</v>
      </c>
      <c r="I150" s="24">
        <v>34.25</v>
      </c>
      <c r="J150" s="41" t="s">
        <v>60</v>
      </c>
      <c r="K150" s="42" t="s">
        <v>178</v>
      </c>
      <c r="L150" s="42" t="s">
        <v>115</v>
      </c>
      <c r="M150" s="389">
        <v>0</v>
      </c>
      <c r="N150" s="390"/>
      <c r="P150" s="24">
        <v>34.25</v>
      </c>
      <c r="Q150" s="41" t="s">
        <v>74</v>
      </c>
      <c r="R150" s="42">
        <v>0</v>
      </c>
      <c r="S150" s="42">
        <v>0</v>
      </c>
      <c r="T150" s="389">
        <v>0</v>
      </c>
      <c r="U150" s="390"/>
      <c r="W150" s="24">
        <v>34.25</v>
      </c>
      <c r="X150" s="41" t="s">
        <v>60</v>
      </c>
      <c r="Y150" s="42" t="s">
        <v>106</v>
      </c>
      <c r="Z150" s="42" t="s">
        <v>103</v>
      </c>
      <c r="AA150" s="389">
        <v>0</v>
      </c>
      <c r="AB150" s="390"/>
    </row>
    <row r="151" spans="2:28">
      <c r="B151" s="24">
        <v>34.5</v>
      </c>
      <c r="C151" s="41" t="s">
        <v>71</v>
      </c>
      <c r="D151" s="42">
        <v>0</v>
      </c>
      <c r="E151" s="42">
        <v>0</v>
      </c>
      <c r="F151" s="389">
        <v>0</v>
      </c>
      <c r="G151" s="390">
        <v>0</v>
      </c>
      <c r="I151" s="24">
        <v>34.5</v>
      </c>
      <c r="J151" s="41" t="s">
        <v>60</v>
      </c>
      <c r="K151" s="42" t="s">
        <v>178</v>
      </c>
      <c r="L151" s="42" t="s">
        <v>115</v>
      </c>
      <c r="M151" s="389">
        <v>0</v>
      </c>
      <c r="N151" s="390"/>
      <c r="P151" s="24">
        <v>34.5</v>
      </c>
      <c r="Q151" s="41" t="s">
        <v>60</v>
      </c>
      <c r="R151" s="42" t="s">
        <v>106</v>
      </c>
      <c r="S151" s="42" t="s">
        <v>109</v>
      </c>
      <c r="T151" s="389">
        <v>0</v>
      </c>
      <c r="U151" s="390"/>
      <c r="W151" s="24">
        <v>34.5</v>
      </c>
      <c r="X151" s="41" t="s">
        <v>60</v>
      </c>
      <c r="Y151" s="42" t="s">
        <v>106</v>
      </c>
      <c r="Z151" s="42" t="s">
        <v>103</v>
      </c>
      <c r="AA151" s="389">
        <v>0</v>
      </c>
      <c r="AB151" s="390"/>
    </row>
    <row r="152" spans="2:28">
      <c r="B152" s="24">
        <v>34.75</v>
      </c>
      <c r="C152" s="41" t="s">
        <v>71</v>
      </c>
      <c r="D152" s="42">
        <v>0</v>
      </c>
      <c r="E152" s="42">
        <v>0</v>
      </c>
      <c r="F152" s="389">
        <v>0</v>
      </c>
      <c r="G152" s="390">
        <v>0</v>
      </c>
      <c r="I152" s="24">
        <v>34.75</v>
      </c>
      <c r="J152" s="41" t="s">
        <v>60</v>
      </c>
      <c r="K152" s="42" t="s">
        <v>178</v>
      </c>
      <c r="L152" s="42" t="s">
        <v>115</v>
      </c>
      <c r="M152" s="389">
        <v>0</v>
      </c>
      <c r="N152" s="390"/>
      <c r="P152" s="24">
        <v>34.75</v>
      </c>
      <c r="Q152" s="41" t="s">
        <v>60</v>
      </c>
      <c r="R152" s="42" t="s">
        <v>106</v>
      </c>
      <c r="S152" s="42" t="s">
        <v>109</v>
      </c>
      <c r="T152" s="389">
        <v>0</v>
      </c>
      <c r="U152" s="390"/>
      <c r="W152" s="24">
        <v>34.75</v>
      </c>
      <c r="X152" s="41" t="s">
        <v>159</v>
      </c>
      <c r="Y152" s="42">
        <v>0</v>
      </c>
      <c r="Z152" s="42">
        <v>0</v>
      </c>
      <c r="AA152" s="389">
        <v>0</v>
      </c>
      <c r="AB152" s="390"/>
    </row>
    <row r="153" spans="2:28">
      <c r="B153" s="24">
        <v>35</v>
      </c>
      <c r="C153" s="41" t="s">
        <v>71</v>
      </c>
      <c r="D153" s="42">
        <v>0</v>
      </c>
      <c r="E153" s="42">
        <v>0</v>
      </c>
      <c r="F153" s="389">
        <v>0</v>
      </c>
      <c r="G153" s="390">
        <v>0</v>
      </c>
      <c r="I153" s="24">
        <v>35</v>
      </c>
      <c r="J153" s="41" t="s">
        <v>60</v>
      </c>
      <c r="K153" s="42" t="s">
        <v>178</v>
      </c>
      <c r="L153" s="42" t="s">
        <v>115</v>
      </c>
      <c r="M153" s="389">
        <v>0</v>
      </c>
      <c r="N153" s="390"/>
      <c r="P153" s="24">
        <v>35</v>
      </c>
      <c r="Q153" s="41" t="s">
        <v>60</v>
      </c>
      <c r="R153" s="42" t="s">
        <v>104</v>
      </c>
      <c r="S153" s="42" t="s">
        <v>110</v>
      </c>
      <c r="T153" s="389">
        <v>0</v>
      </c>
      <c r="U153" s="390"/>
      <c r="W153" s="24">
        <v>35</v>
      </c>
      <c r="X153" s="41" t="s">
        <v>159</v>
      </c>
      <c r="Y153" s="42">
        <v>0</v>
      </c>
      <c r="Z153" s="42">
        <v>0</v>
      </c>
      <c r="AA153" s="389">
        <v>0</v>
      </c>
      <c r="AB153" s="390"/>
    </row>
    <row r="154" spans="2:28">
      <c r="B154" s="24">
        <v>35.25</v>
      </c>
      <c r="C154" s="41" t="s">
        <v>71</v>
      </c>
      <c r="D154" s="42">
        <v>0</v>
      </c>
      <c r="E154" s="42">
        <v>0</v>
      </c>
      <c r="F154" s="389">
        <v>0</v>
      </c>
      <c r="G154" s="390">
        <v>0</v>
      </c>
      <c r="I154" s="24">
        <v>35.25</v>
      </c>
      <c r="J154" s="41" t="s">
        <v>74</v>
      </c>
      <c r="K154" s="42">
        <v>0</v>
      </c>
      <c r="L154" s="42">
        <v>0</v>
      </c>
      <c r="M154" s="389">
        <v>0</v>
      </c>
      <c r="N154" s="390"/>
      <c r="P154" s="24">
        <v>35.25</v>
      </c>
      <c r="Q154" s="41" t="s">
        <v>60</v>
      </c>
      <c r="R154" s="42" t="s">
        <v>106</v>
      </c>
      <c r="S154" s="42" t="s">
        <v>109</v>
      </c>
      <c r="T154" s="389">
        <v>0</v>
      </c>
      <c r="U154" s="390"/>
      <c r="W154" s="24">
        <v>35.25</v>
      </c>
      <c r="X154" s="41" t="s">
        <v>159</v>
      </c>
      <c r="Y154" s="42">
        <v>0</v>
      </c>
      <c r="Z154" s="42">
        <v>0</v>
      </c>
      <c r="AA154" s="389">
        <v>0</v>
      </c>
      <c r="AB154" s="390"/>
    </row>
    <row r="155" spans="2:28">
      <c r="B155" s="24">
        <v>35.5</v>
      </c>
      <c r="C155" s="41" t="s">
        <v>74</v>
      </c>
      <c r="D155" s="42">
        <v>0</v>
      </c>
      <c r="E155" s="42">
        <v>0</v>
      </c>
      <c r="F155" s="389">
        <v>0</v>
      </c>
      <c r="G155" s="390">
        <v>0</v>
      </c>
      <c r="I155" s="24">
        <v>35.5</v>
      </c>
      <c r="J155" s="41" t="s">
        <v>74</v>
      </c>
      <c r="K155" s="42">
        <v>0</v>
      </c>
      <c r="L155" s="42">
        <v>0</v>
      </c>
      <c r="M155" s="389">
        <v>0</v>
      </c>
      <c r="N155" s="390"/>
      <c r="P155" s="24">
        <v>35.5</v>
      </c>
      <c r="Q155" s="41" t="s">
        <v>60</v>
      </c>
      <c r="R155" s="42" t="s">
        <v>106</v>
      </c>
      <c r="S155" s="42" t="s">
        <v>109</v>
      </c>
      <c r="T155" s="389">
        <v>0</v>
      </c>
      <c r="U155" s="390"/>
      <c r="W155" s="24">
        <v>35.5</v>
      </c>
      <c r="X155" s="41" t="s">
        <v>60</v>
      </c>
      <c r="Y155" s="42" t="s">
        <v>178</v>
      </c>
      <c r="Z155" s="42" t="s">
        <v>103</v>
      </c>
      <c r="AA155" s="389">
        <v>0</v>
      </c>
      <c r="AB155" s="390"/>
    </row>
    <row r="156" spans="2:28">
      <c r="B156" s="24">
        <v>35.75</v>
      </c>
      <c r="C156" s="41" t="s">
        <v>71</v>
      </c>
      <c r="D156" s="42">
        <v>0</v>
      </c>
      <c r="E156" s="42">
        <v>0</v>
      </c>
      <c r="F156" s="389">
        <v>0</v>
      </c>
      <c r="G156" s="390">
        <v>0</v>
      </c>
      <c r="I156" s="24">
        <v>35.75</v>
      </c>
      <c r="J156" s="41" t="s">
        <v>74</v>
      </c>
      <c r="K156" s="42">
        <v>0</v>
      </c>
      <c r="L156" s="42">
        <v>0</v>
      </c>
      <c r="M156" s="389">
        <v>0</v>
      </c>
      <c r="N156" s="390"/>
      <c r="P156" s="24">
        <v>35.75</v>
      </c>
      <c r="Q156" s="41" t="s">
        <v>60</v>
      </c>
      <c r="R156" s="42" t="s">
        <v>104</v>
      </c>
      <c r="S156" s="42" t="s">
        <v>119</v>
      </c>
      <c r="T156" s="389">
        <v>0</v>
      </c>
      <c r="U156" s="390"/>
      <c r="W156" s="24">
        <v>35.75</v>
      </c>
      <c r="X156" s="41" t="s">
        <v>159</v>
      </c>
      <c r="Y156" s="42">
        <v>0</v>
      </c>
      <c r="Z156" s="42">
        <v>0</v>
      </c>
      <c r="AA156" s="389">
        <v>0</v>
      </c>
      <c r="AB156" s="390"/>
    </row>
    <row r="157" spans="2:28">
      <c r="B157" s="24">
        <v>36</v>
      </c>
      <c r="C157" s="41" t="s">
        <v>71</v>
      </c>
      <c r="D157" s="42">
        <v>0</v>
      </c>
      <c r="E157" s="42">
        <v>0</v>
      </c>
      <c r="F157" s="389">
        <v>0</v>
      </c>
      <c r="G157" s="390">
        <v>0</v>
      </c>
      <c r="I157" s="24">
        <v>36</v>
      </c>
      <c r="J157" s="41" t="s">
        <v>74</v>
      </c>
      <c r="K157" s="42">
        <v>0</v>
      </c>
      <c r="L157" s="42">
        <v>0</v>
      </c>
      <c r="M157" s="389">
        <v>0</v>
      </c>
      <c r="N157" s="390"/>
      <c r="P157" s="24">
        <v>36</v>
      </c>
      <c r="Q157" s="41" t="s">
        <v>60</v>
      </c>
      <c r="R157" s="42" t="s">
        <v>106</v>
      </c>
      <c r="S157" s="42" t="s">
        <v>118</v>
      </c>
      <c r="T157" s="389">
        <v>0</v>
      </c>
      <c r="U157" s="390"/>
      <c r="W157" s="24">
        <v>36</v>
      </c>
      <c r="X157" s="41" t="s">
        <v>69</v>
      </c>
      <c r="Y157" s="42">
        <v>0</v>
      </c>
      <c r="Z157" s="42">
        <v>0</v>
      </c>
      <c r="AA157" s="389">
        <v>0</v>
      </c>
      <c r="AB157" s="390"/>
    </row>
    <row r="158" spans="2:28">
      <c r="B158" s="24">
        <v>36.25</v>
      </c>
      <c r="C158" s="41" t="s">
        <v>60</v>
      </c>
      <c r="D158" s="42" t="s">
        <v>104</v>
      </c>
      <c r="E158" s="42" t="s">
        <v>120</v>
      </c>
      <c r="F158" s="389">
        <v>0</v>
      </c>
      <c r="G158" s="390">
        <v>0</v>
      </c>
      <c r="I158" s="24">
        <v>36.25</v>
      </c>
      <c r="J158" s="41" t="s">
        <v>74</v>
      </c>
      <c r="K158" s="42">
        <v>0</v>
      </c>
      <c r="L158" s="42">
        <v>0</v>
      </c>
      <c r="M158" s="389">
        <v>0</v>
      </c>
      <c r="N158" s="390"/>
      <c r="P158" s="24">
        <v>36.25</v>
      </c>
      <c r="Q158" s="41" t="s">
        <v>74</v>
      </c>
      <c r="R158" s="42">
        <v>0</v>
      </c>
      <c r="S158" s="42">
        <v>0</v>
      </c>
      <c r="T158" s="389">
        <v>0</v>
      </c>
      <c r="U158" s="390"/>
      <c r="W158" s="24">
        <v>36.25</v>
      </c>
      <c r="X158" s="41" t="s">
        <v>69</v>
      </c>
      <c r="Y158" s="42">
        <v>0</v>
      </c>
      <c r="Z158" s="42">
        <v>0</v>
      </c>
      <c r="AA158" s="389">
        <v>0</v>
      </c>
      <c r="AB158" s="390"/>
    </row>
    <row r="159" spans="2:28">
      <c r="B159" s="24">
        <v>36.5</v>
      </c>
      <c r="C159" s="41" t="s">
        <v>71</v>
      </c>
      <c r="D159" s="42">
        <v>0</v>
      </c>
      <c r="E159" s="42">
        <v>0</v>
      </c>
      <c r="F159" s="389">
        <v>0</v>
      </c>
      <c r="G159" s="390">
        <v>0</v>
      </c>
      <c r="I159" s="24">
        <v>36.5</v>
      </c>
      <c r="J159" s="41" t="s">
        <v>74</v>
      </c>
      <c r="K159" s="42">
        <v>0</v>
      </c>
      <c r="L159" s="42">
        <v>0</v>
      </c>
      <c r="M159" s="389">
        <v>0</v>
      </c>
      <c r="N159" s="390"/>
      <c r="P159" s="24">
        <v>36.5</v>
      </c>
      <c r="Q159" s="41" t="s">
        <v>74</v>
      </c>
      <c r="R159" s="42">
        <v>0</v>
      </c>
      <c r="S159" s="42">
        <v>0</v>
      </c>
      <c r="T159" s="389">
        <v>0</v>
      </c>
      <c r="U159" s="390"/>
      <c r="W159" s="24">
        <v>36.5</v>
      </c>
      <c r="X159" s="41" t="s">
        <v>69</v>
      </c>
      <c r="Y159" s="42">
        <v>0</v>
      </c>
      <c r="Z159" s="42">
        <v>0</v>
      </c>
      <c r="AA159" s="389">
        <v>0</v>
      </c>
      <c r="AB159" s="390"/>
    </row>
    <row r="160" spans="2:28">
      <c r="B160" s="24">
        <v>36.75</v>
      </c>
      <c r="C160" s="41" t="s">
        <v>71</v>
      </c>
      <c r="D160" s="42">
        <v>0</v>
      </c>
      <c r="E160" s="42">
        <v>0</v>
      </c>
      <c r="F160" s="389">
        <v>0</v>
      </c>
      <c r="G160" s="390">
        <v>0</v>
      </c>
      <c r="I160" s="24">
        <v>36.75</v>
      </c>
      <c r="J160" s="41" t="s">
        <v>74</v>
      </c>
      <c r="K160" s="42">
        <v>0</v>
      </c>
      <c r="L160" s="42">
        <v>0</v>
      </c>
      <c r="M160" s="389">
        <v>0</v>
      </c>
      <c r="N160" s="390"/>
      <c r="P160" s="24">
        <v>36.75</v>
      </c>
      <c r="Q160" s="41" t="s">
        <v>74</v>
      </c>
      <c r="R160" s="42">
        <v>0</v>
      </c>
      <c r="S160" s="42">
        <v>0</v>
      </c>
      <c r="T160" s="389">
        <v>0</v>
      </c>
      <c r="U160" s="390"/>
      <c r="W160" s="24">
        <v>36.75</v>
      </c>
      <c r="X160" s="41" t="s">
        <v>60</v>
      </c>
      <c r="Y160" s="42" t="s">
        <v>104</v>
      </c>
      <c r="Z160" s="42" t="s">
        <v>110</v>
      </c>
      <c r="AA160" s="389">
        <v>0</v>
      </c>
      <c r="AB160" s="390"/>
    </row>
    <row r="161" spans="2:28">
      <c r="B161" s="24">
        <v>37</v>
      </c>
      <c r="C161" s="41" t="s">
        <v>60</v>
      </c>
      <c r="D161" s="95" t="s">
        <v>104</v>
      </c>
      <c r="E161" s="112" t="s">
        <v>122</v>
      </c>
      <c r="F161" s="389">
        <v>0</v>
      </c>
      <c r="G161" s="390"/>
      <c r="I161" s="24">
        <v>37</v>
      </c>
      <c r="J161" s="41" t="s">
        <v>74</v>
      </c>
      <c r="K161" s="42">
        <v>0</v>
      </c>
      <c r="L161" s="42">
        <v>0</v>
      </c>
      <c r="M161" s="389">
        <v>0</v>
      </c>
      <c r="N161" s="390"/>
      <c r="P161" s="24">
        <v>37</v>
      </c>
      <c r="Q161" s="41" t="s">
        <v>60</v>
      </c>
      <c r="R161" s="42" t="s">
        <v>106</v>
      </c>
      <c r="S161" s="42" t="s">
        <v>118</v>
      </c>
      <c r="T161" s="389">
        <v>0</v>
      </c>
      <c r="U161" s="390"/>
      <c r="W161" s="24">
        <v>37</v>
      </c>
      <c r="X161" s="41" t="s">
        <v>71</v>
      </c>
      <c r="Y161" s="42">
        <v>0</v>
      </c>
      <c r="Z161" s="42">
        <v>0</v>
      </c>
      <c r="AA161" s="389">
        <v>0</v>
      </c>
      <c r="AB161" s="390"/>
    </row>
    <row r="162" spans="2:28">
      <c r="B162" s="24">
        <v>37.25</v>
      </c>
      <c r="C162" s="41" t="s">
        <v>69</v>
      </c>
      <c r="D162" s="42">
        <v>0</v>
      </c>
      <c r="E162" s="42">
        <v>0</v>
      </c>
      <c r="F162" s="389">
        <v>0</v>
      </c>
      <c r="G162" s="390"/>
      <c r="I162" s="24">
        <v>37.25</v>
      </c>
      <c r="J162" s="41" t="s">
        <v>74</v>
      </c>
      <c r="K162" s="42">
        <v>0</v>
      </c>
      <c r="L162" s="42">
        <v>0</v>
      </c>
      <c r="M162" s="389">
        <v>0</v>
      </c>
      <c r="N162" s="390"/>
      <c r="P162" s="24">
        <v>37.25</v>
      </c>
      <c r="Q162" s="41" t="s">
        <v>60</v>
      </c>
      <c r="R162" s="42" t="s">
        <v>106</v>
      </c>
      <c r="S162" s="42" t="s">
        <v>118</v>
      </c>
      <c r="T162" s="389">
        <v>0</v>
      </c>
      <c r="U162" s="390"/>
      <c r="W162" s="24">
        <v>37.25</v>
      </c>
      <c r="X162" s="41" t="s">
        <v>159</v>
      </c>
      <c r="Y162" s="42">
        <v>0</v>
      </c>
      <c r="Z162" s="42">
        <v>0</v>
      </c>
      <c r="AA162" s="389">
        <v>0</v>
      </c>
      <c r="AB162" s="390"/>
    </row>
    <row r="163" spans="2:28">
      <c r="B163" s="24">
        <v>37.5</v>
      </c>
      <c r="C163" s="41" t="s">
        <v>69</v>
      </c>
      <c r="D163" s="42">
        <v>0</v>
      </c>
      <c r="E163" s="42">
        <v>0</v>
      </c>
      <c r="F163" s="389">
        <v>0</v>
      </c>
      <c r="G163" s="390"/>
      <c r="I163" s="24">
        <v>37.5</v>
      </c>
      <c r="J163" s="41" t="s">
        <v>60</v>
      </c>
      <c r="K163" s="42" t="s">
        <v>178</v>
      </c>
      <c r="L163" s="42" t="s">
        <v>115</v>
      </c>
      <c r="M163" s="389">
        <v>0</v>
      </c>
      <c r="N163" s="390"/>
      <c r="P163" s="24">
        <v>37.5</v>
      </c>
      <c r="Q163" s="41" t="s">
        <v>60</v>
      </c>
      <c r="R163" s="42" t="s">
        <v>106</v>
      </c>
      <c r="S163" s="42" t="s">
        <v>118</v>
      </c>
      <c r="T163" s="389">
        <v>0</v>
      </c>
      <c r="U163" s="390"/>
      <c r="W163" s="24">
        <v>37.5</v>
      </c>
      <c r="X163" s="41" t="s">
        <v>69</v>
      </c>
      <c r="Y163" s="42">
        <v>0</v>
      </c>
      <c r="Z163" s="42">
        <v>0</v>
      </c>
      <c r="AA163" s="389">
        <v>0</v>
      </c>
      <c r="AB163" s="390"/>
    </row>
    <row r="164" spans="2:28">
      <c r="B164" s="24">
        <v>37.75</v>
      </c>
      <c r="C164" s="41" t="s">
        <v>69</v>
      </c>
      <c r="D164" s="42">
        <v>0</v>
      </c>
      <c r="E164" s="42">
        <v>0</v>
      </c>
      <c r="F164" s="389">
        <v>0</v>
      </c>
      <c r="G164" s="390"/>
      <c r="I164" s="24">
        <v>37.75</v>
      </c>
      <c r="J164" s="41" t="s">
        <v>60</v>
      </c>
      <c r="K164" s="42" t="s">
        <v>178</v>
      </c>
      <c r="L164" s="42" t="s">
        <v>115</v>
      </c>
      <c r="M164" s="389">
        <v>0</v>
      </c>
      <c r="N164" s="390"/>
      <c r="P164" s="24">
        <v>37.75</v>
      </c>
      <c r="Q164" s="41" t="s">
        <v>60</v>
      </c>
      <c r="R164" s="42" t="s">
        <v>107</v>
      </c>
      <c r="S164" s="42" t="s">
        <v>108</v>
      </c>
      <c r="T164" s="389">
        <v>0</v>
      </c>
      <c r="U164" s="390"/>
      <c r="W164" s="24">
        <v>37.75</v>
      </c>
      <c r="X164" s="41" t="s">
        <v>158</v>
      </c>
      <c r="Y164" s="42">
        <v>0</v>
      </c>
      <c r="Z164" s="42">
        <v>0</v>
      </c>
      <c r="AA164" s="389">
        <v>0</v>
      </c>
      <c r="AB164" s="390"/>
    </row>
    <row r="165" spans="2:28">
      <c r="B165" s="24">
        <v>38</v>
      </c>
      <c r="C165" s="41" t="s">
        <v>60</v>
      </c>
      <c r="D165" s="42" t="s">
        <v>104</v>
      </c>
      <c r="E165" s="42" t="s">
        <v>226</v>
      </c>
      <c r="F165" s="389">
        <v>0</v>
      </c>
      <c r="G165" s="390"/>
      <c r="I165" s="24">
        <v>38</v>
      </c>
      <c r="J165" s="41" t="s">
        <v>60</v>
      </c>
      <c r="K165" s="42" t="s">
        <v>178</v>
      </c>
      <c r="L165" s="42" t="s">
        <v>115</v>
      </c>
      <c r="M165" s="389">
        <v>0</v>
      </c>
      <c r="N165" s="390"/>
      <c r="P165" s="24">
        <v>38</v>
      </c>
      <c r="Q165" s="41" t="s">
        <v>60</v>
      </c>
      <c r="R165" s="42" t="s">
        <v>104</v>
      </c>
      <c r="S165" s="42" t="s">
        <v>168</v>
      </c>
      <c r="T165" s="389">
        <v>0</v>
      </c>
      <c r="U165" s="390"/>
      <c r="W165" s="24">
        <v>38</v>
      </c>
      <c r="X165" s="41" t="s">
        <v>63</v>
      </c>
      <c r="Y165" s="42">
        <v>0</v>
      </c>
      <c r="Z165" s="42">
        <v>0</v>
      </c>
      <c r="AA165" s="389">
        <v>0</v>
      </c>
      <c r="AB165" s="390"/>
    </row>
    <row r="166" spans="2:28">
      <c r="B166" s="24">
        <v>38.25</v>
      </c>
      <c r="C166" s="41" t="s">
        <v>158</v>
      </c>
      <c r="D166" s="42">
        <v>0</v>
      </c>
      <c r="E166" s="42">
        <v>0</v>
      </c>
      <c r="F166" s="389">
        <v>0</v>
      </c>
      <c r="G166" s="390"/>
      <c r="I166" s="24">
        <v>38.25</v>
      </c>
      <c r="J166" s="41" t="s">
        <v>60</v>
      </c>
      <c r="K166" s="42" t="s">
        <v>178</v>
      </c>
      <c r="L166" s="42" t="s">
        <v>115</v>
      </c>
      <c r="M166" s="389">
        <v>0</v>
      </c>
      <c r="N166" s="390"/>
      <c r="P166" s="24">
        <v>38.25</v>
      </c>
      <c r="Q166" s="41" t="s">
        <v>159</v>
      </c>
      <c r="R166" s="42">
        <v>0</v>
      </c>
      <c r="S166" s="42">
        <v>0</v>
      </c>
      <c r="T166" s="389">
        <v>0</v>
      </c>
      <c r="U166" s="390"/>
      <c r="W166" s="24">
        <v>38.25</v>
      </c>
      <c r="X166" s="41" t="s">
        <v>158</v>
      </c>
      <c r="Y166" s="42">
        <v>0</v>
      </c>
      <c r="Z166" s="42">
        <v>0</v>
      </c>
      <c r="AA166" s="389">
        <v>0</v>
      </c>
      <c r="AB166" s="390"/>
    </row>
    <row r="167" spans="2:28">
      <c r="B167" s="24">
        <v>38.5</v>
      </c>
      <c r="C167" s="41" t="s">
        <v>69</v>
      </c>
      <c r="D167" s="42">
        <v>0</v>
      </c>
      <c r="E167" s="42">
        <v>0</v>
      </c>
      <c r="F167" s="389">
        <v>0</v>
      </c>
      <c r="G167" s="390"/>
      <c r="I167" s="24">
        <v>38.5</v>
      </c>
      <c r="J167" s="41" t="s">
        <v>60</v>
      </c>
      <c r="K167" s="42" t="s">
        <v>178</v>
      </c>
      <c r="L167" s="42" t="s">
        <v>115</v>
      </c>
      <c r="M167" s="389">
        <v>0</v>
      </c>
      <c r="N167" s="390"/>
      <c r="P167" s="24">
        <v>38.5</v>
      </c>
      <c r="Q167" s="41" t="s">
        <v>159</v>
      </c>
      <c r="R167" s="42">
        <v>0</v>
      </c>
      <c r="S167" s="42">
        <v>0</v>
      </c>
      <c r="T167" s="389">
        <v>0</v>
      </c>
      <c r="U167" s="390"/>
      <c r="W167" s="24">
        <v>38.5</v>
      </c>
      <c r="X167" s="41" t="s">
        <v>158</v>
      </c>
      <c r="Y167" s="42">
        <v>0</v>
      </c>
      <c r="Z167" s="42">
        <v>0</v>
      </c>
      <c r="AA167" s="389">
        <v>0</v>
      </c>
      <c r="AB167" s="390"/>
    </row>
    <row r="168" spans="2:28">
      <c r="B168" s="24">
        <v>38.75</v>
      </c>
      <c r="C168" s="41" t="s">
        <v>69</v>
      </c>
      <c r="D168" s="42">
        <v>0</v>
      </c>
      <c r="E168" s="42">
        <v>0</v>
      </c>
      <c r="F168" s="389">
        <v>0</v>
      </c>
      <c r="G168" s="390"/>
      <c r="I168" s="24">
        <v>38.75</v>
      </c>
      <c r="J168" s="41" t="s">
        <v>69</v>
      </c>
      <c r="K168" s="42">
        <v>0</v>
      </c>
      <c r="L168" s="42">
        <v>0</v>
      </c>
      <c r="M168" s="389">
        <v>0</v>
      </c>
      <c r="N168" s="390"/>
      <c r="P168" s="24">
        <v>38.75</v>
      </c>
      <c r="Q168" s="41" t="s">
        <v>60</v>
      </c>
      <c r="R168" s="42" t="s">
        <v>107</v>
      </c>
      <c r="S168" s="42" t="s">
        <v>108</v>
      </c>
      <c r="T168" s="389">
        <v>0</v>
      </c>
      <c r="U168" s="390"/>
      <c r="W168" s="24">
        <v>38.75</v>
      </c>
      <c r="X168" s="41" t="s">
        <v>158</v>
      </c>
      <c r="Y168" s="42">
        <v>0</v>
      </c>
      <c r="Z168" s="42">
        <v>0</v>
      </c>
      <c r="AA168" s="389">
        <v>0</v>
      </c>
      <c r="AB168" s="390"/>
    </row>
    <row r="169" spans="2:28">
      <c r="B169" s="24">
        <v>39</v>
      </c>
      <c r="C169" s="41" t="s">
        <v>69</v>
      </c>
      <c r="D169" s="42">
        <v>0</v>
      </c>
      <c r="E169" s="42">
        <v>0</v>
      </c>
      <c r="F169" s="389">
        <v>0</v>
      </c>
      <c r="G169" s="390"/>
      <c r="I169" s="24">
        <v>39</v>
      </c>
      <c r="J169" s="41" t="s">
        <v>69</v>
      </c>
      <c r="K169" s="42">
        <v>0</v>
      </c>
      <c r="L169" s="42">
        <v>0</v>
      </c>
      <c r="M169" s="389">
        <v>0</v>
      </c>
      <c r="N169" s="390"/>
      <c r="P169" s="24">
        <v>39</v>
      </c>
      <c r="Q169" s="41" t="s">
        <v>60</v>
      </c>
      <c r="R169" s="42" t="s">
        <v>106</v>
      </c>
      <c r="S169" s="42" t="s">
        <v>115</v>
      </c>
      <c r="T169" s="389">
        <v>0</v>
      </c>
      <c r="U169" s="390"/>
      <c r="W169" s="24">
        <v>39</v>
      </c>
      <c r="X169" s="41" t="s">
        <v>60</v>
      </c>
      <c r="Y169" s="42" t="s">
        <v>104</v>
      </c>
      <c r="Z169" s="42" t="s">
        <v>119</v>
      </c>
      <c r="AA169" s="389">
        <v>0</v>
      </c>
      <c r="AB169" s="390"/>
    </row>
    <row r="170" spans="2:28">
      <c r="B170" s="24">
        <v>39.25</v>
      </c>
      <c r="C170" s="41" t="s">
        <v>60</v>
      </c>
      <c r="D170" s="42" t="s">
        <v>178</v>
      </c>
      <c r="E170" s="42" t="s">
        <v>103</v>
      </c>
      <c r="F170" s="389">
        <v>0</v>
      </c>
      <c r="G170" s="390"/>
      <c r="I170" s="24">
        <v>39.25</v>
      </c>
      <c r="J170" s="41" t="s">
        <v>69</v>
      </c>
      <c r="K170" s="42">
        <v>0</v>
      </c>
      <c r="L170" s="42">
        <v>0</v>
      </c>
      <c r="M170" s="389">
        <v>0</v>
      </c>
      <c r="N170" s="390"/>
      <c r="P170" s="24">
        <v>39.25</v>
      </c>
      <c r="Q170" s="41" t="s">
        <v>60</v>
      </c>
      <c r="R170" s="42" t="s">
        <v>106</v>
      </c>
      <c r="S170" s="42" t="s">
        <v>109</v>
      </c>
      <c r="T170" s="389">
        <v>0</v>
      </c>
      <c r="U170" s="390"/>
      <c r="W170" s="24">
        <v>39.25</v>
      </c>
      <c r="X170" s="41" t="s">
        <v>159</v>
      </c>
      <c r="Y170" s="42">
        <v>0</v>
      </c>
      <c r="Z170" s="42">
        <v>0</v>
      </c>
      <c r="AA170" s="389">
        <v>0</v>
      </c>
      <c r="AB170" s="390"/>
    </row>
    <row r="171" spans="2:28">
      <c r="B171" s="24">
        <v>39.5</v>
      </c>
      <c r="C171" s="41" t="s">
        <v>60</v>
      </c>
      <c r="D171" s="42" t="s">
        <v>104</v>
      </c>
      <c r="E171" s="42" t="s">
        <v>119</v>
      </c>
      <c r="F171" s="389">
        <v>0</v>
      </c>
      <c r="G171" s="390"/>
      <c r="I171" s="24">
        <v>39.5</v>
      </c>
      <c r="J171" s="41" t="s">
        <v>63</v>
      </c>
      <c r="K171" s="42">
        <v>0</v>
      </c>
      <c r="L171" s="42">
        <v>0</v>
      </c>
      <c r="M171" s="389">
        <v>0</v>
      </c>
      <c r="N171" s="390"/>
      <c r="P171" s="24">
        <v>39.5</v>
      </c>
      <c r="Q171" s="41" t="s">
        <v>69</v>
      </c>
      <c r="R171" s="42">
        <v>0</v>
      </c>
      <c r="S171" s="42">
        <v>0</v>
      </c>
      <c r="T171" s="389">
        <v>0</v>
      </c>
      <c r="U171" s="390"/>
      <c r="W171" s="24">
        <v>39.5</v>
      </c>
      <c r="X171" s="41" t="s">
        <v>60</v>
      </c>
      <c r="Y171" s="42" t="s">
        <v>106</v>
      </c>
      <c r="Z171" s="42" t="s">
        <v>115</v>
      </c>
      <c r="AA171" s="389">
        <v>0</v>
      </c>
      <c r="AB171" s="390"/>
    </row>
    <row r="172" spans="2:28">
      <c r="B172" s="24">
        <v>39.75</v>
      </c>
      <c r="C172" s="41" t="s">
        <v>69</v>
      </c>
      <c r="D172" s="42">
        <v>0</v>
      </c>
      <c r="E172" s="42">
        <v>0</v>
      </c>
      <c r="F172" s="389">
        <v>0</v>
      </c>
      <c r="G172" s="390"/>
      <c r="I172" s="24">
        <v>39.75</v>
      </c>
      <c r="J172" s="41" t="s">
        <v>158</v>
      </c>
      <c r="K172" s="42">
        <v>0</v>
      </c>
      <c r="L172" s="42">
        <v>0</v>
      </c>
      <c r="M172" s="389">
        <v>0</v>
      </c>
      <c r="N172" s="390"/>
      <c r="P172" s="24">
        <v>39.75</v>
      </c>
      <c r="Q172" s="41" t="s">
        <v>60</v>
      </c>
      <c r="R172" s="42" t="s">
        <v>104</v>
      </c>
      <c r="S172" s="42" t="s">
        <v>119</v>
      </c>
      <c r="T172" s="389">
        <v>0</v>
      </c>
      <c r="U172" s="390"/>
      <c r="W172" s="24">
        <v>39.75</v>
      </c>
      <c r="X172" s="41" t="s">
        <v>60</v>
      </c>
      <c r="Y172" s="42" t="s">
        <v>106</v>
      </c>
      <c r="Z172" s="42" t="s">
        <v>115</v>
      </c>
      <c r="AA172" s="389">
        <v>0</v>
      </c>
      <c r="AB172" s="390"/>
    </row>
    <row r="173" spans="2:28">
      <c r="B173" s="24">
        <v>40</v>
      </c>
      <c r="C173" s="41" t="s">
        <v>60</v>
      </c>
      <c r="D173" s="42" t="s">
        <v>106</v>
      </c>
      <c r="E173" s="42" t="s">
        <v>103</v>
      </c>
      <c r="F173" s="389">
        <v>0</v>
      </c>
      <c r="G173" s="390"/>
      <c r="I173" s="24">
        <v>40</v>
      </c>
      <c r="J173" s="41" t="s">
        <v>60</v>
      </c>
      <c r="K173" s="42" t="s">
        <v>104</v>
      </c>
      <c r="L173" s="42" t="s">
        <v>103</v>
      </c>
      <c r="M173" s="389">
        <v>0</v>
      </c>
      <c r="N173" s="390"/>
      <c r="P173" s="24">
        <v>40</v>
      </c>
      <c r="Q173" s="41" t="s">
        <v>159</v>
      </c>
      <c r="R173" s="42">
        <v>0</v>
      </c>
      <c r="S173" s="42">
        <v>0</v>
      </c>
      <c r="T173" s="389">
        <v>0</v>
      </c>
      <c r="U173" s="390"/>
      <c r="W173" s="24">
        <v>40</v>
      </c>
      <c r="X173" s="41" t="s">
        <v>60</v>
      </c>
      <c r="Y173" s="42" t="s">
        <v>106</v>
      </c>
      <c r="Z173" s="42" t="s">
        <v>115</v>
      </c>
      <c r="AA173" s="389">
        <v>0</v>
      </c>
      <c r="AB173" s="390"/>
    </row>
    <row r="174" spans="2:28">
      <c r="B174" s="24">
        <v>40.25</v>
      </c>
      <c r="C174" s="41" t="s">
        <v>60</v>
      </c>
      <c r="D174" s="42" t="s">
        <v>106</v>
      </c>
      <c r="E174" s="42" t="s">
        <v>103</v>
      </c>
      <c r="F174" s="389">
        <v>0</v>
      </c>
      <c r="G174" s="390"/>
      <c r="I174" s="24">
        <v>40.25</v>
      </c>
      <c r="J174" s="41" t="s">
        <v>74</v>
      </c>
      <c r="K174" s="42">
        <v>0</v>
      </c>
      <c r="L174" s="42">
        <v>0</v>
      </c>
      <c r="M174" s="389">
        <v>0</v>
      </c>
      <c r="N174" s="390"/>
      <c r="P174" s="24">
        <v>40.25</v>
      </c>
      <c r="Q174" s="41" t="s">
        <v>74</v>
      </c>
      <c r="R174" s="42">
        <v>0</v>
      </c>
      <c r="S174" s="42">
        <v>0</v>
      </c>
      <c r="T174" s="389">
        <v>0</v>
      </c>
      <c r="U174" s="390"/>
      <c r="W174" s="24">
        <v>40.25</v>
      </c>
      <c r="X174" s="41" t="s">
        <v>60</v>
      </c>
      <c r="Y174" s="42" t="s">
        <v>106</v>
      </c>
      <c r="Z174" s="42" t="s">
        <v>115</v>
      </c>
      <c r="AA174" s="389">
        <v>0</v>
      </c>
      <c r="AB174" s="390"/>
    </row>
    <row r="175" spans="2:28">
      <c r="B175" s="24">
        <v>40.5</v>
      </c>
      <c r="C175" s="41" t="s">
        <v>60</v>
      </c>
      <c r="D175" s="42" t="s">
        <v>150</v>
      </c>
      <c r="E175" s="112" t="s">
        <v>110</v>
      </c>
      <c r="F175" s="389">
        <v>0</v>
      </c>
      <c r="G175" s="390"/>
      <c r="I175" s="24">
        <v>40.5</v>
      </c>
      <c r="J175" s="41" t="s">
        <v>71</v>
      </c>
      <c r="K175" s="42">
        <v>0</v>
      </c>
      <c r="L175" s="42">
        <v>0</v>
      </c>
      <c r="M175" s="389">
        <v>0</v>
      </c>
      <c r="N175" s="390"/>
      <c r="P175" s="24">
        <v>40.5</v>
      </c>
      <c r="Q175" s="41" t="s">
        <v>60</v>
      </c>
      <c r="R175" s="42" t="s">
        <v>106</v>
      </c>
      <c r="S175" s="42" t="s">
        <v>109</v>
      </c>
      <c r="T175" s="389">
        <v>0</v>
      </c>
      <c r="U175" s="390"/>
      <c r="W175" s="24">
        <v>40.5</v>
      </c>
      <c r="X175" s="41" t="s">
        <v>159</v>
      </c>
      <c r="Y175" s="42">
        <v>0</v>
      </c>
      <c r="Z175" s="42">
        <v>0</v>
      </c>
      <c r="AA175" s="389">
        <v>0</v>
      </c>
      <c r="AB175" s="390"/>
    </row>
    <row r="176" spans="2:28">
      <c r="B176" s="24">
        <v>40.75</v>
      </c>
      <c r="C176" s="41" t="s">
        <v>74</v>
      </c>
      <c r="D176" s="42">
        <v>0</v>
      </c>
      <c r="E176" s="42">
        <v>0</v>
      </c>
      <c r="F176" s="389">
        <v>0</v>
      </c>
      <c r="G176" s="390"/>
      <c r="I176" s="24">
        <v>40.75</v>
      </c>
      <c r="J176" s="41" t="s">
        <v>71</v>
      </c>
      <c r="K176" s="42">
        <v>0</v>
      </c>
      <c r="L176" s="42">
        <v>0</v>
      </c>
      <c r="M176" s="389">
        <v>0</v>
      </c>
      <c r="N176" s="390"/>
      <c r="P176" s="24">
        <v>40.75</v>
      </c>
      <c r="Q176" s="41" t="s">
        <v>159</v>
      </c>
      <c r="R176" s="42">
        <v>0</v>
      </c>
      <c r="S176" s="42">
        <v>0</v>
      </c>
      <c r="T176" s="389">
        <v>0</v>
      </c>
      <c r="U176" s="390"/>
      <c r="W176" s="24">
        <v>40.75</v>
      </c>
      <c r="X176" s="41" t="s">
        <v>71</v>
      </c>
      <c r="Y176" s="42">
        <v>0</v>
      </c>
      <c r="Z176" s="42">
        <v>0</v>
      </c>
      <c r="AA176" s="389">
        <v>0</v>
      </c>
      <c r="AB176" s="390"/>
    </row>
    <row r="177" spans="2:28">
      <c r="B177" s="24">
        <v>41</v>
      </c>
      <c r="C177" s="41" t="s">
        <v>69</v>
      </c>
      <c r="D177" s="42">
        <v>0</v>
      </c>
      <c r="E177" s="42">
        <v>0</v>
      </c>
      <c r="F177" s="389">
        <v>0</v>
      </c>
      <c r="G177" s="390"/>
      <c r="I177" s="24">
        <v>41</v>
      </c>
      <c r="J177" s="41" t="s">
        <v>71</v>
      </c>
      <c r="K177" s="42">
        <v>0</v>
      </c>
      <c r="L177" s="42">
        <v>0</v>
      </c>
      <c r="M177" s="389">
        <v>0</v>
      </c>
      <c r="N177" s="390"/>
      <c r="P177" s="24">
        <v>41</v>
      </c>
      <c r="Q177" s="41" t="s">
        <v>60</v>
      </c>
      <c r="R177" s="42" t="s">
        <v>106</v>
      </c>
      <c r="S177" s="42" t="s">
        <v>115</v>
      </c>
      <c r="T177" s="389">
        <v>0</v>
      </c>
      <c r="U177" s="390"/>
      <c r="W177" s="24">
        <v>41</v>
      </c>
      <c r="X177" s="41" t="s">
        <v>71</v>
      </c>
      <c r="Y177" s="42">
        <v>0</v>
      </c>
      <c r="Z177" s="42">
        <v>0</v>
      </c>
      <c r="AA177" s="389">
        <v>0</v>
      </c>
      <c r="AB177" s="390"/>
    </row>
    <row r="178" spans="2:28">
      <c r="B178" s="24">
        <v>41.25</v>
      </c>
      <c r="C178" s="41" t="s">
        <v>71</v>
      </c>
      <c r="D178" s="42">
        <v>0</v>
      </c>
      <c r="E178" s="42">
        <v>0</v>
      </c>
      <c r="F178" s="389">
        <v>0</v>
      </c>
      <c r="G178" s="390"/>
      <c r="I178" s="24">
        <v>41.25</v>
      </c>
      <c r="J178" s="41" t="s">
        <v>69</v>
      </c>
      <c r="K178" s="42">
        <v>0</v>
      </c>
      <c r="L178" s="42">
        <v>0</v>
      </c>
      <c r="M178" s="389">
        <v>0</v>
      </c>
      <c r="N178" s="390"/>
      <c r="P178" s="24">
        <v>41.25</v>
      </c>
      <c r="Q178" s="41" t="s">
        <v>60</v>
      </c>
      <c r="R178" s="42" t="s">
        <v>106</v>
      </c>
      <c r="S178" s="42" t="s">
        <v>118</v>
      </c>
      <c r="T178" s="389">
        <v>0</v>
      </c>
      <c r="U178" s="390"/>
      <c r="W178" s="24">
        <v>41.25</v>
      </c>
      <c r="X178" s="41" t="s">
        <v>71</v>
      </c>
      <c r="Y178" s="42">
        <v>0</v>
      </c>
      <c r="Z178" s="42">
        <v>0</v>
      </c>
      <c r="AA178" s="389">
        <v>0</v>
      </c>
      <c r="AB178" s="390"/>
    </row>
    <row r="179" spans="2:28">
      <c r="B179" s="24">
        <v>41.5</v>
      </c>
      <c r="C179" s="41" t="s">
        <v>71</v>
      </c>
      <c r="D179" s="42">
        <v>0</v>
      </c>
      <c r="E179" s="42">
        <v>0</v>
      </c>
      <c r="F179" s="389">
        <v>0</v>
      </c>
      <c r="G179" s="390"/>
      <c r="I179" s="24">
        <v>41.5</v>
      </c>
      <c r="J179" s="41" t="s">
        <v>69</v>
      </c>
      <c r="K179" s="42">
        <v>0</v>
      </c>
      <c r="L179" s="42">
        <v>0</v>
      </c>
      <c r="M179" s="389">
        <v>0</v>
      </c>
      <c r="N179" s="390"/>
      <c r="P179" s="24">
        <v>41.5</v>
      </c>
      <c r="Q179" s="41" t="s">
        <v>60</v>
      </c>
      <c r="R179" s="42" t="s">
        <v>106</v>
      </c>
      <c r="S179" s="42" t="s">
        <v>115</v>
      </c>
      <c r="T179" s="389">
        <v>0</v>
      </c>
      <c r="U179" s="390"/>
      <c r="W179" s="24">
        <v>41.5</v>
      </c>
      <c r="X179" s="41" t="s">
        <v>69</v>
      </c>
      <c r="Y179" s="42">
        <v>0</v>
      </c>
      <c r="Z179" s="42">
        <v>0</v>
      </c>
      <c r="AA179" s="389">
        <v>0</v>
      </c>
      <c r="AB179" s="390"/>
    </row>
    <row r="180" spans="2:28">
      <c r="B180" s="24">
        <v>41.75</v>
      </c>
      <c r="C180" s="41" t="s">
        <v>60</v>
      </c>
      <c r="D180" s="42" t="s">
        <v>104</v>
      </c>
      <c r="E180" s="42" t="s">
        <v>110</v>
      </c>
      <c r="F180" s="389">
        <v>0</v>
      </c>
      <c r="G180" s="390"/>
      <c r="I180" s="24">
        <v>41.75</v>
      </c>
      <c r="J180" s="41" t="s">
        <v>69</v>
      </c>
      <c r="K180" s="42">
        <v>0</v>
      </c>
      <c r="L180" s="42">
        <v>0</v>
      </c>
      <c r="M180" s="389">
        <v>0</v>
      </c>
      <c r="N180" s="390"/>
      <c r="P180" s="24">
        <v>41.75</v>
      </c>
      <c r="Q180" s="41" t="s">
        <v>159</v>
      </c>
      <c r="R180" s="42">
        <v>0</v>
      </c>
      <c r="S180" s="42">
        <v>0</v>
      </c>
      <c r="T180" s="389">
        <v>0</v>
      </c>
      <c r="U180" s="390"/>
      <c r="W180" s="24">
        <v>41.75</v>
      </c>
      <c r="X180" s="41" t="s">
        <v>71</v>
      </c>
      <c r="Y180" s="42">
        <v>0</v>
      </c>
      <c r="Z180" s="42">
        <v>0</v>
      </c>
      <c r="AA180" s="389">
        <v>0</v>
      </c>
      <c r="AB180" s="390"/>
    </row>
    <row r="181" spans="2:28">
      <c r="B181" s="24">
        <v>42</v>
      </c>
      <c r="C181" s="41" t="s">
        <v>74</v>
      </c>
      <c r="D181" s="42">
        <v>0</v>
      </c>
      <c r="E181" s="42">
        <v>0</v>
      </c>
      <c r="F181" s="389">
        <v>0</v>
      </c>
      <c r="G181" s="390"/>
      <c r="I181" s="24">
        <v>42</v>
      </c>
      <c r="J181" s="41" t="s">
        <v>71</v>
      </c>
      <c r="K181" s="42">
        <v>0</v>
      </c>
      <c r="L181" s="42">
        <v>0</v>
      </c>
      <c r="M181" s="389">
        <v>0</v>
      </c>
      <c r="N181" s="390"/>
      <c r="P181" s="24">
        <v>42</v>
      </c>
      <c r="Q181" s="41" t="s">
        <v>69</v>
      </c>
      <c r="R181" s="42">
        <v>0</v>
      </c>
      <c r="S181" s="42">
        <v>0</v>
      </c>
      <c r="T181" s="389">
        <v>0</v>
      </c>
      <c r="U181" s="390"/>
      <c r="W181" s="24">
        <v>42</v>
      </c>
      <c r="X181" s="41" t="s">
        <v>71</v>
      </c>
      <c r="Y181" s="42">
        <v>0</v>
      </c>
      <c r="Z181" s="42">
        <v>0</v>
      </c>
      <c r="AA181" s="389">
        <v>0</v>
      </c>
      <c r="AB181" s="390"/>
    </row>
    <row r="182" spans="2:28">
      <c r="B182" s="24">
        <v>42.25</v>
      </c>
      <c r="C182" s="41" t="s">
        <v>74</v>
      </c>
      <c r="D182" s="42">
        <v>0</v>
      </c>
      <c r="E182" s="42">
        <v>0</v>
      </c>
      <c r="F182" s="389">
        <v>0</v>
      </c>
      <c r="G182" s="390"/>
      <c r="I182" s="24">
        <v>42.25</v>
      </c>
      <c r="J182" s="41" t="s">
        <v>71</v>
      </c>
      <c r="K182" s="42">
        <v>0</v>
      </c>
      <c r="L182" s="42">
        <v>0</v>
      </c>
      <c r="M182" s="389">
        <v>0</v>
      </c>
      <c r="N182" s="390"/>
      <c r="P182" s="24">
        <v>42.25</v>
      </c>
      <c r="Q182" s="41" t="s">
        <v>60</v>
      </c>
      <c r="R182" s="42" t="s">
        <v>106</v>
      </c>
      <c r="S182" s="42" t="s">
        <v>103</v>
      </c>
      <c r="T182" s="389">
        <v>0</v>
      </c>
      <c r="U182" s="390"/>
      <c r="W182" s="24">
        <v>42.25</v>
      </c>
      <c r="X182" s="41" t="s">
        <v>74</v>
      </c>
      <c r="Y182" s="42">
        <v>0</v>
      </c>
      <c r="Z182" s="42">
        <v>0</v>
      </c>
      <c r="AA182" s="389">
        <v>0</v>
      </c>
      <c r="AB182" s="390"/>
    </row>
    <row r="183" spans="2:28">
      <c r="B183" s="24">
        <v>42.5</v>
      </c>
      <c r="C183" s="41" t="s">
        <v>60</v>
      </c>
      <c r="D183" s="42" t="s">
        <v>104</v>
      </c>
      <c r="E183" s="112" t="s">
        <v>224</v>
      </c>
      <c r="F183" s="389">
        <v>0</v>
      </c>
      <c r="G183" s="390"/>
      <c r="I183" s="24">
        <v>42.5</v>
      </c>
      <c r="J183" s="41" t="s">
        <v>71</v>
      </c>
      <c r="K183" s="42">
        <v>0</v>
      </c>
      <c r="L183" s="42">
        <v>0</v>
      </c>
      <c r="M183" s="389">
        <v>0</v>
      </c>
      <c r="N183" s="390"/>
      <c r="P183" s="24">
        <v>42.5</v>
      </c>
      <c r="Q183" s="41" t="s">
        <v>60</v>
      </c>
      <c r="R183" s="42" t="s">
        <v>106</v>
      </c>
      <c r="S183" s="42" t="s">
        <v>103</v>
      </c>
      <c r="T183" s="406">
        <v>0</v>
      </c>
      <c r="U183" s="407"/>
      <c r="W183" s="24">
        <v>42.5</v>
      </c>
      <c r="X183" s="41" t="s">
        <v>74</v>
      </c>
      <c r="Y183" s="42">
        <v>0</v>
      </c>
      <c r="Z183" s="42">
        <v>0</v>
      </c>
      <c r="AA183" s="389">
        <v>0</v>
      </c>
      <c r="AB183" s="390"/>
    </row>
    <row r="184" spans="2:28">
      <c r="B184" s="24">
        <v>42.75</v>
      </c>
      <c r="C184" s="41" t="s">
        <v>60</v>
      </c>
      <c r="D184" s="42" t="s">
        <v>104</v>
      </c>
      <c r="E184" s="42" t="s">
        <v>110</v>
      </c>
      <c r="F184" s="389">
        <v>0</v>
      </c>
      <c r="G184" s="390"/>
      <c r="I184" s="24">
        <v>42.75</v>
      </c>
      <c r="J184" s="41" t="s">
        <v>60</v>
      </c>
      <c r="K184" s="42" t="s">
        <v>104</v>
      </c>
      <c r="L184" s="42" t="s">
        <v>103</v>
      </c>
      <c r="M184" s="389">
        <v>0</v>
      </c>
      <c r="N184" s="390"/>
      <c r="P184" s="24">
        <v>42.75</v>
      </c>
      <c r="Q184" s="41" t="s">
        <v>60</v>
      </c>
      <c r="R184" s="42" t="s">
        <v>106</v>
      </c>
      <c r="S184" s="42" t="s">
        <v>103</v>
      </c>
      <c r="T184" s="389">
        <v>0</v>
      </c>
      <c r="U184" s="390"/>
      <c r="W184" s="24">
        <v>42.75</v>
      </c>
      <c r="X184" s="41" t="s">
        <v>69</v>
      </c>
      <c r="Y184" s="42">
        <v>0</v>
      </c>
      <c r="Z184" s="42">
        <v>0</v>
      </c>
      <c r="AA184" s="389">
        <v>0</v>
      </c>
      <c r="AB184" s="390"/>
    </row>
    <row r="185" spans="2:28">
      <c r="B185" s="24">
        <v>43</v>
      </c>
      <c r="C185" s="41" t="s">
        <v>71</v>
      </c>
      <c r="D185" s="42">
        <v>0</v>
      </c>
      <c r="E185" s="42">
        <v>0</v>
      </c>
      <c r="F185" s="389">
        <v>0</v>
      </c>
      <c r="G185" s="390"/>
      <c r="I185" s="24">
        <v>43</v>
      </c>
      <c r="J185" s="41" t="s">
        <v>60</v>
      </c>
      <c r="K185" s="42" t="s">
        <v>106</v>
      </c>
      <c r="L185" s="42" t="s">
        <v>118</v>
      </c>
      <c r="M185" s="389">
        <v>0</v>
      </c>
      <c r="N185" s="390"/>
      <c r="P185" s="24">
        <v>43</v>
      </c>
      <c r="Q185" s="41" t="s">
        <v>60</v>
      </c>
      <c r="R185" s="42" t="s">
        <v>106</v>
      </c>
      <c r="S185" s="42" t="s">
        <v>103</v>
      </c>
      <c r="T185" s="389">
        <v>0</v>
      </c>
      <c r="U185" s="390"/>
      <c r="W185" s="24">
        <v>43</v>
      </c>
      <c r="X185" s="41" t="s">
        <v>69</v>
      </c>
      <c r="Y185" s="42">
        <v>0</v>
      </c>
      <c r="Z185" s="42">
        <v>0</v>
      </c>
      <c r="AA185" s="389">
        <v>0</v>
      </c>
      <c r="AB185" s="390"/>
    </row>
    <row r="186" spans="2:28">
      <c r="B186" s="24">
        <v>43.25</v>
      </c>
      <c r="C186" s="41" t="s">
        <v>60</v>
      </c>
      <c r="D186" s="42" t="s">
        <v>106</v>
      </c>
      <c r="E186" s="42" t="s">
        <v>103</v>
      </c>
      <c r="F186" s="389">
        <v>0</v>
      </c>
      <c r="G186" s="390"/>
      <c r="I186" s="24">
        <v>43.25</v>
      </c>
      <c r="J186" s="41" t="s">
        <v>60</v>
      </c>
      <c r="K186" s="42" t="s">
        <v>106</v>
      </c>
      <c r="L186" s="42" t="s">
        <v>118</v>
      </c>
      <c r="M186" s="406">
        <v>0</v>
      </c>
      <c r="N186" s="407"/>
      <c r="P186" s="24">
        <v>43.25</v>
      </c>
      <c r="Q186" s="41" t="s">
        <v>60</v>
      </c>
      <c r="R186" s="42" t="s">
        <v>106</v>
      </c>
      <c r="S186" s="42" t="s">
        <v>103</v>
      </c>
      <c r="T186" s="389">
        <v>0</v>
      </c>
      <c r="U186" s="390"/>
      <c r="W186" s="24">
        <v>43.25</v>
      </c>
      <c r="X186" s="41" t="s">
        <v>159</v>
      </c>
      <c r="Y186" s="42">
        <v>0</v>
      </c>
      <c r="Z186" s="42">
        <v>0</v>
      </c>
      <c r="AA186" s="389">
        <v>0</v>
      </c>
      <c r="AB186" s="390"/>
    </row>
    <row r="187" spans="2:28">
      <c r="B187" s="24">
        <v>43.5</v>
      </c>
      <c r="C187" s="41" t="s">
        <v>69</v>
      </c>
      <c r="D187" s="42">
        <v>0</v>
      </c>
      <c r="E187" s="42">
        <v>0</v>
      </c>
      <c r="F187" s="389">
        <v>0</v>
      </c>
      <c r="G187" s="390"/>
      <c r="I187" s="24">
        <v>43.5</v>
      </c>
      <c r="J187" s="41" t="s">
        <v>60</v>
      </c>
      <c r="K187" s="42" t="s">
        <v>106</v>
      </c>
      <c r="L187" s="42" t="s">
        <v>118</v>
      </c>
      <c r="M187" s="389">
        <v>0</v>
      </c>
      <c r="N187" s="390"/>
      <c r="P187" s="24">
        <v>43.5</v>
      </c>
      <c r="Q187" s="41" t="s">
        <v>74</v>
      </c>
      <c r="R187" s="42">
        <v>0</v>
      </c>
      <c r="S187" s="42">
        <v>0</v>
      </c>
      <c r="T187" s="389">
        <v>0</v>
      </c>
      <c r="U187" s="390"/>
      <c r="W187" s="24">
        <v>43.5</v>
      </c>
      <c r="X187" s="41" t="s">
        <v>66</v>
      </c>
      <c r="Y187" s="42">
        <v>0</v>
      </c>
      <c r="Z187" s="42">
        <v>0</v>
      </c>
      <c r="AA187" s="389">
        <v>0</v>
      </c>
      <c r="AB187" s="390"/>
    </row>
    <row r="188" spans="2:28">
      <c r="B188" s="24">
        <v>43.75</v>
      </c>
      <c r="C188" s="41" t="s">
        <v>71</v>
      </c>
      <c r="D188" s="42">
        <v>0</v>
      </c>
      <c r="E188" s="42">
        <v>0</v>
      </c>
      <c r="F188" s="389">
        <v>0</v>
      </c>
      <c r="G188" s="390"/>
      <c r="I188" s="24">
        <v>43.75</v>
      </c>
      <c r="J188" s="41" t="s">
        <v>69</v>
      </c>
      <c r="K188" s="42">
        <v>0</v>
      </c>
      <c r="L188" s="42">
        <v>0</v>
      </c>
      <c r="M188" s="389">
        <v>0</v>
      </c>
      <c r="N188" s="390"/>
      <c r="P188" s="24">
        <v>43.75</v>
      </c>
      <c r="Q188" s="41" t="s">
        <v>71</v>
      </c>
      <c r="R188" s="42">
        <v>0</v>
      </c>
      <c r="S188" s="42">
        <v>0</v>
      </c>
      <c r="T188" s="389">
        <v>0</v>
      </c>
      <c r="U188" s="390"/>
      <c r="W188" s="24">
        <v>43.75</v>
      </c>
      <c r="X188" s="41" t="s">
        <v>69</v>
      </c>
      <c r="Y188" s="42">
        <v>0</v>
      </c>
      <c r="Z188" s="42">
        <v>0</v>
      </c>
      <c r="AA188" s="389">
        <v>0</v>
      </c>
      <c r="AB188" s="390"/>
    </row>
    <row r="189" spans="2:28">
      <c r="B189" s="24">
        <v>44</v>
      </c>
      <c r="C189" s="41" t="s">
        <v>69</v>
      </c>
      <c r="D189" s="42">
        <v>0</v>
      </c>
      <c r="E189" s="42">
        <v>0</v>
      </c>
      <c r="F189" s="389">
        <v>0</v>
      </c>
      <c r="G189" s="390"/>
      <c r="I189" s="24">
        <v>44</v>
      </c>
      <c r="J189" s="41" t="s">
        <v>159</v>
      </c>
      <c r="K189" s="42">
        <v>0</v>
      </c>
      <c r="L189" s="42">
        <v>0</v>
      </c>
      <c r="M189" s="389">
        <v>0</v>
      </c>
      <c r="N189" s="390"/>
      <c r="P189" s="24">
        <v>44</v>
      </c>
      <c r="Q189" s="41" t="s">
        <v>60</v>
      </c>
      <c r="R189" s="42" t="s">
        <v>106</v>
      </c>
      <c r="S189" s="42" t="s">
        <v>167</v>
      </c>
      <c r="T189" s="389">
        <v>0</v>
      </c>
      <c r="U189" s="390"/>
      <c r="W189" s="24">
        <v>44</v>
      </c>
      <c r="X189" s="41" t="s">
        <v>60</v>
      </c>
      <c r="Y189" s="42" t="s">
        <v>106</v>
      </c>
      <c r="Z189" s="42" t="s">
        <v>115</v>
      </c>
      <c r="AA189" s="389">
        <v>0</v>
      </c>
      <c r="AB189" s="390"/>
    </row>
    <row r="190" spans="2:28">
      <c r="B190" s="24">
        <v>44.25</v>
      </c>
      <c r="C190" s="41" t="s">
        <v>69</v>
      </c>
      <c r="D190" s="42">
        <v>0</v>
      </c>
      <c r="E190" s="42">
        <v>0</v>
      </c>
      <c r="F190" s="389">
        <v>0</v>
      </c>
      <c r="G190" s="390"/>
      <c r="I190" s="24">
        <v>44.25</v>
      </c>
      <c r="J190" s="41" t="s">
        <v>158</v>
      </c>
      <c r="K190" s="42">
        <v>0</v>
      </c>
      <c r="L190" s="42">
        <v>0</v>
      </c>
      <c r="M190" s="389">
        <v>0</v>
      </c>
      <c r="N190" s="390"/>
      <c r="P190" s="24">
        <v>44.25</v>
      </c>
      <c r="Q190" s="41" t="s">
        <v>71</v>
      </c>
      <c r="R190" s="42">
        <v>0</v>
      </c>
      <c r="S190" s="42">
        <v>0</v>
      </c>
      <c r="T190" s="389">
        <v>0</v>
      </c>
      <c r="U190" s="390"/>
      <c r="W190" s="24">
        <v>44.25</v>
      </c>
      <c r="X190" s="41" t="s">
        <v>60</v>
      </c>
      <c r="Y190" s="42" t="s">
        <v>107</v>
      </c>
      <c r="Z190" s="42" t="s">
        <v>121</v>
      </c>
      <c r="AA190" s="389">
        <v>0</v>
      </c>
      <c r="AB190" s="390"/>
    </row>
    <row r="191" spans="2:28">
      <c r="B191" s="24">
        <v>44.5</v>
      </c>
      <c r="C191" s="41" t="s">
        <v>69</v>
      </c>
      <c r="D191" s="42">
        <v>0</v>
      </c>
      <c r="E191" s="42">
        <v>0</v>
      </c>
      <c r="F191" s="389">
        <v>0</v>
      </c>
      <c r="G191" s="390"/>
      <c r="I191" s="24">
        <v>44.5</v>
      </c>
      <c r="J191" s="41" t="s">
        <v>74</v>
      </c>
      <c r="K191" s="42">
        <v>0</v>
      </c>
      <c r="L191" s="42">
        <v>0</v>
      </c>
      <c r="M191" s="389">
        <v>0</v>
      </c>
      <c r="N191" s="390"/>
      <c r="P191" s="24">
        <v>44.5</v>
      </c>
      <c r="Q191" s="41" t="s">
        <v>74</v>
      </c>
      <c r="R191" s="42">
        <v>0</v>
      </c>
      <c r="S191" s="42">
        <v>0</v>
      </c>
      <c r="T191" s="389">
        <v>0</v>
      </c>
      <c r="U191" s="390"/>
      <c r="W191" s="24">
        <v>44.5</v>
      </c>
      <c r="X191" s="41" t="s">
        <v>60</v>
      </c>
      <c r="Y191" s="42" t="s">
        <v>104</v>
      </c>
      <c r="Z191" s="42" t="s">
        <v>225</v>
      </c>
      <c r="AA191" s="389">
        <v>0</v>
      </c>
      <c r="AB191" s="390"/>
    </row>
    <row r="192" spans="2:28">
      <c r="B192" s="24">
        <v>44.75</v>
      </c>
      <c r="C192" s="41" t="s">
        <v>71</v>
      </c>
      <c r="D192" s="42">
        <v>0</v>
      </c>
      <c r="E192" s="42">
        <v>0</v>
      </c>
      <c r="F192" s="389">
        <v>0</v>
      </c>
      <c r="G192" s="390"/>
      <c r="I192" s="24">
        <v>44.75</v>
      </c>
      <c r="J192" s="41" t="s">
        <v>63</v>
      </c>
      <c r="K192" s="42">
        <v>0</v>
      </c>
      <c r="L192" s="42">
        <v>0</v>
      </c>
      <c r="M192" s="389">
        <v>0</v>
      </c>
      <c r="N192" s="390"/>
      <c r="P192" s="24">
        <v>44.75</v>
      </c>
      <c r="Q192" s="41" t="s">
        <v>71</v>
      </c>
      <c r="R192" s="42">
        <v>0</v>
      </c>
      <c r="S192" s="42">
        <v>0</v>
      </c>
      <c r="T192" s="389">
        <v>0</v>
      </c>
      <c r="U192" s="390"/>
      <c r="W192" s="24">
        <v>44.75</v>
      </c>
      <c r="X192" s="41" t="s">
        <v>60</v>
      </c>
      <c r="Y192" s="42" t="s">
        <v>104</v>
      </c>
      <c r="Z192" s="42" t="s">
        <v>225</v>
      </c>
      <c r="AA192" s="389">
        <v>0</v>
      </c>
      <c r="AB192" s="390"/>
    </row>
    <row r="193" spans="2:28">
      <c r="B193" s="24">
        <v>45</v>
      </c>
      <c r="C193" s="41" t="s">
        <v>158</v>
      </c>
      <c r="D193" s="42">
        <v>0</v>
      </c>
      <c r="E193" s="42">
        <v>0</v>
      </c>
      <c r="F193" s="389">
        <v>0</v>
      </c>
      <c r="G193" s="390"/>
      <c r="I193" s="24">
        <v>45</v>
      </c>
      <c r="J193" s="41" t="s">
        <v>71</v>
      </c>
      <c r="K193" s="42">
        <v>0</v>
      </c>
      <c r="L193" s="42">
        <v>0</v>
      </c>
      <c r="M193" s="389">
        <v>0</v>
      </c>
      <c r="N193" s="390"/>
      <c r="P193" s="24">
        <v>45</v>
      </c>
      <c r="Q193" s="41" t="s">
        <v>74</v>
      </c>
      <c r="R193" s="42">
        <v>0</v>
      </c>
      <c r="S193" s="42">
        <v>0</v>
      </c>
      <c r="T193" s="389">
        <v>0</v>
      </c>
      <c r="U193" s="390"/>
      <c r="W193" s="24">
        <v>45</v>
      </c>
      <c r="X193" s="41" t="s">
        <v>60</v>
      </c>
      <c r="Y193" s="42" t="s">
        <v>107</v>
      </c>
      <c r="Z193" s="42" t="s">
        <v>108</v>
      </c>
      <c r="AA193" s="389">
        <v>0</v>
      </c>
      <c r="AB193" s="390"/>
    </row>
    <row r="194" spans="2:28">
      <c r="B194" s="24">
        <v>45.25</v>
      </c>
      <c r="C194" s="41" t="s">
        <v>74</v>
      </c>
      <c r="D194" s="42">
        <v>0</v>
      </c>
      <c r="E194" s="42">
        <v>0</v>
      </c>
      <c r="F194" s="389">
        <v>0</v>
      </c>
      <c r="G194" s="390"/>
      <c r="I194" s="24">
        <v>45.25</v>
      </c>
      <c r="J194" s="41" t="s">
        <v>74</v>
      </c>
      <c r="K194" s="42">
        <v>0</v>
      </c>
      <c r="L194" s="42">
        <v>0</v>
      </c>
      <c r="M194" s="389">
        <v>0</v>
      </c>
      <c r="N194" s="390"/>
      <c r="P194" s="24">
        <v>45.25</v>
      </c>
      <c r="Q194" s="41" t="s">
        <v>69</v>
      </c>
      <c r="R194" s="42">
        <v>0</v>
      </c>
      <c r="S194" s="42">
        <v>0</v>
      </c>
      <c r="T194" s="389">
        <v>0</v>
      </c>
      <c r="U194" s="390"/>
      <c r="W194" s="24">
        <v>45.25</v>
      </c>
      <c r="X194" s="41" t="s">
        <v>71</v>
      </c>
      <c r="Y194" s="42">
        <v>0</v>
      </c>
      <c r="Z194" s="42">
        <v>0</v>
      </c>
      <c r="AA194" s="389">
        <v>0</v>
      </c>
      <c r="AB194" s="390"/>
    </row>
    <row r="195" spans="2:28">
      <c r="B195" s="24">
        <v>45.5</v>
      </c>
      <c r="C195" s="41" t="s">
        <v>158</v>
      </c>
      <c r="D195" s="42">
        <v>0</v>
      </c>
      <c r="E195" s="42">
        <v>0</v>
      </c>
      <c r="F195" s="389">
        <v>0</v>
      </c>
      <c r="G195" s="390"/>
      <c r="I195" s="24">
        <v>45.5</v>
      </c>
      <c r="J195" s="41" t="s">
        <v>69</v>
      </c>
      <c r="K195" s="42">
        <v>0</v>
      </c>
      <c r="L195" s="42">
        <v>0</v>
      </c>
      <c r="M195" s="389">
        <v>0</v>
      </c>
      <c r="N195" s="390"/>
      <c r="P195" s="24">
        <v>45.5</v>
      </c>
      <c r="Q195" s="41" t="s">
        <v>60</v>
      </c>
      <c r="R195" s="42" t="s">
        <v>106</v>
      </c>
      <c r="S195" s="42" t="s">
        <v>167</v>
      </c>
      <c r="T195" s="389">
        <v>0</v>
      </c>
      <c r="U195" s="390"/>
      <c r="W195" s="24">
        <v>45.5</v>
      </c>
      <c r="X195" s="41" t="s">
        <v>69</v>
      </c>
      <c r="Y195" s="42">
        <v>0</v>
      </c>
      <c r="Z195" s="42">
        <v>0</v>
      </c>
      <c r="AA195" s="389">
        <v>0</v>
      </c>
      <c r="AB195" s="390"/>
    </row>
    <row r="196" spans="2:28">
      <c r="B196" s="24">
        <v>45.75</v>
      </c>
      <c r="C196" s="41" t="s">
        <v>60</v>
      </c>
      <c r="D196" s="112" t="s">
        <v>107</v>
      </c>
      <c r="E196" s="42" t="s">
        <v>108</v>
      </c>
      <c r="F196" s="389">
        <v>0</v>
      </c>
      <c r="G196" s="390"/>
      <c r="I196" s="24">
        <v>45.75</v>
      </c>
      <c r="J196" s="41" t="s">
        <v>69</v>
      </c>
      <c r="K196" s="42">
        <v>0</v>
      </c>
      <c r="L196" s="42">
        <v>0</v>
      </c>
      <c r="M196" s="389">
        <v>0</v>
      </c>
      <c r="N196" s="390"/>
      <c r="P196" s="24">
        <v>45.75</v>
      </c>
      <c r="Q196" s="41" t="s">
        <v>60</v>
      </c>
      <c r="R196" s="42" t="s">
        <v>106</v>
      </c>
      <c r="S196" s="42" t="s">
        <v>167</v>
      </c>
      <c r="T196" s="389">
        <v>0</v>
      </c>
      <c r="U196" s="390"/>
      <c r="W196" s="24">
        <v>45.75</v>
      </c>
      <c r="X196" s="41" t="s">
        <v>60</v>
      </c>
      <c r="Y196" s="42" t="s">
        <v>104</v>
      </c>
      <c r="Z196" s="42" t="s">
        <v>103</v>
      </c>
      <c r="AA196" s="389">
        <v>0</v>
      </c>
      <c r="AB196" s="390"/>
    </row>
    <row r="197" spans="2:28">
      <c r="B197" s="24">
        <v>46</v>
      </c>
      <c r="C197" s="41" t="s">
        <v>63</v>
      </c>
      <c r="D197" s="42">
        <v>0</v>
      </c>
      <c r="E197" s="42">
        <v>0</v>
      </c>
      <c r="F197" s="389">
        <v>0</v>
      </c>
      <c r="G197" s="390"/>
      <c r="I197" s="24">
        <v>46</v>
      </c>
      <c r="J197" s="41" t="s">
        <v>69</v>
      </c>
      <c r="K197" s="42">
        <v>0</v>
      </c>
      <c r="L197" s="42">
        <v>0</v>
      </c>
      <c r="M197" s="389">
        <v>0</v>
      </c>
      <c r="N197" s="390"/>
      <c r="P197" s="24">
        <v>46</v>
      </c>
      <c r="Q197" s="41" t="s">
        <v>74</v>
      </c>
      <c r="R197" s="42">
        <v>0</v>
      </c>
      <c r="S197" s="42">
        <v>0</v>
      </c>
      <c r="T197" s="389">
        <v>0</v>
      </c>
      <c r="U197" s="390"/>
      <c r="W197" s="24">
        <v>46</v>
      </c>
      <c r="X197" s="41" t="s">
        <v>159</v>
      </c>
      <c r="Y197" s="42">
        <v>0</v>
      </c>
      <c r="Z197" s="42">
        <v>0</v>
      </c>
      <c r="AA197" s="389">
        <v>0</v>
      </c>
      <c r="AB197" s="390"/>
    </row>
    <row r="198" spans="2:28">
      <c r="B198" s="24">
        <v>46.25</v>
      </c>
      <c r="C198" s="41" t="s">
        <v>60</v>
      </c>
      <c r="D198" s="42" t="s">
        <v>104</v>
      </c>
      <c r="E198" s="112" t="s">
        <v>224</v>
      </c>
      <c r="F198" s="389">
        <v>0</v>
      </c>
      <c r="G198" s="390"/>
      <c r="I198" s="24">
        <v>46.25</v>
      </c>
      <c r="J198" s="41" t="s">
        <v>69</v>
      </c>
      <c r="K198" s="42">
        <v>0</v>
      </c>
      <c r="L198" s="42">
        <v>0</v>
      </c>
      <c r="M198" s="389">
        <v>0</v>
      </c>
      <c r="N198" s="390"/>
      <c r="P198" s="24">
        <v>46.25</v>
      </c>
      <c r="Q198" s="41" t="s">
        <v>60</v>
      </c>
      <c r="R198" s="42" t="s">
        <v>106</v>
      </c>
      <c r="S198" s="42" t="s">
        <v>167</v>
      </c>
      <c r="T198" s="389">
        <v>0</v>
      </c>
      <c r="U198" s="390"/>
      <c r="W198" s="24">
        <v>46.25</v>
      </c>
      <c r="X198" s="41" t="s">
        <v>60</v>
      </c>
      <c r="Y198" s="42" t="s">
        <v>106</v>
      </c>
      <c r="Z198" s="42" t="s">
        <v>103</v>
      </c>
      <c r="AA198" s="389">
        <v>0</v>
      </c>
      <c r="AB198" s="390"/>
    </row>
    <row r="199" spans="2:28">
      <c r="B199" s="24">
        <v>46.5</v>
      </c>
      <c r="C199" s="41" t="s">
        <v>158</v>
      </c>
      <c r="D199" s="42">
        <v>0</v>
      </c>
      <c r="E199" s="42">
        <v>0</v>
      </c>
      <c r="F199" s="389">
        <v>0</v>
      </c>
      <c r="G199" s="390"/>
      <c r="I199" s="24">
        <v>46.5</v>
      </c>
      <c r="J199" s="41" t="s">
        <v>60</v>
      </c>
      <c r="K199" s="42" t="s">
        <v>104</v>
      </c>
      <c r="L199" s="42" t="s">
        <v>103</v>
      </c>
      <c r="M199" s="389">
        <v>0</v>
      </c>
      <c r="N199" s="390"/>
      <c r="P199" s="24">
        <v>46.5</v>
      </c>
      <c r="Q199" s="41" t="s">
        <v>60</v>
      </c>
      <c r="R199" s="42" t="s">
        <v>106</v>
      </c>
      <c r="S199" s="42" t="s">
        <v>167</v>
      </c>
      <c r="T199" s="389">
        <v>0</v>
      </c>
      <c r="U199" s="390"/>
      <c r="W199" s="24">
        <v>46.5</v>
      </c>
      <c r="X199" s="41" t="s">
        <v>60</v>
      </c>
      <c r="Y199" s="42" t="s">
        <v>104</v>
      </c>
      <c r="Z199" s="42" t="s">
        <v>110</v>
      </c>
      <c r="AA199" s="389">
        <v>0</v>
      </c>
      <c r="AB199" s="390"/>
    </row>
    <row r="200" spans="2:28">
      <c r="B200" s="24">
        <v>46.75</v>
      </c>
      <c r="C200" s="41" t="s">
        <v>63</v>
      </c>
      <c r="D200" s="42">
        <v>0</v>
      </c>
      <c r="E200" s="112">
        <v>0</v>
      </c>
      <c r="F200" s="389">
        <v>0</v>
      </c>
      <c r="G200" s="390"/>
      <c r="I200" s="24">
        <v>46.75</v>
      </c>
      <c r="J200" s="41" t="s">
        <v>69</v>
      </c>
      <c r="K200" s="42">
        <v>0</v>
      </c>
      <c r="L200" s="42">
        <v>0</v>
      </c>
      <c r="M200" s="389">
        <v>0</v>
      </c>
      <c r="N200" s="390"/>
      <c r="P200" s="24">
        <v>46.75</v>
      </c>
      <c r="Q200" s="41" t="s">
        <v>60</v>
      </c>
      <c r="R200" s="42" t="s">
        <v>106</v>
      </c>
      <c r="S200" s="42" t="s">
        <v>115</v>
      </c>
      <c r="T200" s="389">
        <v>0</v>
      </c>
      <c r="U200" s="390"/>
      <c r="W200" s="24">
        <v>46.75</v>
      </c>
      <c r="X200" s="41" t="s">
        <v>69</v>
      </c>
      <c r="Y200" s="42">
        <v>0</v>
      </c>
      <c r="Z200" s="42">
        <v>0</v>
      </c>
      <c r="AA200" s="389">
        <v>0</v>
      </c>
      <c r="AB200" s="390"/>
    </row>
    <row r="201" spans="2:28">
      <c r="B201" s="24">
        <v>47</v>
      </c>
      <c r="C201" s="41" t="s">
        <v>69</v>
      </c>
      <c r="D201" s="42">
        <v>0</v>
      </c>
      <c r="E201" s="42">
        <v>0</v>
      </c>
      <c r="F201" s="389">
        <v>0</v>
      </c>
      <c r="G201" s="390"/>
      <c r="I201" s="24">
        <v>47</v>
      </c>
      <c r="J201" s="41" t="s">
        <v>159</v>
      </c>
      <c r="K201" s="42">
        <v>0</v>
      </c>
      <c r="L201" s="42">
        <v>0</v>
      </c>
      <c r="M201" s="389">
        <v>0</v>
      </c>
      <c r="N201" s="390"/>
      <c r="P201" s="24">
        <v>47</v>
      </c>
      <c r="Q201" s="41" t="s">
        <v>60</v>
      </c>
      <c r="R201" s="42" t="s">
        <v>106</v>
      </c>
      <c r="S201" s="42" t="s">
        <v>115</v>
      </c>
      <c r="T201" s="389">
        <v>0</v>
      </c>
      <c r="U201" s="390"/>
      <c r="W201" s="24">
        <v>47</v>
      </c>
      <c r="X201" s="41" t="s">
        <v>60</v>
      </c>
      <c r="Y201" s="42" t="s">
        <v>106</v>
      </c>
      <c r="Z201" s="42" t="s">
        <v>118</v>
      </c>
      <c r="AA201" s="389">
        <v>0</v>
      </c>
      <c r="AB201" s="390"/>
    </row>
    <row r="202" spans="2:28">
      <c r="B202" s="24">
        <v>47.25</v>
      </c>
      <c r="C202" s="41" t="s">
        <v>69</v>
      </c>
      <c r="D202" s="42">
        <v>0</v>
      </c>
      <c r="E202" s="42">
        <v>0</v>
      </c>
      <c r="F202" s="389">
        <v>0</v>
      </c>
      <c r="G202" s="390"/>
      <c r="I202" s="24">
        <v>47.25</v>
      </c>
      <c r="J202" s="41" t="s">
        <v>69</v>
      </c>
      <c r="K202" s="42">
        <v>0</v>
      </c>
      <c r="L202" s="42">
        <v>0</v>
      </c>
      <c r="M202" s="389">
        <v>0</v>
      </c>
      <c r="N202" s="390"/>
      <c r="P202" s="24">
        <v>47.25</v>
      </c>
      <c r="Q202" s="41" t="s">
        <v>60</v>
      </c>
      <c r="R202" s="42" t="s">
        <v>106</v>
      </c>
      <c r="S202" s="42" t="s">
        <v>167</v>
      </c>
      <c r="T202" s="389">
        <v>0</v>
      </c>
      <c r="U202" s="390"/>
      <c r="W202" s="24">
        <v>47.25</v>
      </c>
      <c r="X202" s="41" t="s">
        <v>60</v>
      </c>
      <c r="Y202" s="42" t="s">
        <v>106</v>
      </c>
      <c r="Z202" s="42" t="s">
        <v>118</v>
      </c>
      <c r="AA202" s="389">
        <v>0</v>
      </c>
      <c r="AB202" s="390"/>
    </row>
    <row r="203" spans="2:28">
      <c r="B203" s="24">
        <v>47.5</v>
      </c>
      <c r="C203" s="41" t="s">
        <v>71</v>
      </c>
      <c r="D203" s="42">
        <v>0</v>
      </c>
      <c r="E203" s="42">
        <v>0</v>
      </c>
      <c r="F203" s="389">
        <v>0</v>
      </c>
      <c r="G203" s="390"/>
      <c r="I203" s="24">
        <v>47.5</v>
      </c>
      <c r="J203" s="41" t="s">
        <v>71</v>
      </c>
      <c r="K203" s="42">
        <v>0</v>
      </c>
      <c r="L203" s="42">
        <v>0</v>
      </c>
      <c r="M203" s="389">
        <v>0</v>
      </c>
      <c r="N203" s="390"/>
      <c r="P203" s="24">
        <v>47.5</v>
      </c>
      <c r="Q203" s="41" t="s">
        <v>60</v>
      </c>
      <c r="R203" s="42" t="s">
        <v>104</v>
      </c>
      <c r="S203" s="42" t="s">
        <v>110</v>
      </c>
      <c r="T203" s="389">
        <v>0</v>
      </c>
      <c r="U203" s="390"/>
      <c r="W203" s="24">
        <v>47.5</v>
      </c>
      <c r="X203" s="41" t="s">
        <v>60</v>
      </c>
      <c r="Y203" s="42" t="s">
        <v>106</v>
      </c>
      <c r="Z203" s="42" t="s">
        <v>118</v>
      </c>
      <c r="AA203" s="389">
        <v>0</v>
      </c>
      <c r="AB203" s="390"/>
    </row>
    <row r="204" spans="2:28">
      <c r="B204" s="24">
        <v>47.75</v>
      </c>
      <c r="C204" s="41" t="s">
        <v>63</v>
      </c>
      <c r="D204" s="42">
        <v>0</v>
      </c>
      <c r="E204" s="42">
        <v>0</v>
      </c>
      <c r="F204" s="389">
        <v>0</v>
      </c>
      <c r="G204" s="390"/>
      <c r="I204" s="24">
        <v>47.75</v>
      </c>
      <c r="J204" s="41" t="s">
        <v>60</v>
      </c>
      <c r="K204" s="42" t="s">
        <v>106</v>
      </c>
      <c r="L204" s="42" t="s">
        <v>167</v>
      </c>
      <c r="M204" s="389">
        <v>0</v>
      </c>
      <c r="N204" s="390"/>
      <c r="P204" s="24">
        <v>47.75</v>
      </c>
      <c r="Q204" s="41" t="s">
        <v>60</v>
      </c>
      <c r="R204" s="42" t="s">
        <v>106</v>
      </c>
      <c r="S204" s="42" t="s">
        <v>115</v>
      </c>
      <c r="T204" s="389">
        <v>0</v>
      </c>
      <c r="U204" s="390"/>
      <c r="W204" s="24">
        <v>47.75</v>
      </c>
      <c r="X204" s="41" t="s">
        <v>60</v>
      </c>
      <c r="Y204" s="42" t="s">
        <v>106</v>
      </c>
      <c r="Z204" s="42" t="s">
        <v>118</v>
      </c>
      <c r="AA204" s="389">
        <v>0</v>
      </c>
      <c r="AB204" s="390"/>
    </row>
    <row r="205" spans="2:28">
      <c r="B205" s="24">
        <v>48</v>
      </c>
      <c r="C205" s="41" t="s">
        <v>63</v>
      </c>
      <c r="D205" s="42">
        <v>0</v>
      </c>
      <c r="E205" s="42">
        <v>0</v>
      </c>
      <c r="F205" s="389">
        <v>0</v>
      </c>
      <c r="G205" s="390"/>
      <c r="I205" s="24">
        <v>48</v>
      </c>
      <c r="J205" s="41" t="s">
        <v>60</v>
      </c>
      <c r="K205" s="42" t="s">
        <v>106</v>
      </c>
      <c r="L205" s="42" t="s">
        <v>167</v>
      </c>
      <c r="M205" s="389">
        <v>0</v>
      </c>
      <c r="N205" s="390"/>
      <c r="P205" s="24">
        <v>48</v>
      </c>
      <c r="Q205" s="41" t="s">
        <v>60</v>
      </c>
      <c r="R205" s="42" t="s">
        <v>104</v>
      </c>
      <c r="S205" s="42" t="s">
        <v>168</v>
      </c>
      <c r="T205" s="389">
        <v>0</v>
      </c>
      <c r="U205" s="390"/>
      <c r="W205" s="24">
        <v>48</v>
      </c>
      <c r="X205" s="41" t="s">
        <v>69</v>
      </c>
      <c r="Y205" s="42">
        <v>0</v>
      </c>
      <c r="Z205" s="42">
        <v>0</v>
      </c>
      <c r="AA205" s="389">
        <v>0</v>
      </c>
      <c r="AB205" s="390"/>
    </row>
    <row r="206" spans="2:28">
      <c r="B206" s="24">
        <v>48.25</v>
      </c>
      <c r="C206" s="41" t="s">
        <v>60</v>
      </c>
      <c r="D206" s="112" t="s">
        <v>106</v>
      </c>
      <c r="E206" s="42" t="s">
        <v>224</v>
      </c>
      <c r="F206" s="389">
        <v>0</v>
      </c>
      <c r="G206" s="390"/>
      <c r="I206" s="24">
        <v>48.25</v>
      </c>
      <c r="J206" s="41" t="s">
        <v>60</v>
      </c>
      <c r="K206" s="42" t="s">
        <v>106</v>
      </c>
      <c r="L206" s="42" t="s">
        <v>167</v>
      </c>
      <c r="M206" s="389">
        <v>0</v>
      </c>
      <c r="N206" s="390"/>
      <c r="P206" s="24">
        <v>48.25</v>
      </c>
      <c r="Q206" s="41" t="s">
        <v>159</v>
      </c>
      <c r="R206" s="42">
        <v>0</v>
      </c>
      <c r="S206" s="42">
        <v>0</v>
      </c>
      <c r="T206" s="389">
        <v>0</v>
      </c>
      <c r="U206" s="390"/>
      <c r="W206" s="24">
        <v>48.25</v>
      </c>
      <c r="X206" s="41" t="s">
        <v>60</v>
      </c>
      <c r="Y206" s="42" t="s">
        <v>113</v>
      </c>
      <c r="Z206" s="42" t="s">
        <v>223</v>
      </c>
      <c r="AA206" s="389">
        <v>0</v>
      </c>
      <c r="AB206" s="390"/>
    </row>
    <row r="207" spans="2:28">
      <c r="B207" s="24">
        <v>48.5</v>
      </c>
      <c r="C207" s="41" t="s">
        <v>71</v>
      </c>
      <c r="D207" s="42">
        <v>0</v>
      </c>
      <c r="E207" s="42">
        <v>0</v>
      </c>
      <c r="F207" s="389">
        <v>0</v>
      </c>
      <c r="G207" s="390"/>
      <c r="I207" s="24">
        <v>48.5</v>
      </c>
      <c r="J207" s="41" t="s">
        <v>159</v>
      </c>
      <c r="K207" s="42">
        <v>0</v>
      </c>
      <c r="L207" s="42">
        <v>0</v>
      </c>
      <c r="M207" s="389">
        <v>0</v>
      </c>
      <c r="N207" s="390"/>
      <c r="P207" s="24">
        <v>48.5</v>
      </c>
      <c r="Q207" s="41" t="s">
        <v>60</v>
      </c>
      <c r="R207" s="42" t="s">
        <v>106</v>
      </c>
      <c r="S207" s="42" t="s">
        <v>115</v>
      </c>
      <c r="T207" s="389">
        <v>0</v>
      </c>
      <c r="U207" s="390"/>
      <c r="W207" s="24">
        <v>48.5</v>
      </c>
      <c r="X207" s="41" t="s">
        <v>60</v>
      </c>
      <c r="Y207" s="42" t="s">
        <v>106</v>
      </c>
      <c r="Z207" s="42" t="s">
        <v>118</v>
      </c>
      <c r="AA207" s="389">
        <v>0</v>
      </c>
      <c r="AB207" s="390"/>
    </row>
    <row r="208" spans="2:28">
      <c r="B208" s="24">
        <v>48.75</v>
      </c>
      <c r="C208" s="41" t="s">
        <v>69</v>
      </c>
      <c r="D208" s="42">
        <v>0</v>
      </c>
      <c r="E208" s="42">
        <v>0</v>
      </c>
      <c r="F208" s="389">
        <v>0</v>
      </c>
      <c r="G208" s="390"/>
      <c r="I208" s="24">
        <v>48.75</v>
      </c>
      <c r="J208" s="41" t="s">
        <v>71</v>
      </c>
      <c r="K208" s="42">
        <v>0</v>
      </c>
      <c r="L208" s="42">
        <v>0</v>
      </c>
      <c r="M208" s="389">
        <v>0</v>
      </c>
      <c r="N208" s="390"/>
      <c r="P208" s="24">
        <v>48.75</v>
      </c>
      <c r="Q208" s="41" t="s">
        <v>60</v>
      </c>
      <c r="R208" s="42" t="s">
        <v>106</v>
      </c>
      <c r="S208" s="42" t="s">
        <v>115</v>
      </c>
      <c r="T208" s="389">
        <v>0</v>
      </c>
      <c r="U208" s="390"/>
      <c r="W208" s="24">
        <v>48.75</v>
      </c>
      <c r="X208" s="41" t="s">
        <v>60</v>
      </c>
      <c r="Y208" s="42" t="s">
        <v>104</v>
      </c>
      <c r="Z208" s="42" t="s">
        <v>103</v>
      </c>
      <c r="AA208" s="389">
        <v>0</v>
      </c>
      <c r="AB208" s="390"/>
    </row>
    <row r="209" spans="2:28">
      <c r="B209" s="24">
        <v>49</v>
      </c>
      <c r="C209" s="41" t="s">
        <v>60</v>
      </c>
      <c r="D209" s="42" t="s">
        <v>104</v>
      </c>
      <c r="E209" s="112" t="s">
        <v>222</v>
      </c>
      <c r="F209" s="389">
        <v>0</v>
      </c>
      <c r="G209" s="390"/>
      <c r="I209" s="24">
        <v>49</v>
      </c>
      <c r="J209" s="41" t="s">
        <v>60</v>
      </c>
      <c r="K209" s="42" t="s">
        <v>106</v>
      </c>
      <c r="L209" s="42" t="s">
        <v>118</v>
      </c>
      <c r="M209" s="389">
        <v>0</v>
      </c>
      <c r="N209" s="390"/>
      <c r="P209" s="24">
        <v>49</v>
      </c>
      <c r="Q209" s="41" t="s">
        <v>60</v>
      </c>
      <c r="R209" s="42" t="s">
        <v>106</v>
      </c>
      <c r="S209" s="42" t="s">
        <v>167</v>
      </c>
      <c r="T209" s="389">
        <v>0</v>
      </c>
      <c r="U209" s="390"/>
      <c r="W209" s="24">
        <v>49</v>
      </c>
      <c r="X209" s="41" t="s">
        <v>60</v>
      </c>
      <c r="Y209" s="42" t="s">
        <v>104</v>
      </c>
      <c r="Z209" s="42" t="s">
        <v>119</v>
      </c>
      <c r="AA209" s="389">
        <v>0</v>
      </c>
      <c r="AB209" s="390"/>
    </row>
    <row r="210" spans="2:28">
      <c r="B210" s="24">
        <v>49.25</v>
      </c>
      <c r="C210" s="41" t="s">
        <v>69</v>
      </c>
      <c r="D210" s="42">
        <v>0</v>
      </c>
      <c r="E210" s="42">
        <v>0</v>
      </c>
      <c r="F210" s="389">
        <v>0</v>
      </c>
      <c r="G210" s="390"/>
      <c r="I210" s="24">
        <v>49.25</v>
      </c>
      <c r="J210" s="41" t="s">
        <v>69</v>
      </c>
      <c r="K210" s="42">
        <v>0</v>
      </c>
      <c r="L210" s="42">
        <v>0</v>
      </c>
      <c r="M210" s="389">
        <v>0</v>
      </c>
      <c r="N210" s="390"/>
      <c r="P210" s="24">
        <v>49.25</v>
      </c>
      <c r="Q210" s="41" t="s">
        <v>71</v>
      </c>
      <c r="R210" s="42">
        <v>0</v>
      </c>
      <c r="S210" s="42">
        <v>0</v>
      </c>
      <c r="T210" s="389">
        <v>0</v>
      </c>
      <c r="U210" s="390"/>
      <c r="W210" s="24">
        <v>49.25</v>
      </c>
      <c r="X210" s="41" t="s">
        <v>159</v>
      </c>
      <c r="Y210" s="42">
        <v>0</v>
      </c>
      <c r="Z210" s="42">
        <v>0</v>
      </c>
      <c r="AA210" s="389">
        <v>0</v>
      </c>
      <c r="AB210" s="390"/>
    </row>
    <row r="211" spans="2:28">
      <c r="B211" s="24">
        <v>49.5</v>
      </c>
      <c r="C211" s="41" t="s">
        <v>69</v>
      </c>
      <c r="D211" s="42">
        <v>0</v>
      </c>
      <c r="E211" s="42">
        <v>0</v>
      </c>
      <c r="F211" s="389">
        <v>0</v>
      </c>
      <c r="G211" s="390"/>
      <c r="I211" s="24">
        <v>49.5</v>
      </c>
      <c r="J211" s="41" t="s">
        <v>74</v>
      </c>
      <c r="K211" s="42">
        <v>0</v>
      </c>
      <c r="L211" s="42">
        <v>0</v>
      </c>
      <c r="M211" s="389">
        <v>0</v>
      </c>
      <c r="N211" s="390"/>
      <c r="P211" s="24">
        <v>49.5</v>
      </c>
      <c r="Q211" s="41" t="s">
        <v>60</v>
      </c>
      <c r="R211" s="42" t="s">
        <v>106</v>
      </c>
      <c r="S211" s="42" t="s">
        <v>115</v>
      </c>
      <c r="T211" s="389">
        <v>0</v>
      </c>
      <c r="U211" s="390"/>
      <c r="W211" s="24">
        <v>49.5</v>
      </c>
      <c r="X211" s="41" t="s">
        <v>60</v>
      </c>
      <c r="Y211" s="42" t="s">
        <v>178</v>
      </c>
      <c r="Z211" s="42" t="s">
        <v>221</v>
      </c>
      <c r="AA211" s="389">
        <v>0</v>
      </c>
      <c r="AB211" s="390"/>
    </row>
    <row r="212" spans="2:28">
      <c r="B212" s="24">
        <v>49.75</v>
      </c>
      <c r="C212" s="41" t="s">
        <v>69</v>
      </c>
      <c r="D212" s="42">
        <v>0</v>
      </c>
      <c r="E212" s="42">
        <v>0</v>
      </c>
      <c r="F212" s="389">
        <v>0</v>
      </c>
      <c r="G212" s="390"/>
      <c r="I212" s="24">
        <v>49.75</v>
      </c>
      <c r="J212" s="41" t="s">
        <v>159</v>
      </c>
      <c r="K212" s="42">
        <v>0</v>
      </c>
      <c r="L212" s="42">
        <v>0</v>
      </c>
      <c r="M212" s="389">
        <v>0</v>
      </c>
      <c r="N212" s="390"/>
      <c r="P212" s="24">
        <v>49.75</v>
      </c>
      <c r="Q212" s="41" t="s">
        <v>60</v>
      </c>
      <c r="R212" s="42" t="s">
        <v>106</v>
      </c>
      <c r="S212" s="42" t="s">
        <v>115</v>
      </c>
      <c r="T212" s="389">
        <v>0</v>
      </c>
      <c r="U212" s="390"/>
      <c r="W212" s="24">
        <v>49.75</v>
      </c>
      <c r="X212" s="41" t="s">
        <v>60</v>
      </c>
      <c r="Y212" s="42" t="s">
        <v>178</v>
      </c>
      <c r="Z212" s="42" t="s">
        <v>221</v>
      </c>
      <c r="AA212" s="389">
        <v>0</v>
      </c>
      <c r="AB212" s="390"/>
    </row>
    <row r="213" spans="2:28" ht="16" thickBot="1">
      <c r="B213" s="38">
        <v>50</v>
      </c>
      <c r="C213" s="43" t="s">
        <v>60</v>
      </c>
      <c r="D213" s="44" t="s">
        <v>107</v>
      </c>
      <c r="E213" s="44" t="s">
        <v>220</v>
      </c>
      <c r="F213" s="391">
        <v>0</v>
      </c>
      <c r="G213" s="392"/>
      <c r="I213" s="38">
        <v>50</v>
      </c>
      <c r="J213" s="43" t="s">
        <v>69</v>
      </c>
      <c r="K213" s="44">
        <v>0</v>
      </c>
      <c r="L213" s="44">
        <v>0</v>
      </c>
      <c r="M213" s="391">
        <v>0</v>
      </c>
      <c r="N213" s="392"/>
      <c r="P213" s="38">
        <v>50</v>
      </c>
      <c r="Q213" s="43" t="s">
        <v>60</v>
      </c>
      <c r="R213" s="44" t="s">
        <v>106</v>
      </c>
      <c r="S213" s="44" t="s">
        <v>115</v>
      </c>
      <c r="T213" s="391">
        <v>0</v>
      </c>
      <c r="U213" s="392"/>
      <c r="W213" s="38">
        <v>50</v>
      </c>
      <c r="X213" s="43" t="s">
        <v>60</v>
      </c>
      <c r="Y213" s="44" t="s">
        <v>178</v>
      </c>
      <c r="Z213" s="44" t="s">
        <v>188</v>
      </c>
      <c r="AA213" s="391">
        <v>0</v>
      </c>
      <c r="AB213" s="392"/>
    </row>
    <row r="216" spans="2:28" ht="16" thickBot="1"/>
    <row r="217" spans="2:28">
      <c r="B217" s="303" t="s">
        <v>98</v>
      </c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5"/>
    </row>
    <row r="218" spans="2:28">
      <c r="B218" s="306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8"/>
    </row>
    <row r="219" spans="2:28" ht="16" thickBo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1"/>
    </row>
    <row r="220" spans="2:28" ht="19" thickBot="1">
      <c r="B220" s="25" t="s">
        <v>81</v>
      </c>
      <c r="C220" s="26"/>
      <c r="D220" s="25" t="s">
        <v>82</v>
      </c>
      <c r="E220" s="27"/>
      <c r="F220" s="25" t="s">
        <v>83</v>
      </c>
      <c r="G220" s="26"/>
      <c r="I220" s="25" t="s">
        <v>81</v>
      </c>
      <c r="J220" s="26"/>
      <c r="K220" s="25" t="s">
        <v>82</v>
      </c>
      <c r="L220" s="27"/>
      <c r="M220" s="25" t="s">
        <v>83</v>
      </c>
      <c r="N220" s="26"/>
      <c r="P220" s="25" t="s">
        <v>81</v>
      </c>
      <c r="Q220" s="26"/>
      <c r="R220" s="25" t="s">
        <v>82</v>
      </c>
      <c r="S220" s="27"/>
      <c r="T220" s="25" t="s">
        <v>83</v>
      </c>
      <c r="U220" s="26"/>
      <c r="W220" s="25" t="s">
        <v>81</v>
      </c>
      <c r="X220" s="26"/>
      <c r="Y220" s="25" t="s">
        <v>82</v>
      </c>
      <c r="Z220" s="27"/>
      <c r="AA220" s="25" t="s">
        <v>83</v>
      </c>
      <c r="AB220" s="26"/>
    </row>
    <row r="221" spans="2:28" ht="19" thickBot="1">
      <c r="B221" s="17" t="s">
        <v>85</v>
      </c>
      <c r="C221" s="19"/>
      <c r="D221" s="401" t="s">
        <v>87</v>
      </c>
      <c r="E221" s="401"/>
      <c r="F221" s="17" t="s">
        <v>88</v>
      </c>
      <c r="G221" s="18"/>
      <c r="I221" s="17" t="s">
        <v>85</v>
      </c>
      <c r="J221" s="19"/>
      <c r="K221" s="401" t="s">
        <v>152</v>
      </c>
      <c r="L221" s="401"/>
      <c r="M221" s="17" t="s">
        <v>88</v>
      </c>
      <c r="N221" s="18"/>
      <c r="P221" s="17" t="s">
        <v>85</v>
      </c>
      <c r="Q221" s="19"/>
      <c r="R221" s="401" t="s">
        <v>153</v>
      </c>
      <c r="S221" s="401"/>
      <c r="T221" s="17" t="s">
        <v>88</v>
      </c>
      <c r="U221" s="18"/>
      <c r="W221" s="17" t="s">
        <v>85</v>
      </c>
      <c r="X221" s="19"/>
      <c r="Y221" s="401" t="s">
        <v>154</v>
      </c>
      <c r="Z221" s="401"/>
      <c r="AA221" s="17" t="s">
        <v>88</v>
      </c>
      <c r="AB221" s="18"/>
    </row>
    <row r="222" spans="2:28" ht="16" thickBot="1">
      <c r="B222" s="20" t="s">
        <v>90</v>
      </c>
      <c r="C222" s="287"/>
      <c r="D222" s="288"/>
      <c r="E222" s="288"/>
      <c r="F222" s="288"/>
      <c r="G222" s="402"/>
      <c r="I222" s="20" t="s">
        <v>90</v>
      </c>
      <c r="J222" s="287"/>
      <c r="K222" s="288"/>
      <c r="L222" s="288"/>
      <c r="M222" s="288"/>
      <c r="N222" s="402"/>
      <c r="P222" s="20" t="s">
        <v>90</v>
      </c>
      <c r="Q222" s="287"/>
      <c r="R222" s="288"/>
      <c r="S222" s="288"/>
      <c r="T222" s="288"/>
      <c r="U222" s="402"/>
      <c r="W222" s="20" t="s">
        <v>90</v>
      </c>
      <c r="X222" s="287"/>
      <c r="Y222" s="288"/>
      <c r="Z222" s="288"/>
      <c r="AA222" s="288"/>
      <c r="AB222" s="402"/>
    </row>
    <row r="223" spans="2:28" ht="16" customHeight="1" thickBot="1">
      <c r="B223" s="103" t="s">
        <v>91</v>
      </c>
      <c r="C223" s="22" t="s">
        <v>92</v>
      </c>
      <c r="D223" s="104" t="s">
        <v>93</v>
      </c>
      <c r="E223" s="103" t="s">
        <v>94</v>
      </c>
      <c r="F223" s="334" t="s">
        <v>95</v>
      </c>
      <c r="G223" s="403"/>
      <c r="I223" s="103" t="s">
        <v>91</v>
      </c>
      <c r="J223" s="22" t="s">
        <v>92</v>
      </c>
      <c r="K223" s="104" t="s">
        <v>93</v>
      </c>
      <c r="L223" s="103" t="s">
        <v>94</v>
      </c>
      <c r="M223" s="334" t="s">
        <v>95</v>
      </c>
      <c r="N223" s="403"/>
      <c r="P223" s="103" t="s">
        <v>91</v>
      </c>
      <c r="Q223" s="22" t="s">
        <v>92</v>
      </c>
      <c r="R223" s="104" t="s">
        <v>93</v>
      </c>
      <c r="S223" s="103" t="s">
        <v>94</v>
      </c>
      <c r="T223" s="334" t="s">
        <v>95</v>
      </c>
      <c r="U223" s="403"/>
      <c r="W223" s="103" t="s">
        <v>91</v>
      </c>
      <c r="X223" s="22" t="s">
        <v>92</v>
      </c>
      <c r="Y223" s="104" t="s">
        <v>93</v>
      </c>
      <c r="Z223" s="103" t="s">
        <v>94</v>
      </c>
      <c r="AA223" s="334" t="s">
        <v>95</v>
      </c>
      <c r="AB223" s="403"/>
    </row>
    <row r="224" spans="2:28">
      <c r="B224" s="23">
        <v>0</v>
      </c>
      <c r="C224" s="39" t="s">
        <v>60</v>
      </c>
      <c r="D224" s="40" t="s">
        <v>219</v>
      </c>
      <c r="E224" s="40" t="s">
        <v>218</v>
      </c>
      <c r="F224" s="398">
        <v>0</v>
      </c>
      <c r="G224" s="399"/>
      <c r="I224" s="23">
        <v>0</v>
      </c>
      <c r="J224" s="48" t="s">
        <v>159</v>
      </c>
      <c r="K224" s="90">
        <v>0</v>
      </c>
      <c r="L224" s="90">
        <v>0</v>
      </c>
      <c r="M224" s="398">
        <v>0</v>
      </c>
      <c r="N224" s="399"/>
      <c r="P224" s="23">
        <v>0</v>
      </c>
      <c r="Q224" s="48" t="s">
        <v>60</v>
      </c>
      <c r="R224" s="90" t="s">
        <v>106</v>
      </c>
      <c r="S224" s="90" t="s">
        <v>115</v>
      </c>
      <c r="T224" s="398">
        <v>0</v>
      </c>
      <c r="U224" s="399"/>
      <c r="W224" s="23">
        <v>0</v>
      </c>
      <c r="X224" s="48" t="s">
        <v>60</v>
      </c>
      <c r="Y224" s="161" t="s">
        <v>106</v>
      </c>
      <c r="Z224" s="161" t="s">
        <v>169</v>
      </c>
      <c r="AA224" s="405">
        <v>0</v>
      </c>
      <c r="AB224" s="399"/>
    </row>
    <row r="225" spans="2:28">
      <c r="B225" s="24">
        <v>0.25</v>
      </c>
      <c r="C225" s="41" t="s">
        <v>158</v>
      </c>
      <c r="D225" s="42">
        <v>0</v>
      </c>
      <c r="E225" s="42">
        <v>0</v>
      </c>
      <c r="F225" s="389">
        <v>0</v>
      </c>
      <c r="G225" s="390"/>
      <c r="I225" s="24">
        <v>0.25</v>
      </c>
      <c r="J225" s="91" t="s">
        <v>71</v>
      </c>
      <c r="K225" s="92">
        <v>0</v>
      </c>
      <c r="L225" s="92">
        <v>0</v>
      </c>
      <c r="M225" s="389">
        <v>0</v>
      </c>
      <c r="N225" s="390"/>
      <c r="P225" s="24">
        <v>0.25</v>
      </c>
      <c r="Q225" s="91" t="s">
        <v>159</v>
      </c>
      <c r="R225" s="92">
        <v>0</v>
      </c>
      <c r="S225" s="92">
        <v>0</v>
      </c>
      <c r="T225" s="389">
        <v>0</v>
      </c>
      <c r="U225" s="390"/>
      <c r="W225" s="24">
        <v>0.25</v>
      </c>
      <c r="X225" s="97" t="s">
        <v>60</v>
      </c>
      <c r="Y225" s="160" t="s">
        <v>106</v>
      </c>
      <c r="Z225" s="160" t="s">
        <v>169</v>
      </c>
      <c r="AA225" s="404">
        <v>0</v>
      </c>
      <c r="AB225" s="390"/>
    </row>
    <row r="226" spans="2:28">
      <c r="B226" s="24">
        <v>0.5</v>
      </c>
      <c r="C226" s="41" t="s">
        <v>159</v>
      </c>
      <c r="D226" s="42">
        <v>0</v>
      </c>
      <c r="E226" s="42">
        <v>0</v>
      </c>
      <c r="F226" s="389">
        <v>0</v>
      </c>
      <c r="G226" s="390"/>
      <c r="I226" s="24">
        <v>0.5</v>
      </c>
      <c r="J226" s="91" t="s">
        <v>71</v>
      </c>
      <c r="K226" s="92">
        <v>0</v>
      </c>
      <c r="L226" s="92">
        <v>0</v>
      </c>
      <c r="M226" s="389">
        <v>0</v>
      </c>
      <c r="N226" s="390"/>
      <c r="P226" s="24">
        <v>0.5</v>
      </c>
      <c r="Q226" s="91" t="s">
        <v>159</v>
      </c>
      <c r="R226" s="92">
        <v>0</v>
      </c>
      <c r="S226" s="92">
        <v>0</v>
      </c>
      <c r="T226" s="389">
        <v>0</v>
      </c>
      <c r="U226" s="390"/>
      <c r="W226" s="24">
        <v>0.5</v>
      </c>
      <c r="X226" s="97" t="s">
        <v>60</v>
      </c>
      <c r="Y226" s="160" t="s">
        <v>106</v>
      </c>
      <c r="Z226" s="160" t="s">
        <v>169</v>
      </c>
      <c r="AA226" s="404">
        <v>0</v>
      </c>
      <c r="AB226" s="390"/>
    </row>
    <row r="227" spans="2:28">
      <c r="B227" s="24">
        <v>0.75</v>
      </c>
      <c r="C227" s="41" t="s">
        <v>159</v>
      </c>
      <c r="D227" s="42">
        <v>0</v>
      </c>
      <c r="E227" s="42">
        <v>0</v>
      </c>
      <c r="F227" s="389">
        <v>0</v>
      </c>
      <c r="G227" s="390"/>
      <c r="I227" s="24">
        <v>0.75</v>
      </c>
      <c r="J227" s="91" t="s">
        <v>74</v>
      </c>
      <c r="K227" s="92">
        <v>0</v>
      </c>
      <c r="L227" s="92">
        <v>0</v>
      </c>
      <c r="M227" s="389">
        <v>0</v>
      </c>
      <c r="N227" s="390"/>
      <c r="P227" s="24">
        <v>0.75</v>
      </c>
      <c r="Q227" s="91" t="s">
        <v>159</v>
      </c>
      <c r="R227" s="92">
        <v>0</v>
      </c>
      <c r="S227" s="92">
        <v>0</v>
      </c>
      <c r="T227" s="389">
        <v>0</v>
      </c>
      <c r="U227" s="390"/>
      <c r="W227" s="24">
        <v>0.75</v>
      </c>
      <c r="X227" s="97" t="s">
        <v>60</v>
      </c>
      <c r="Y227" s="160" t="s">
        <v>106</v>
      </c>
      <c r="Z227" s="160" t="s">
        <v>169</v>
      </c>
      <c r="AA227" s="404">
        <v>0</v>
      </c>
      <c r="AB227" s="390"/>
    </row>
    <row r="228" spans="2:28">
      <c r="B228" s="24">
        <v>1</v>
      </c>
      <c r="C228" s="41" t="s">
        <v>71</v>
      </c>
      <c r="D228" s="42">
        <v>0</v>
      </c>
      <c r="E228" s="42">
        <v>0</v>
      </c>
      <c r="F228" s="389">
        <v>0</v>
      </c>
      <c r="G228" s="390"/>
      <c r="I228" s="24">
        <v>1</v>
      </c>
      <c r="J228" s="91" t="s">
        <v>60</v>
      </c>
      <c r="K228" s="92" t="s">
        <v>107</v>
      </c>
      <c r="L228" s="92" t="s">
        <v>108</v>
      </c>
      <c r="M228" s="389">
        <v>0</v>
      </c>
      <c r="N228" s="390"/>
      <c r="P228" s="24">
        <v>1</v>
      </c>
      <c r="Q228" s="91" t="s">
        <v>159</v>
      </c>
      <c r="R228" s="92">
        <v>0</v>
      </c>
      <c r="S228" s="92">
        <v>0</v>
      </c>
      <c r="T228" s="389">
        <v>0</v>
      </c>
      <c r="U228" s="390"/>
      <c r="W228" s="24">
        <v>1</v>
      </c>
      <c r="X228" s="97" t="s">
        <v>60</v>
      </c>
      <c r="Y228" s="160" t="s">
        <v>106</v>
      </c>
      <c r="Z228" s="160" t="s">
        <v>169</v>
      </c>
      <c r="AA228" s="404">
        <v>0</v>
      </c>
      <c r="AB228" s="390"/>
    </row>
    <row r="229" spans="2:28">
      <c r="B229" s="24">
        <v>1.25</v>
      </c>
      <c r="C229" s="41" t="s">
        <v>71</v>
      </c>
      <c r="D229" s="42">
        <v>0</v>
      </c>
      <c r="E229" s="42">
        <v>0</v>
      </c>
      <c r="F229" s="389">
        <v>0</v>
      </c>
      <c r="G229" s="390"/>
      <c r="I229" s="24">
        <v>1.25</v>
      </c>
      <c r="J229" s="91" t="s">
        <v>159</v>
      </c>
      <c r="K229" s="92">
        <v>0</v>
      </c>
      <c r="L229" s="92">
        <v>0</v>
      </c>
      <c r="M229" s="389">
        <v>0</v>
      </c>
      <c r="N229" s="390"/>
      <c r="P229" s="24">
        <v>1.25</v>
      </c>
      <c r="Q229" s="91" t="s">
        <v>159</v>
      </c>
      <c r="R229" s="92">
        <v>0</v>
      </c>
      <c r="S229" s="92">
        <v>0</v>
      </c>
      <c r="T229" s="389">
        <v>0</v>
      </c>
      <c r="U229" s="390"/>
      <c r="W229" s="24">
        <v>1.25</v>
      </c>
      <c r="X229" s="97" t="s">
        <v>60</v>
      </c>
      <c r="Y229" s="160" t="s">
        <v>106</v>
      </c>
      <c r="Z229" s="160" t="s">
        <v>169</v>
      </c>
      <c r="AA229" s="404">
        <v>0</v>
      </c>
      <c r="AB229" s="390"/>
    </row>
    <row r="230" spans="2:28">
      <c r="B230" s="24">
        <v>1.5</v>
      </c>
      <c r="C230" s="41" t="s">
        <v>60</v>
      </c>
      <c r="D230" s="42" t="s">
        <v>104</v>
      </c>
      <c r="E230" s="42" t="s">
        <v>110</v>
      </c>
      <c r="F230" s="389">
        <v>0</v>
      </c>
      <c r="G230" s="390"/>
      <c r="I230" s="24">
        <v>1.5</v>
      </c>
      <c r="J230" s="91" t="s">
        <v>60</v>
      </c>
      <c r="K230" s="92" t="s">
        <v>107</v>
      </c>
      <c r="L230" s="92" t="s">
        <v>108</v>
      </c>
      <c r="M230" s="389">
        <v>0</v>
      </c>
      <c r="N230" s="390"/>
      <c r="P230" s="24">
        <v>1.5</v>
      </c>
      <c r="Q230" s="91" t="s">
        <v>69</v>
      </c>
      <c r="R230" s="92">
        <v>0</v>
      </c>
      <c r="S230" s="92">
        <v>0</v>
      </c>
      <c r="T230" s="389">
        <v>0</v>
      </c>
      <c r="U230" s="390"/>
      <c r="W230" s="24">
        <v>1.5</v>
      </c>
      <c r="X230" s="97" t="s">
        <v>60</v>
      </c>
      <c r="Y230" s="160" t="s">
        <v>106</v>
      </c>
      <c r="Z230" s="160" t="s">
        <v>169</v>
      </c>
      <c r="AA230" s="404">
        <v>0</v>
      </c>
      <c r="AB230" s="390"/>
    </row>
    <row r="231" spans="2:28">
      <c r="B231" s="24">
        <v>1.75</v>
      </c>
      <c r="C231" s="41" t="s">
        <v>71</v>
      </c>
      <c r="D231" s="42">
        <v>0</v>
      </c>
      <c r="E231" s="42">
        <v>0</v>
      </c>
      <c r="F231" s="389">
        <v>0</v>
      </c>
      <c r="G231" s="390"/>
      <c r="I231" s="24">
        <v>1.75</v>
      </c>
      <c r="J231" s="91" t="s">
        <v>159</v>
      </c>
      <c r="K231" s="92">
        <v>0</v>
      </c>
      <c r="L231" s="92">
        <v>0</v>
      </c>
      <c r="M231" s="389">
        <v>0</v>
      </c>
      <c r="N231" s="390"/>
      <c r="P231" s="24">
        <v>1.75</v>
      </c>
      <c r="Q231" s="91" t="s">
        <v>60</v>
      </c>
      <c r="R231" s="92" t="s">
        <v>106</v>
      </c>
      <c r="S231" s="92" t="s">
        <v>115</v>
      </c>
      <c r="T231" s="389">
        <v>0</v>
      </c>
      <c r="U231" s="390"/>
      <c r="W231" s="24">
        <v>1.75</v>
      </c>
      <c r="X231" s="97" t="s">
        <v>60</v>
      </c>
      <c r="Y231" s="160" t="s">
        <v>106</v>
      </c>
      <c r="Z231" s="160" t="s">
        <v>169</v>
      </c>
      <c r="AA231" s="404">
        <v>0</v>
      </c>
      <c r="AB231" s="390"/>
    </row>
    <row r="232" spans="2:28">
      <c r="B232" s="24">
        <v>2</v>
      </c>
      <c r="C232" s="41" t="s">
        <v>71</v>
      </c>
      <c r="D232" s="42">
        <v>0</v>
      </c>
      <c r="E232" s="42">
        <v>0</v>
      </c>
      <c r="F232" s="389">
        <v>0</v>
      </c>
      <c r="G232" s="390"/>
      <c r="I232" s="24">
        <v>2</v>
      </c>
      <c r="J232" s="91" t="s">
        <v>69</v>
      </c>
      <c r="K232" s="92">
        <v>0</v>
      </c>
      <c r="L232" s="92">
        <v>0</v>
      </c>
      <c r="M232" s="389">
        <v>0</v>
      </c>
      <c r="N232" s="390"/>
      <c r="P232" s="24">
        <v>2</v>
      </c>
      <c r="Q232" s="91" t="s">
        <v>60</v>
      </c>
      <c r="R232" s="92" t="s">
        <v>113</v>
      </c>
      <c r="S232" s="92" t="s">
        <v>169</v>
      </c>
      <c r="T232" s="389">
        <v>0</v>
      </c>
      <c r="U232" s="390"/>
      <c r="W232" s="24">
        <v>2</v>
      </c>
      <c r="X232" s="97" t="s">
        <v>60</v>
      </c>
      <c r="Y232" s="160" t="s">
        <v>107</v>
      </c>
      <c r="Z232" s="160" t="s">
        <v>164</v>
      </c>
      <c r="AA232" s="404">
        <v>0</v>
      </c>
      <c r="AB232" s="390"/>
    </row>
    <row r="233" spans="2:28">
      <c r="B233" s="24">
        <v>2.25</v>
      </c>
      <c r="C233" s="41" t="s">
        <v>159</v>
      </c>
      <c r="D233" s="42">
        <v>0</v>
      </c>
      <c r="E233" s="42">
        <v>0</v>
      </c>
      <c r="F233" s="389">
        <v>0</v>
      </c>
      <c r="G233" s="390"/>
      <c r="I233" s="24">
        <v>2.25</v>
      </c>
      <c r="J233" s="91" t="s">
        <v>159</v>
      </c>
      <c r="K233" s="92">
        <v>0</v>
      </c>
      <c r="L233" s="92">
        <v>0</v>
      </c>
      <c r="M233" s="389">
        <v>0</v>
      </c>
      <c r="N233" s="390"/>
      <c r="P233" s="24">
        <v>2.25</v>
      </c>
      <c r="Q233" s="91" t="s">
        <v>60</v>
      </c>
      <c r="R233" s="92" t="s">
        <v>113</v>
      </c>
      <c r="S233" s="92" t="s">
        <v>169</v>
      </c>
      <c r="T233" s="389">
        <v>0</v>
      </c>
      <c r="U233" s="390"/>
      <c r="W233" s="24">
        <v>2.25</v>
      </c>
      <c r="X233" s="97" t="s">
        <v>60</v>
      </c>
      <c r="Y233" s="160" t="s">
        <v>106</v>
      </c>
      <c r="Z233" s="160" t="s">
        <v>169</v>
      </c>
      <c r="AA233" s="404">
        <v>0</v>
      </c>
      <c r="AB233" s="390"/>
    </row>
    <row r="234" spans="2:28">
      <c r="B234" s="24">
        <v>2.5</v>
      </c>
      <c r="C234" s="41" t="s">
        <v>158</v>
      </c>
      <c r="D234" s="42">
        <v>0</v>
      </c>
      <c r="E234" s="42">
        <v>0</v>
      </c>
      <c r="F234" s="389">
        <v>0</v>
      </c>
      <c r="G234" s="390"/>
      <c r="I234" s="24">
        <v>2.5</v>
      </c>
      <c r="J234" s="91" t="s">
        <v>74</v>
      </c>
      <c r="K234" s="92">
        <v>0</v>
      </c>
      <c r="L234" s="92">
        <v>0</v>
      </c>
      <c r="M234" s="389">
        <v>0</v>
      </c>
      <c r="N234" s="390"/>
      <c r="P234" s="24">
        <v>2.5</v>
      </c>
      <c r="Q234" s="91" t="s">
        <v>159</v>
      </c>
      <c r="R234" s="92">
        <v>0</v>
      </c>
      <c r="S234" s="92">
        <v>0</v>
      </c>
      <c r="T234" s="389">
        <v>0</v>
      </c>
      <c r="U234" s="390"/>
      <c r="W234" s="24">
        <v>2.5</v>
      </c>
      <c r="X234" s="97" t="s">
        <v>60</v>
      </c>
      <c r="Y234" s="160" t="s">
        <v>107</v>
      </c>
      <c r="Z234" s="160" t="s">
        <v>108</v>
      </c>
      <c r="AA234" s="404">
        <v>0</v>
      </c>
      <c r="AB234" s="390"/>
    </row>
    <row r="235" spans="2:28">
      <c r="B235" s="24">
        <v>2.75</v>
      </c>
      <c r="C235" s="41" t="s">
        <v>69</v>
      </c>
      <c r="D235" s="42">
        <v>0</v>
      </c>
      <c r="E235" s="42">
        <v>0</v>
      </c>
      <c r="F235" s="389">
        <v>0</v>
      </c>
      <c r="G235" s="390"/>
      <c r="I235" s="24">
        <v>2.75</v>
      </c>
      <c r="J235" s="91" t="s">
        <v>63</v>
      </c>
      <c r="K235" s="92">
        <v>0</v>
      </c>
      <c r="L235" s="92">
        <v>0</v>
      </c>
      <c r="M235" s="389">
        <v>0</v>
      </c>
      <c r="N235" s="390"/>
      <c r="P235" s="24">
        <v>2.75</v>
      </c>
      <c r="Q235" s="91" t="s">
        <v>60</v>
      </c>
      <c r="R235" s="92" t="s">
        <v>113</v>
      </c>
      <c r="S235" s="92" t="s">
        <v>169</v>
      </c>
      <c r="T235" s="389">
        <v>0</v>
      </c>
      <c r="U235" s="390"/>
      <c r="W235" s="24">
        <v>2.75</v>
      </c>
      <c r="X235" s="97" t="s">
        <v>60</v>
      </c>
      <c r="Y235" s="160" t="s">
        <v>113</v>
      </c>
      <c r="Z235" s="160" t="s">
        <v>254</v>
      </c>
      <c r="AA235" s="404">
        <v>0</v>
      </c>
      <c r="AB235" s="390"/>
    </row>
    <row r="236" spans="2:28">
      <c r="B236" s="24">
        <v>3</v>
      </c>
      <c r="C236" s="41" t="s">
        <v>60</v>
      </c>
      <c r="D236" s="42" t="s">
        <v>107</v>
      </c>
      <c r="E236" s="42" t="s">
        <v>108</v>
      </c>
      <c r="F236" s="389">
        <v>0</v>
      </c>
      <c r="G236" s="390"/>
      <c r="I236" s="24">
        <v>3</v>
      </c>
      <c r="J236" s="91" t="s">
        <v>69</v>
      </c>
      <c r="K236" s="92">
        <v>0</v>
      </c>
      <c r="L236" s="92">
        <v>0</v>
      </c>
      <c r="M236" s="389">
        <v>0</v>
      </c>
      <c r="N236" s="390"/>
      <c r="P236" s="24">
        <v>3</v>
      </c>
      <c r="Q236" s="91" t="s">
        <v>60</v>
      </c>
      <c r="R236" s="92" t="s">
        <v>113</v>
      </c>
      <c r="S236" s="92" t="s">
        <v>169</v>
      </c>
      <c r="T236" s="389">
        <v>0</v>
      </c>
      <c r="U236" s="390"/>
      <c r="W236" s="24">
        <v>3</v>
      </c>
      <c r="X236" s="97" t="s">
        <v>159</v>
      </c>
      <c r="Y236" s="160">
        <v>0</v>
      </c>
      <c r="Z236" s="160">
        <v>0</v>
      </c>
      <c r="AA236" s="404">
        <v>0</v>
      </c>
      <c r="AB236" s="390"/>
    </row>
    <row r="237" spans="2:28">
      <c r="B237" s="24">
        <v>3.25</v>
      </c>
      <c r="C237" s="41" t="s">
        <v>69</v>
      </c>
      <c r="D237" s="42">
        <v>0</v>
      </c>
      <c r="E237" s="42">
        <v>0</v>
      </c>
      <c r="F237" s="389">
        <v>0</v>
      </c>
      <c r="G237" s="390"/>
      <c r="I237" s="24">
        <v>3.25</v>
      </c>
      <c r="J237" s="91" t="s">
        <v>60</v>
      </c>
      <c r="K237" s="92" t="s">
        <v>107</v>
      </c>
      <c r="L237" s="92" t="s">
        <v>108</v>
      </c>
      <c r="M237" s="389">
        <v>0</v>
      </c>
      <c r="N237" s="390"/>
      <c r="P237" s="24">
        <v>3.25</v>
      </c>
      <c r="Q237" s="91" t="s">
        <v>60</v>
      </c>
      <c r="R237" s="92" t="s">
        <v>113</v>
      </c>
      <c r="S237" s="92" t="s">
        <v>169</v>
      </c>
      <c r="T237" s="389">
        <v>0</v>
      </c>
      <c r="U237" s="390"/>
      <c r="W237" s="24">
        <v>3.25</v>
      </c>
      <c r="X237" s="97" t="s">
        <v>60</v>
      </c>
      <c r="Y237" s="160" t="s">
        <v>113</v>
      </c>
      <c r="Z237" s="160" t="s">
        <v>254</v>
      </c>
      <c r="AA237" s="404">
        <v>0</v>
      </c>
      <c r="AB237" s="390"/>
    </row>
    <row r="238" spans="2:28">
      <c r="B238" s="24">
        <v>3.5</v>
      </c>
      <c r="C238" s="41" t="s">
        <v>159</v>
      </c>
      <c r="D238" s="42">
        <v>0</v>
      </c>
      <c r="E238" s="42">
        <v>0</v>
      </c>
      <c r="F238" s="389">
        <v>0</v>
      </c>
      <c r="G238" s="390"/>
      <c r="I238" s="24">
        <v>3.5</v>
      </c>
      <c r="J238" s="91" t="s">
        <v>60</v>
      </c>
      <c r="K238" s="92" t="s">
        <v>150</v>
      </c>
      <c r="L238" s="92" t="s">
        <v>103</v>
      </c>
      <c r="M238" s="389">
        <v>0</v>
      </c>
      <c r="N238" s="390"/>
      <c r="P238" s="24">
        <v>3.5</v>
      </c>
      <c r="Q238" s="91" t="s">
        <v>159</v>
      </c>
      <c r="R238" s="92">
        <v>0</v>
      </c>
      <c r="S238" s="92">
        <v>0</v>
      </c>
      <c r="T238" s="389">
        <v>0</v>
      </c>
      <c r="U238" s="390"/>
      <c r="W238" s="24">
        <v>3.5</v>
      </c>
      <c r="X238" s="97" t="s">
        <v>60</v>
      </c>
      <c r="Y238" s="160" t="s">
        <v>113</v>
      </c>
      <c r="Z238" s="160" t="s">
        <v>254</v>
      </c>
      <c r="AA238" s="404">
        <v>0</v>
      </c>
      <c r="AB238" s="390"/>
    </row>
    <row r="239" spans="2:28">
      <c r="B239" s="24">
        <v>3.75</v>
      </c>
      <c r="C239" s="41" t="s">
        <v>60</v>
      </c>
      <c r="D239" s="42" t="s">
        <v>178</v>
      </c>
      <c r="E239" s="42" t="s">
        <v>193</v>
      </c>
      <c r="F239" s="389">
        <v>0</v>
      </c>
      <c r="G239" s="390"/>
      <c r="I239" s="24">
        <v>3.75</v>
      </c>
      <c r="J239" s="91" t="s">
        <v>60</v>
      </c>
      <c r="K239" s="92" t="s">
        <v>107</v>
      </c>
      <c r="L239" s="92" t="s">
        <v>108</v>
      </c>
      <c r="M239" s="389">
        <v>0</v>
      </c>
      <c r="N239" s="390"/>
      <c r="P239" s="24">
        <v>3.75</v>
      </c>
      <c r="Q239" s="91" t="s">
        <v>60</v>
      </c>
      <c r="R239" s="92" t="s">
        <v>107</v>
      </c>
      <c r="S239" s="92" t="s">
        <v>108</v>
      </c>
      <c r="T239" s="389">
        <v>0</v>
      </c>
      <c r="U239" s="390"/>
      <c r="W239" s="24">
        <v>3.75</v>
      </c>
      <c r="X239" s="97" t="s">
        <v>60</v>
      </c>
      <c r="Y239" s="160" t="s">
        <v>113</v>
      </c>
      <c r="Z239" s="160" t="s">
        <v>254</v>
      </c>
      <c r="AA239" s="404">
        <v>0</v>
      </c>
      <c r="AB239" s="390"/>
    </row>
    <row r="240" spans="2:28">
      <c r="B240" s="24">
        <v>4</v>
      </c>
      <c r="C240" s="41" t="s">
        <v>74</v>
      </c>
      <c r="D240" s="42">
        <v>0</v>
      </c>
      <c r="E240" s="42">
        <v>0</v>
      </c>
      <c r="F240" s="389">
        <v>0</v>
      </c>
      <c r="G240" s="390"/>
      <c r="I240" s="24">
        <v>4</v>
      </c>
      <c r="J240" s="91" t="s">
        <v>60</v>
      </c>
      <c r="K240" s="92" t="s">
        <v>104</v>
      </c>
      <c r="L240" s="92" t="s">
        <v>111</v>
      </c>
      <c r="M240" s="389">
        <v>0</v>
      </c>
      <c r="N240" s="390"/>
      <c r="P240" s="24">
        <v>4</v>
      </c>
      <c r="Q240" s="91" t="s">
        <v>60</v>
      </c>
      <c r="R240" s="92" t="s">
        <v>107</v>
      </c>
      <c r="S240" s="92" t="s">
        <v>164</v>
      </c>
      <c r="T240" s="389">
        <v>0</v>
      </c>
      <c r="U240" s="390"/>
      <c r="W240" s="24">
        <v>4</v>
      </c>
      <c r="X240" s="97" t="s">
        <v>60</v>
      </c>
      <c r="Y240" s="160" t="s">
        <v>113</v>
      </c>
      <c r="Z240" s="160" t="s">
        <v>170</v>
      </c>
      <c r="AA240" s="404">
        <v>0</v>
      </c>
      <c r="AB240" s="390"/>
    </row>
    <row r="241" spans="2:28">
      <c r="B241" s="24">
        <v>4.25</v>
      </c>
      <c r="C241" s="41" t="s">
        <v>60</v>
      </c>
      <c r="D241" s="42" t="s">
        <v>107</v>
      </c>
      <c r="E241" s="42" t="s">
        <v>108</v>
      </c>
      <c r="F241" s="389">
        <v>0</v>
      </c>
      <c r="G241" s="390"/>
      <c r="I241" s="24">
        <v>4.25</v>
      </c>
      <c r="J241" s="91" t="s">
        <v>60</v>
      </c>
      <c r="K241" s="92" t="s">
        <v>107</v>
      </c>
      <c r="L241" s="92" t="s">
        <v>108</v>
      </c>
      <c r="M241" s="389">
        <v>0</v>
      </c>
      <c r="N241" s="390"/>
      <c r="P241" s="24">
        <v>4.25</v>
      </c>
      <c r="Q241" s="91" t="s">
        <v>60</v>
      </c>
      <c r="R241" s="92" t="s">
        <v>106</v>
      </c>
      <c r="S241" s="92" t="s">
        <v>115</v>
      </c>
      <c r="T241" s="389">
        <v>0</v>
      </c>
      <c r="U241" s="390"/>
      <c r="W241" s="24">
        <v>4.25</v>
      </c>
      <c r="X241" s="97" t="s">
        <v>60</v>
      </c>
      <c r="Y241" s="160" t="s">
        <v>113</v>
      </c>
      <c r="Z241" s="160" t="s">
        <v>170</v>
      </c>
      <c r="AA241" s="404">
        <v>0</v>
      </c>
      <c r="AB241" s="390"/>
    </row>
    <row r="242" spans="2:28">
      <c r="B242" s="24">
        <v>4.5</v>
      </c>
      <c r="C242" s="41" t="s">
        <v>159</v>
      </c>
      <c r="D242" s="42">
        <v>0</v>
      </c>
      <c r="E242" s="42">
        <v>0</v>
      </c>
      <c r="F242" s="389">
        <v>0</v>
      </c>
      <c r="G242" s="390"/>
      <c r="I242" s="24">
        <v>4.5</v>
      </c>
      <c r="J242" s="91" t="s">
        <v>69</v>
      </c>
      <c r="K242" s="92">
        <v>0</v>
      </c>
      <c r="L242" s="92">
        <v>0</v>
      </c>
      <c r="M242" s="389">
        <v>0</v>
      </c>
      <c r="N242" s="390"/>
      <c r="P242" s="24">
        <v>4.5</v>
      </c>
      <c r="Q242" s="91" t="s">
        <v>60</v>
      </c>
      <c r="R242" s="92" t="s">
        <v>106</v>
      </c>
      <c r="S242" s="92" t="s">
        <v>115</v>
      </c>
      <c r="T242" s="389">
        <v>0</v>
      </c>
      <c r="U242" s="390"/>
      <c r="W242" s="24">
        <v>4.5</v>
      </c>
      <c r="X242" s="97" t="s">
        <v>60</v>
      </c>
      <c r="Y242" s="160" t="s">
        <v>113</v>
      </c>
      <c r="Z242" s="160" t="s">
        <v>170</v>
      </c>
      <c r="AA242" s="404">
        <v>0</v>
      </c>
      <c r="AB242" s="390"/>
    </row>
    <row r="243" spans="2:28">
      <c r="B243" s="24">
        <v>4.75</v>
      </c>
      <c r="C243" s="41" t="s">
        <v>69</v>
      </c>
      <c r="D243" s="42">
        <v>0</v>
      </c>
      <c r="E243" s="42">
        <v>0</v>
      </c>
      <c r="F243" s="389">
        <v>0</v>
      </c>
      <c r="G243" s="390"/>
      <c r="I243" s="24">
        <v>4.75</v>
      </c>
      <c r="J243" s="91" t="s">
        <v>63</v>
      </c>
      <c r="K243" s="92">
        <v>0</v>
      </c>
      <c r="L243" s="92">
        <v>0</v>
      </c>
      <c r="M243" s="389">
        <v>0</v>
      </c>
      <c r="N243" s="390"/>
      <c r="P243" s="24">
        <v>4.75</v>
      </c>
      <c r="Q243" s="91" t="s">
        <v>60</v>
      </c>
      <c r="R243" s="92" t="s">
        <v>113</v>
      </c>
      <c r="S243" s="92" t="s">
        <v>170</v>
      </c>
      <c r="T243" s="389">
        <v>0</v>
      </c>
      <c r="U243" s="390"/>
      <c r="W243" s="24">
        <v>4.75</v>
      </c>
      <c r="X243" s="97" t="s">
        <v>60</v>
      </c>
      <c r="Y243" s="160" t="s">
        <v>113</v>
      </c>
      <c r="Z243" s="160" t="s">
        <v>170</v>
      </c>
      <c r="AA243" s="404">
        <v>0</v>
      </c>
      <c r="AB243" s="390"/>
    </row>
    <row r="244" spans="2:28">
      <c r="B244" s="24">
        <v>5</v>
      </c>
      <c r="C244" s="41" t="s">
        <v>71</v>
      </c>
      <c r="D244" s="42">
        <v>0</v>
      </c>
      <c r="E244" s="42">
        <v>0</v>
      </c>
      <c r="F244" s="389">
        <v>0</v>
      </c>
      <c r="G244" s="390"/>
      <c r="I244" s="24">
        <v>5</v>
      </c>
      <c r="J244" s="91" t="s">
        <v>60</v>
      </c>
      <c r="K244" s="92" t="s">
        <v>107</v>
      </c>
      <c r="L244" s="92" t="s">
        <v>108</v>
      </c>
      <c r="M244" s="389">
        <v>0</v>
      </c>
      <c r="N244" s="390"/>
      <c r="P244" s="24">
        <v>5</v>
      </c>
      <c r="Q244" s="91" t="s">
        <v>60</v>
      </c>
      <c r="R244" s="92" t="s">
        <v>113</v>
      </c>
      <c r="S244" s="92" t="s">
        <v>170</v>
      </c>
      <c r="T244" s="389">
        <v>0</v>
      </c>
      <c r="U244" s="390"/>
      <c r="W244" s="24">
        <v>5</v>
      </c>
      <c r="X244" s="97" t="s">
        <v>60</v>
      </c>
      <c r="Y244" s="160" t="s">
        <v>113</v>
      </c>
      <c r="Z244" s="160" t="s">
        <v>170</v>
      </c>
      <c r="AA244" s="404">
        <v>0</v>
      </c>
      <c r="AB244" s="390"/>
    </row>
    <row r="245" spans="2:28">
      <c r="B245" s="24">
        <v>5.25</v>
      </c>
      <c r="C245" s="41" t="s">
        <v>159</v>
      </c>
      <c r="D245" s="42">
        <v>0</v>
      </c>
      <c r="E245" s="42">
        <v>0</v>
      </c>
      <c r="F245" s="389">
        <v>0</v>
      </c>
      <c r="G245" s="390"/>
      <c r="I245" s="24">
        <v>5.25</v>
      </c>
      <c r="J245" s="91" t="s">
        <v>60</v>
      </c>
      <c r="K245" s="92" t="s">
        <v>106</v>
      </c>
      <c r="L245" s="92" t="s">
        <v>118</v>
      </c>
      <c r="M245" s="389">
        <v>0</v>
      </c>
      <c r="N245" s="390"/>
      <c r="P245" s="24">
        <v>5.25</v>
      </c>
      <c r="Q245" s="91" t="s">
        <v>60</v>
      </c>
      <c r="R245" s="92" t="s">
        <v>113</v>
      </c>
      <c r="S245" s="92" t="s">
        <v>169</v>
      </c>
      <c r="T245" s="389">
        <v>0</v>
      </c>
      <c r="U245" s="390"/>
      <c r="W245" s="24">
        <v>5.25</v>
      </c>
      <c r="X245" s="97" t="s">
        <v>60</v>
      </c>
      <c r="Y245" s="160" t="s">
        <v>113</v>
      </c>
      <c r="Z245" s="160" t="s">
        <v>170</v>
      </c>
      <c r="AA245" s="404">
        <v>0</v>
      </c>
      <c r="AB245" s="390"/>
    </row>
    <row r="246" spans="2:28">
      <c r="B246" s="24">
        <v>5.5</v>
      </c>
      <c r="C246" s="41" t="s">
        <v>159</v>
      </c>
      <c r="D246" s="42">
        <v>0</v>
      </c>
      <c r="E246" s="42">
        <v>0</v>
      </c>
      <c r="F246" s="389">
        <v>0</v>
      </c>
      <c r="G246" s="390"/>
      <c r="I246" s="24">
        <v>5.5</v>
      </c>
      <c r="J246" s="91" t="s">
        <v>60</v>
      </c>
      <c r="K246" s="92" t="s">
        <v>107</v>
      </c>
      <c r="L246" s="92" t="s">
        <v>108</v>
      </c>
      <c r="M246" s="389">
        <v>0</v>
      </c>
      <c r="N246" s="390"/>
      <c r="P246" s="24">
        <v>5.5</v>
      </c>
      <c r="Q246" s="91" t="s">
        <v>60</v>
      </c>
      <c r="R246" s="92" t="s">
        <v>113</v>
      </c>
      <c r="S246" s="92" t="s">
        <v>169</v>
      </c>
      <c r="T246" s="389">
        <v>0</v>
      </c>
      <c r="U246" s="390"/>
      <c r="W246" s="24">
        <v>5.5</v>
      </c>
      <c r="X246" s="97" t="s">
        <v>60</v>
      </c>
      <c r="Y246" s="160" t="s">
        <v>113</v>
      </c>
      <c r="Z246" s="160" t="s">
        <v>170</v>
      </c>
      <c r="AA246" s="404">
        <v>0</v>
      </c>
      <c r="AB246" s="390"/>
    </row>
    <row r="247" spans="2:28">
      <c r="B247" s="24">
        <v>5.75</v>
      </c>
      <c r="C247" s="41" t="s">
        <v>159</v>
      </c>
      <c r="D247" s="42">
        <v>0</v>
      </c>
      <c r="E247" s="42">
        <v>0</v>
      </c>
      <c r="F247" s="389">
        <v>0</v>
      </c>
      <c r="G247" s="390"/>
      <c r="I247" s="24">
        <v>5.75</v>
      </c>
      <c r="J247" s="91" t="s">
        <v>158</v>
      </c>
      <c r="K247" s="92">
        <v>0</v>
      </c>
      <c r="L247" s="92">
        <v>0</v>
      </c>
      <c r="M247" s="389">
        <v>0</v>
      </c>
      <c r="N247" s="390"/>
      <c r="P247" s="24">
        <v>5.75</v>
      </c>
      <c r="Q247" s="91" t="s">
        <v>60</v>
      </c>
      <c r="R247" s="92" t="s">
        <v>113</v>
      </c>
      <c r="S247" s="92" t="s">
        <v>170</v>
      </c>
      <c r="T247" s="389">
        <v>0</v>
      </c>
      <c r="U247" s="390"/>
      <c r="W247" s="24">
        <v>5.75</v>
      </c>
      <c r="X247" s="97" t="s">
        <v>60</v>
      </c>
      <c r="Y247" s="160" t="s">
        <v>113</v>
      </c>
      <c r="Z247" s="160" t="s">
        <v>170</v>
      </c>
      <c r="AA247" s="404">
        <v>0</v>
      </c>
      <c r="AB247" s="390"/>
    </row>
    <row r="248" spans="2:28">
      <c r="B248" s="24">
        <v>6</v>
      </c>
      <c r="C248" s="41" t="s">
        <v>60</v>
      </c>
      <c r="D248" s="42" t="s">
        <v>107</v>
      </c>
      <c r="E248" s="42" t="s">
        <v>108</v>
      </c>
      <c r="F248" s="389">
        <v>0</v>
      </c>
      <c r="G248" s="390"/>
      <c r="I248" s="24">
        <v>6</v>
      </c>
      <c r="J248" s="91" t="s">
        <v>159</v>
      </c>
      <c r="K248" s="92">
        <v>0</v>
      </c>
      <c r="L248" s="92">
        <v>0</v>
      </c>
      <c r="M248" s="389">
        <v>0</v>
      </c>
      <c r="N248" s="390"/>
      <c r="P248" s="24">
        <v>6</v>
      </c>
      <c r="Q248" s="91" t="s">
        <v>60</v>
      </c>
      <c r="R248" s="92" t="s">
        <v>113</v>
      </c>
      <c r="S248" s="92" t="s">
        <v>170</v>
      </c>
      <c r="T248" s="389">
        <v>0</v>
      </c>
      <c r="U248" s="390"/>
      <c r="W248" s="24">
        <v>6</v>
      </c>
      <c r="X248" s="97" t="s">
        <v>60</v>
      </c>
      <c r="Y248" s="160" t="s">
        <v>113</v>
      </c>
      <c r="Z248" s="160" t="s">
        <v>170</v>
      </c>
      <c r="AA248" s="404">
        <v>0</v>
      </c>
      <c r="AB248" s="390"/>
    </row>
    <row r="249" spans="2:28">
      <c r="B249" s="24">
        <v>6.25</v>
      </c>
      <c r="C249" s="41" t="s">
        <v>60</v>
      </c>
      <c r="D249" s="42" t="s">
        <v>107</v>
      </c>
      <c r="E249" s="42" t="s">
        <v>108</v>
      </c>
      <c r="F249" s="389">
        <v>0</v>
      </c>
      <c r="G249" s="390"/>
      <c r="I249" s="24">
        <v>6.25</v>
      </c>
      <c r="J249" s="91" t="s">
        <v>69</v>
      </c>
      <c r="K249" s="92">
        <v>0</v>
      </c>
      <c r="L249" s="92">
        <v>0</v>
      </c>
      <c r="M249" s="389">
        <v>0</v>
      </c>
      <c r="N249" s="390"/>
      <c r="P249" s="24">
        <v>6.25</v>
      </c>
      <c r="Q249" s="91" t="s">
        <v>60</v>
      </c>
      <c r="R249" s="92" t="s">
        <v>113</v>
      </c>
      <c r="S249" s="92" t="s">
        <v>169</v>
      </c>
      <c r="T249" s="389">
        <v>0</v>
      </c>
      <c r="U249" s="390"/>
      <c r="W249" s="24">
        <v>6.25</v>
      </c>
      <c r="X249" s="97" t="s">
        <v>60</v>
      </c>
      <c r="Y249" s="160" t="s">
        <v>113</v>
      </c>
      <c r="Z249" s="160" t="s">
        <v>254</v>
      </c>
      <c r="AA249" s="404">
        <v>0</v>
      </c>
      <c r="AB249" s="390"/>
    </row>
    <row r="250" spans="2:28">
      <c r="B250" s="24">
        <v>6.5</v>
      </c>
      <c r="C250" s="41" t="s">
        <v>69</v>
      </c>
      <c r="D250" s="42">
        <v>0</v>
      </c>
      <c r="E250" s="42">
        <v>0</v>
      </c>
      <c r="F250" s="389">
        <v>0</v>
      </c>
      <c r="G250" s="390"/>
      <c r="I250" s="24">
        <v>6.5</v>
      </c>
      <c r="J250" s="91" t="s">
        <v>69</v>
      </c>
      <c r="K250" s="92">
        <v>0</v>
      </c>
      <c r="L250" s="92">
        <v>0</v>
      </c>
      <c r="M250" s="389">
        <v>0</v>
      </c>
      <c r="N250" s="390"/>
      <c r="P250" s="24">
        <v>6.5</v>
      </c>
      <c r="Q250" s="91" t="s">
        <v>60</v>
      </c>
      <c r="R250" s="92" t="s">
        <v>113</v>
      </c>
      <c r="S250" s="92" t="s">
        <v>169</v>
      </c>
      <c r="T250" s="389">
        <v>0</v>
      </c>
      <c r="U250" s="390"/>
      <c r="W250" s="24">
        <v>6.5</v>
      </c>
      <c r="X250" s="97" t="s">
        <v>60</v>
      </c>
      <c r="Y250" s="160" t="s">
        <v>113</v>
      </c>
      <c r="Z250" s="160" t="s">
        <v>254</v>
      </c>
      <c r="AA250" s="404">
        <v>0</v>
      </c>
      <c r="AB250" s="390"/>
    </row>
    <row r="251" spans="2:28">
      <c r="B251" s="24">
        <v>6.75</v>
      </c>
      <c r="C251" s="41" t="s">
        <v>71</v>
      </c>
      <c r="D251" s="42">
        <v>0</v>
      </c>
      <c r="E251" s="42">
        <v>0</v>
      </c>
      <c r="F251" s="389">
        <v>0</v>
      </c>
      <c r="G251" s="390"/>
      <c r="I251" s="24">
        <v>6.75</v>
      </c>
      <c r="J251" s="91" t="s">
        <v>74</v>
      </c>
      <c r="K251" s="92">
        <v>0</v>
      </c>
      <c r="L251" s="92">
        <v>0</v>
      </c>
      <c r="M251" s="389">
        <v>0</v>
      </c>
      <c r="N251" s="390"/>
      <c r="P251" s="24">
        <v>6.75</v>
      </c>
      <c r="Q251" s="91" t="s">
        <v>60</v>
      </c>
      <c r="R251" s="92" t="s">
        <v>113</v>
      </c>
      <c r="S251" s="92" t="s">
        <v>169</v>
      </c>
      <c r="T251" s="389">
        <v>0</v>
      </c>
      <c r="U251" s="390"/>
      <c r="W251" s="24">
        <v>6.75</v>
      </c>
      <c r="X251" s="97" t="s">
        <v>60</v>
      </c>
      <c r="Y251" s="160" t="s">
        <v>113</v>
      </c>
      <c r="Z251" s="160" t="s">
        <v>254</v>
      </c>
      <c r="AA251" s="404">
        <v>0</v>
      </c>
      <c r="AB251" s="390"/>
    </row>
    <row r="252" spans="2:28">
      <c r="B252" s="24">
        <v>7</v>
      </c>
      <c r="C252" s="41" t="s">
        <v>159</v>
      </c>
      <c r="D252" s="42">
        <v>0</v>
      </c>
      <c r="E252" s="42">
        <v>0</v>
      </c>
      <c r="F252" s="389">
        <v>0</v>
      </c>
      <c r="G252" s="390"/>
      <c r="I252" s="24">
        <v>7</v>
      </c>
      <c r="J252" s="91" t="s">
        <v>74</v>
      </c>
      <c r="K252" s="92">
        <v>0</v>
      </c>
      <c r="L252" s="92">
        <v>0</v>
      </c>
      <c r="M252" s="389">
        <v>0</v>
      </c>
      <c r="N252" s="390"/>
      <c r="P252" s="24">
        <v>7</v>
      </c>
      <c r="Q252" s="91" t="s">
        <v>60</v>
      </c>
      <c r="R252" s="92" t="s">
        <v>113</v>
      </c>
      <c r="S252" s="92" t="s">
        <v>169</v>
      </c>
      <c r="T252" s="389">
        <v>0</v>
      </c>
      <c r="U252" s="390"/>
      <c r="W252" s="24">
        <v>7</v>
      </c>
      <c r="X252" s="97" t="s">
        <v>60</v>
      </c>
      <c r="Y252" s="160" t="s">
        <v>113</v>
      </c>
      <c r="Z252" s="160" t="s">
        <v>254</v>
      </c>
      <c r="AA252" s="404">
        <v>0</v>
      </c>
      <c r="AB252" s="390"/>
    </row>
    <row r="253" spans="2:28">
      <c r="B253" s="24">
        <v>7.25</v>
      </c>
      <c r="C253" s="41" t="s">
        <v>71</v>
      </c>
      <c r="D253" s="42">
        <v>0</v>
      </c>
      <c r="E253" s="42">
        <v>0</v>
      </c>
      <c r="F253" s="389">
        <v>0</v>
      </c>
      <c r="G253" s="390"/>
      <c r="I253" s="24">
        <v>7.25</v>
      </c>
      <c r="J253" s="91" t="s">
        <v>74</v>
      </c>
      <c r="K253" s="92">
        <v>0</v>
      </c>
      <c r="L253" s="92">
        <v>0</v>
      </c>
      <c r="M253" s="389">
        <v>0</v>
      </c>
      <c r="N253" s="390"/>
      <c r="P253" s="24">
        <v>7.25</v>
      </c>
      <c r="Q253" s="91" t="s">
        <v>60</v>
      </c>
      <c r="R253" s="92" t="s">
        <v>113</v>
      </c>
      <c r="S253" s="92" t="s">
        <v>170</v>
      </c>
      <c r="T253" s="389">
        <v>0</v>
      </c>
      <c r="U253" s="390"/>
      <c r="W253" s="24">
        <v>7.25</v>
      </c>
      <c r="X253" s="97" t="s">
        <v>60</v>
      </c>
      <c r="Y253" s="160" t="s">
        <v>113</v>
      </c>
      <c r="Z253" s="160" t="s">
        <v>177</v>
      </c>
      <c r="AA253" s="404">
        <v>0</v>
      </c>
      <c r="AB253" s="390"/>
    </row>
    <row r="254" spans="2:28">
      <c r="B254" s="24">
        <v>7.5</v>
      </c>
      <c r="C254" s="41" t="s">
        <v>69</v>
      </c>
      <c r="D254" s="42">
        <v>0</v>
      </c>
      <c r="E254" s="42">
        <v>0</v>
      </c>
      <c r="F254" s="389">
        <v>0</v>
      </c>
      <c r="G254" s="390"/>
      <c r="I254" s="24">
        <v>7.5</v>
      </c>
      <c r="J254" s="91" t="s">
        <v>60</v>
      </c>
      <c r="K254" s="92" t="s">
        <v>107</v>
      </c>
      <c r="L254" s="92" t="s">
        <v>108</v>
      </c>
      <c r="M254" s="389">
        <v>0</v>
      </c>
      <c r="N254" s="390"/>
      <c r="P254" s="24">
        <v>7.5</v>
      </c>
      <c r="Q254" s="91" t="s">
        <v>60</v>
      </c>
      <c r="R254" s="92" t="s">
        <v>106</v>
      </c>
      <c r="S254" s="92" t="s">
        <v>169</v>
      </c>
      <c r="T254" s="389">
        <v>0</v>
      </c>
      <c r="U254" s="390"/>
      <c r="W254" s="24">
        <v>7.5</v>
      </c>
      <c r="X254" s="97" t="s">
        <v>60</v>
      </c>
      <c r="Y254" s="160" t="s">
        <v>113</v>
      </c>
      <c r="Z254" s="160" t="s">
        <v>103</v>
      </c>
      <c r="AA254" s="404">
        <v>0</v>
      </c>
      <c r="AB254" s="390"/>
    </row>
    <row r="255" spans="2:28">
      <c r="B255" s="24">
        <v>7.75</v>
      </c>
      <c r="C255" s="41" t="s">
        <v>159</v>
      </c>
      <c r="D255" s="42">
        <v>0</v>
      </c>
      <c r="E255" s="42">
        <v>0</v>
      </c>
      <c r="F255" s="389">
        <v>0</v>
      </c>
      <c r="G255" s="390"/>
      <c r="I255" s="24">
        <v>7.75</v>
      </c>
      <c r="J255" s="91" t="s">
        <v>71</v>
      </c>
      <c r="K255" s="92">
        <v>0</v>
      </c>
      <c r="L255" s="92">
        <v>0</v>
      </c>
      <c r="M255" s="389">
        <v>0</v>
      </c>
      <c r="N255" s="390"/>
      <c r="P255" s="24">
        <v>7.75</v>
      </c>
      <c r="Q255" s="91" t="s">
        <v>60</v>
      </c>
      <c r="R255" s="92" t="s">
        <v>113</v>
      </c>
      <c r="S255" s="92" t="s">
        <v>169</v>
      </c>
      <c r="T255" s="389">
        <v>0</v>
      </c>
      <c r="U255" s="390"/>
      <c r="W255" s="24">
        <v>7.75</v>
      </c>
      <c r="X255" s="97" t="s">
        <v>159</v>
      </c>
      <c r="Y255" s="160">
        <v>0</v>
      </c>
      <c r="Z255" s="160">
        <v>0</v>
      </c>
      <c r="AA255" s="404">
        <v>0</v>
      </c>
      <c r="AB255" s="390"/>
    </row>
    <row r="256" spans="2:28">
      <c r="B256" s="24">
        <v>8</v>
      </c>
      <c r="C256" s="41" t="s">
        <v>158</v>
      </c>
      <c r="D256" s="42">
        <v>0</v>
      </c>
      <c r="E256" s="42">
        <v>0</v>
      </c>
      <c r="F256" s="389">
        <v>0</v>
      </c>
      <c r="G256" s="390"/>
      <c r="I256" s="24">
        <v>8</v>
      </c>
      <c r="J256" s="91" t="s">
        <v>60</v>
      </c>
      <c r="K256" s="92" t="s">
        <v>107</v>
      </c>
      <c r="L256" s="92" t="s">
        <v>108</v>
      </c>
      <c r="M256" s="389">
        <v>0</v>
      </c>
      <c r="N256" s="390"/>
      <c r="P256" s="24">
        <v>8</v>
      </c>
      <c r="Q256" s="91" t="s">
        <v>60</v>
      </c>
      <c r="R256" s="92" t="s">
        <v>106</v>
      </c>
      <c r="S256" s="92" t="s">
        <v>169</v>
      </c>
      <c r="T256" s="389">
        <v>0</v>
      </c>
      <c r="U256" s="390"/>
      <c r="W256" s="24">
        <v>8</v>
      </c>
      <c r="X256" s="97" t="s">
        <v>60</v>
      </c>
      <c r="Y256" s="160" t="s">
        <v>113</v>
      </c>
      <c r="Z256" s="160" t="s">
        <v>254</v>
      </c>
      <c r="AA256" s="404">
        <v>0</v>
      </c>
      <c r="AB256" s="390"/>
    </row>
    <row r="257" spans="2:28">
      <c r="B257" s="24">
        <v>8.25</v>
      </c>
      <c r="C257" s="41" t="s">
        <v>159</v>
      </c>
      <c r="D257" s="42">
        <v>0</v>
      </c>
      <c r="E257" s="42">
        <v>0</v>
      </c>
      <c r="F257" s="389">
        <v>0</v>
      </c>
      <c r="G257" s="390"/>
      <c r="I257" s="24">
        <v>8.25</v>
      </c>
      <c r="J257" s="91" t="s">
        <v>63</v>
      </c>
      <c r="K257" s="92">
        <v>0</v>
      </c>
      <c r="L257" s="92">
        <v>0</v>
      </c>
      <c r="M257" s="389">
        <v>0</v>
      </c>
      <c r="N257" s="390"/>
      <c r="P257" s="24">
        <v>8.25</v>
      </c>
      <c r="Q257" s="91" t="s">
        <v>60</v>
      </c>
      <c r="R257" s="92" t="s">
        <v>113</v>
      </c>
      <c r="S257" s="92" t="s">
        <v>169</v>
      </c>
      <c r="T257" s="389">
        <v>0</v>
      </c>
      <c r="U257" s="390"/>
      <c r="W257" s="24">
        <v>8.25</v>
      </c>
      <c r="X257" s="97" t="s">
        <v>60</v>
      </c>
      <c r="Y257" s="160" t="s">
        <v>113</v>
      </c>
      <c r="Z257" s="160" t="s">
        <v>177</v>
      </c>
      <c r="AA257" s="404">
        <v>0</v>
      </c>
      <c r="AB257" s="390"/>
    </row>
    <row r="258" spans="2:28">
      <c r="B258" s="24">
        <v>8.5</v>
      </c>
      <c r="C258" s="41" t="s">
        <v>60</v>
      </c>
      <c r="D258" s="42" t="s">
        <v>107</v>
      </c>
      <c r="E258" s="42" t="s">
        <v>108</v>
      </c>
      <c r="F258" s="389">
        <v>0</v>
      </c>
      <c r="G258" s="390"/>
      <c r="I258" s="24">
        <v>8.5</v>
      </c>
      <c r="J258" s="91" t="s">
        <v>60</v>
      </c>
      <c r="K258" s="92" t="s">
        <v>150</v>
      </c>
      <c r="L258" s="92" t="s">
        <v>110</v>
      </c>
      <c r="M258" s="389">
        <v>0</v>
      </c>
      <c r="N258" s="390"/>
      <c r="P258" s="24">
        <v>8.5</v>
      </c>
      <c r="Q258" s="91" t="s">
        <v>60</v>
      </c>
      <c r="R258" s="92" t="s">
        <v>106</v>
      </c>
      <c r="S258" s="92" t="s">
        <v>169</v>
      </c>
      <c r="T258" s="389">
        <v>0</v>
      </c>
      <c r="U258" s="390"/>
      <c r="W258" s="24">
        <v>8.5</v>
      </c>
      <c r="X258" s="97" t="s">
        <v>60</v>
      </c>
      <c r="Y258" s="160" t="s">
        <v>113</v>
      </c>
      <c r="Z258" s="160" t="s">
        <v>177</v>
      </c>
      <c r="AA258" s="404">
        <v>0</v>
      </c>
      <c r="AB258" s="390"/>
    </row>
    <row r="259" spans="2:28">
      <c r="B259" s="24">
        <v>8.75</v>
      </c>
      <c r="C259" s="41" t="s">
        <v>60</v>
      </c>
      <c r="D259" s="42" t="s">
        <v>107</v>
      </c>
      <c r="E259" s="42" t="s">
        <v>164</v>
      </c>
      <c r="F259" s="389">
        <v>0</v>
      </c>
      <c r="G259" s="390"/>
      <c r="I259" s="24">
        <v>8.75</v>
      </c>
      <c r="J259" s="91" t="s">
        <v>60</v>
      </c>
      <c r="K259" s="92" t="s">
        <v>104</v>
      </c>
      <c r="L259" s="92" t="s">
        <v>168</v>
      </c>
      <c r="M259" s="389">
        <v>0</v>
      </c>
      <c r="N259" s="390"/>
      <c r="P259" s="24">
        <v>8.75</v>
      </c>
      <c r="Q259" s="91" t="s">
        <v>60</v>
      </c>
      <c r="R259" s="92" t="s">
        <v>113</v>
      </c>
      <c r="S259" s="92" t="s">
        <v>169</v>
      </c>
      <c r="T259" s="389">
        <v>0</v>
      </c>
      <c r="U259" s="390"/>
      <c r="W259" s="24">
        <v>8.75</v>
      </c>
      <c r="X259" s="97" t="s">
        <v>60</v>
      </c>
      <c r="Y259" s="160" t="s">
        <v>113</v>
      </c>
      <c r="Z259" s="160" t="s">
        <v>177</v>
      </c>
      <c r="AA259" s="404">
        <v>0</v>
      </c>
      <c r="AB259" s="390"/>
    </row>
    <row r="260" spans="2:28">
      <c r="B260" s="24">
        <v>9</v>
      </c>
      <c r="C260" s="41" t="s">
        <v>159</v>
      </c>
      <c r="D260" s="42">
        <v>0</v>
      </c>
      <c r="E260" s="42">
        <v>0</v>
      </c>
      <c r="F260" s="389">
        <v>0</v>
      </c>
      <c r="G260" s="390"/>
      <c r="I260" s="24">
        <v>9</v>
      </c>
      <c r="J260" s="91" t="s">
        <v>74</v>
      </c>
      <c r="K260" s="92">
        <v>0</v>
      </c>
      <c r="L260" s="92">
        <v>0</v>
      </c>
      <c r="M260" s="389">
        <v>0</v>
      </c>
      <c r="N260" s="390"/>
      <c r="P260" s="24">
        <v>9</v>
      </c>
      <c r="Q260" s="91" t="s">
        <v>60</v>
      </c>
      <c r="R260" s="92" t="s">
        <v>106</v>
      </c>
      <c r="S260" s="92" t="s">
        <v>169</v>
      </c>
      <c r="T260" s="389">
        <v>0</v>
      </c>
      <c r="U260" s="390"/>
      <c r="W260" s="24">
        <v>9</v>
      </c>
      <c r="X260" s="97" t="s">
        <v>159</v>
      </c>
      <c r="Y260" s="160">
        <v>0</v>
      </c>
      <c r="Z260" s="160">
        <v>0</v>
      </c>
      <c r="AA260" s="404">
        <v>0</v>
      </c>
      <c r="AB260" s="390"/>
    </row>
    <row r="261" spans="2:28">
      <c r="B261" s="24">
        <v>9.25</v>
      </c>
      <c r="C261" s="41" t="s">
        <v>71</v>
      </c>
      <c r="D261" s="42">
        <v>0</v>
      </c>
      <c r="E261" s="42">
        <v>0</v>
      </c>
      <c r="F261" s="389">
        <v>0</v>
      </c>
      <c r="G261" s="390"/>
      <c r="I261" s="24">
        <v>9.25</v>
      </c>
      <c r="J261" s="91" t="s">
        <v>74</v>
      </c>
      <c r="K261" s="92">
        <v>0</v>
      </c>
      <c r="L261" s="92">
        <v>0</v>
      </c>
      <c r="M261" s="389">
        <v>0</v>
      </c>
      <c r="N261" s="390"/>
      <c r="P261" s="24">
        <v>9.25</v>
      </c>
      <c r="Q261" s="91" t="s">
        <v>60</v>
      </c>
      <c r="R261" s="92" t="s">
        <v>106</v>
      </c>
      <c r="S261" s="92" t="s">
        <v>169</v>
      </c>
      <c r="T261" s="389">
        <v>0</v>
      </c>
      <c r="U261" s="390"/>
      <c r="W261" s="24">
        <v>9.25</v>
      </c>
      <c r="X261" s="97" t="s">
        <v>60</v>
      </c>
      <c r="Y261" s="160" t="s">
        <v>113</v>
      </c>
      <c r="Z261" s="160" t="s">
        <v>169</v>
      </c>
      <c r="AA261" s="404">
        <v>0</v>
      </c>
      <c r="AB261" s="390"/>
    </row>
    <row r="262" spans="2:28">
      <c r="B262" s="24">
        <v>9.5</v>
      </c>
      <c r="C262" s="41" t="s">
        <v>60</v>
      </c>
      <c r="D262" s="42" t="s">
        <v>107</v>
      </c>
      <c r="E262" s="42" t="s">
        <v>108</v>
      </c>
      <c r="F262" s="389">
        <v>0</v>
      </c>
      <c r="G262" s="390"/>
      <c r="I262" s="24">
        <v>9.5</v>
      </c>
      <c r="J262" s="91" t="s">
        <v>74</v>
      </c>
      <c r="K262" s="92">
        <v>0</v>
      </c>
      <c r="L262" s="92">
        <v>0</v>
      </c>
      <c r="M262" s="389">
        <v>0</v>
      </c>
      <c r="N262" s="390"/>
      <c r="P262" s="24">
        <v>9.5</v>
      </c>
      <c r="Q262" s="91" t="s">
        <v>60</v>
      </c>
      <c r="R262" s="92" t="s">
        <v>106</v>
      </c>
      <c r="S262" s="92" t="s">
        <v>169</v>
      </c>
      <c r="T262" s="389">
        <v>0</v>
      </c>
      <c r="U262" s="390"/>
      <c r="W262" s="24">
        <v>9.5</v>
      </c>
      <c r="X262" s="97" t="s">
        <v>60</v>
      </c>
      <c r="Y262" s="160" t="s">
        <v>106</v>
      </c>
      <c r="Z262" s="160" t="s">
        <v>169</v>
      </c>
      <c r="AA262" s="404">
        <v>0</v>
      </c>
      <c r="AB262" s="390"/>
    </row>
    <row r="263" spans="2:28">
      <c r="B263" s="24">
        <v>9.75</v>
      </c>
      <c r="C263" s="41" t="s">
        <v>69</v>
      </c>
      <c r="D263" s="42">
        <v>0</v>
      </c>
      <c r="E263" s="42">
        <v>0</v>
      </c>
      <c r="F263" s="389">
        <v>0</v>
      </c>
      <c r="G263" s="390"/>
      <c r="I263" s="24">
        <v>9.75</v>
      </c>
      <c r="J263" s="91" t="s">
        <v>74</v>
      </c>
      <c r="K263" s="92">
        <v>0</v>
      </c>
      <c r="L263" s="92">
        <v>0</v>
      </c>
      <c r="M263" s="389">
        <v>0</v>
      </c>
      <c r="N263" s="390"/>
      <c r="P263" s="24">
        <v>9.75</v>
      </c>
      <c r="Q263" s="91" t="s">
        <v>60</v>
      </c>
      <c r="R263" s="92" t="s">
        <v>106</v>
      </c>
      <c r="S263" s="92" t="s">
        <v>169</v>
      </c>
      <c r="T263" s="389">
        <v>0</v>
      </c>
      <c r="U263" s="390"/>
      <c r="W263" s="24">
        <v>9.75</v>
      </c>
      <c r="X263" s="97" t="s">
        <v>60</v>
      </c>
      <c r="Y263" s="160" t="s">
        <v>106</v>
      </c>
      <c r="Z263" s="160" t="s">
        <v>169</v>
      </c>
      <c r="AA263" s="404">
        <v>0</v>
      </c>
      <c r="AB263" s="390"/>
    </row>
    <row r="264" spans="2:28">
      <c r="B264" s="24">
        <v>10</v>
      </c>
      <c r="C264" s="41" t="s">
        <v>60</v>
      </c>
      <c r="D264" s="42" t="s">
        <v>178</v>
      </c>
      <c r="E264" s="42" t="s">
        <v>103</v>
      </c>
      <c r="F264" s="389">
        <v>0</v>
      </c>
      <c r="G264" s="390"/>
      <c r="I264" s="24">
        <v>10</v>
      </c>
      <c r="J264" s="91" t="s">
        <v>74</v>
      </c>
      <c r="K264" s="92">
        <v>0</v>
      </c>
      <c r="L264" s="92">
        <v>0</v>
      </c>
      <c r="M264" s="389">
        <v>0</v>
      </c>
      <c r="N264" s="390"/>
      <c r="P264" s="24">
        <v>10</v>
      </c>
      <c r="Q264" s="91" t="s">
        <v>60</v>
      </c>
      <c r="R264" s="92" t="s">
        <v>113</v>
      </c>
      <c r="S264" s="92" t="s">
        <v>169</v>
      </c>
      <c r="T264" s="389">
        <v>0</v>
      </c>
      <c r="U264" s="390"/>
      <c r="W264" s="24">
        <v>10</v>
      </c>
      <c r="X264" s="97" t="s">
        <v>60</v>
      </c>
      <c r="Y264" s="160" t="s">
        <v>113</v>
      </c>
      <c r="Z264" s="160" t="s">
        <v>169</v>
      </c>
      <c r="AA264" s="404">
        <v>0</v>
      </c>
      <c r="AB264" s="390"/>
    </row>
    <row r="265" spans="2:28">
      <c r="B265" s="24">
        <v>10.25</v>
      </c>
      <c r="C265" s="41" t="s">
        <v>60</v>
      </c>
      <c r="D265" s="42" t="s">
        <v>178</v>
      </c>
      <c r="E265" s="42" t="s">
        <v>103</v>
      </c>
      <c r="F265" s="389">
        <v>0</v>
      </c>
      <c r="G265" s="390"/>
      <c r="I265" s="24">
        <v>10.25</v>
      </c>
      <c r="J265" s="91" t="s">
        <v>74</v>
      </c>
      <c r="K265" s="92">
        <v>0</v>
      </c>
      <c r="L265" s="92">
        <v>0</v>
      </c>
      <c r="M265" s="389">
        <v>0</v>
      </c>
      <c r="N265" s="390"/>
      <c r="P265" s="24">
        <v>10.25</v>
      </c>
      <c r="Q265" s="91" t="s">
        <v>158</v>
      </c>
      <c r="R265" s="92">
        <v>0</v>
      </c>
      <c r="S265" s="92">
        <v>0</v>
      </c>
      <c r="T265" s="389">
        <v>0</v>
      </c>
      <c r="U265" s="390"/>
      <c r="W265" s="24">
        <v>10.25</v>
      </c>
      <c r="X265" s="97" t="s">
        <v>60</v>
      </c>
      <c r="Y265" s="160" t="s">
        <v>113</v>
      </c>
      <c r="Z265" s="160" t="s">
        <v>170</v>
      </c>
      <c r="AA265" s="404">
        <v>0</v>
      </c>
      <c r="AB265" s="390"/>
    </row>
    <row r="266" spans="2:28">
      <c r="B266" s="24">
        <v>10.5</v>
      </c>
      <c r="C266" s="41" t="s">
        <v>60</v>
      </c>
      <c r="D266" s="42" t="s">
        <v>178</v>
      </c>
      <c r="E266" s="42" t="s">
        <v>103</v>
      </c>
      <c r="F266" s="389">
        <v>0</v>
      </c>
      <c r="G266" s="390"/>
      <c r="I266" s="24">
        <v>10.5</v>
      </c>
      <c r="J266" s="91" t="s">
        <v>69</v>
      </c>
      <c r="K266" s="92">
        <v>0</v>
      </c>
      <c r="L266" s="92">
        <v>0</v>
      </c>
      <c r="M266" s="389">
        <v>0</v>
      </c>
      <c r="N266" s="390"/>
      <c r="P266" s="24">
        <v>10.5</v>
      </c>
      <c r="Q266" s="91" t="s">
        <v>159</v>
      </c>
      <c r="R266" s="92">
        <v>0</v>
      </c>
      <c r="S266" s="92">
        <v>0</v>
      </c>
      <c r="T266" s="389">
        <v>0</v>
      </c>
      <c r="U266" s="390"/>
      <c r="W266" s="24">
        <v>10.5</v>
      </c>
      <c r="X266" s="97" t="s">
        <v>60</v>
      </c>
      <c r="Y266" s="160" t="s">
        <v>113</v>
      </c>
      <c r="Z266" s="160" t="s">
        <v>169</v>
      </c>
      <c r="AA266" s="404">
        <v>0</v>
      </c>
      <c r="AB266" s="390"/>
    </row>
    <row r="267" spans="2:28">
      <c r="B267" s="24">
        <v>10.75</v>
      </c>
      <c r="C267" s="41" t="s">
        <v>159</v>
      </c>
      <c r="D267" s="42">
        <v>0</v>
      </c>
      <c r="E267" s="42">
        <v>0</v>
      </c>
      <c r="F267" s="389">
        <v>0</v>
      </c>
      <c r="G267" s="390"/>
      <c r="I267" s="24">
        <v>10.75</v>
      </c>
      <c r="J267" s="91" t="s">
        <v>74</v>
      </c>
      <c r="K267" s="92">
        <v>0</v>
      </c>
      <c r="L267" s="92">
        <v>0</v>
      </c>
      <c r="M267" s="389">
        <v>0</v>
      </c>
      <c r="N267" s="390"/>
      <c r="P267" s="24">
        <v>10.75</v>
      </c>
      <c r="Q267" s="91" t="s">
        <v>71</v>
      </c>
      <c r="R267" s="92">
        <v>0</v>
      </c>
      <c r="S267" s="92">
        <v>0</v>
      </c>
      <c r="T267" s="389">
        <v>0</v>
      </c>
      <c r="U267" s="390"/>
      <c r="W267" s="24">
        <v>10.75</v>
      </c>
      <c r="X267" s="97" t="s">
        <v>60</v>
      </c>
      <c r="Y267" s="160" t="s">
        <v>113</v>
      </c>
      <c r="Z267" s="160" t="s">
        <v>170</v>
      </c>
      <c r="AA267" s="404">
        <v>0</v>
      </c>
      <c r="AB267" s="390"/>
    </row>
    <row r="268" spans="2:28">
      <c r="B268" s="24">
        <v>11</v>
      </c>
      <c r="C268" s="41" t="s">
        <v>60</v>
      </c>
      <c r="D268" s="42" t="s">
        <v>106</v>
      </c>
      <c r="E268" s="42" t="s">
        <v>167</v>
      </c>
      <c r="F268" s="389">
        <v>0</v>
      </c>
      <c r="G268" s="390"/>
      <c r="I268" s="24">
        <v>11</v>
      </c>
      <c r="J268" s="91" t="s">
        <v>74</v>
      </c>
      <c r="K268" s="92">
        <v>0</v>
      </c>
      <c r="L268" s="92">
        <v>0</v>
      </c>
      <c r="M268" s="389">
        <v>0</v>
      </c>
      <c r="N268" s="390"/>
      <c r="P268" s="24">
        <v>11</v>
      </c>
      <c r="Q268" s="91" t="s">
        <v>60</v>
      </c>
      <c r="R268" s="92" t="s">
        <v>113</v>
      </c>
      <c r="S268" s="92" t="s">
        <v>169</v>
      </c>
      <c r="T268" s="389">
        <v>0</v>
      </c>
      <c r="U268" s="390"/>
      <c r="W268" s="24">
        <v>11</v>
      </c>
      <c r="X268" s="97" t="s">
        <v>60</v>
      </c>
      <c r="Y268" s="160" t="s">
        <v>113</v>
      </c>
      <c r="Z268" s="160" t="s">
        <v>169</v>
      </c>
      <c r="AA268" s="404">
        <v>0</v>
      </c>
      <c r="AB268" s="390"/>
    </row>
    <row r="269" spans="2:28">
      <c r="B269" s="24">
        <v>11.25</v>
      </c>
      <c r="C269" s="41" t="s">
        <v>60</v>
      </c>
      <c r="D269" s="42" t="s">
        <v>106</v>
      </c>
      <c r="E269" s="42" t="s">
        <v>167</v>
      </c>
      <c r="F269" s="389">
        <v>0</v>
      </c>
      <c r="G269" s="390"/>
      <c r="I269" s="24">
        <v>11.25</v>
      </c>
      <c r="J269" s="91" t="s">
        <v>159</v>
      </c>
      <c r="K269" s="92">
        <v>0</v>
      </c>
      <c r="L269" s="92">
        <v>0</v>
      </c>
      <c r="M269" s="389">
        <v>0</v>
      </c>
      <c r="N269" s="390"/>
      <c r="P269" s="24">
        <v>11.25</v>
      </c>
      <c r="Q269" s="91" t="s">
        <v>60</v>
      </c>
      <c r="R269" s="92" t="s">
        <v>113</v>
      </c>
      <c r="S269" s="92" t="s">
        <v>169</v>
      </c>
      <c r="T269" s="389">
        <v>0</v>
      </c>
      <c r="U269" s="390"/>
      <c r="W269" s="24">
        <v>11.25</v>
      </c>
      <c r="X269" s="97" t="s">
        <v>60</v>
      </c>
      <c r="Y269" s="160" t="s">
        <v>113</v>
      </c>
      <c r="Z269" s="160" t="s">
        <v>169</v>
      </c>
      <c r="AA269" s="404">
        <v>0</v>
      </c>
      <c r="AB269" s="390"/>
    </row>
    <row r="270" spans="2:28">
      <c r="B270" s="24">
        <v>11.5</v>
      </c>
      <c r="C270" s="41" t="s">
        <v>60</v>
      </c>
      <c r="D270" s="42" t="s">
        <v>178</v>
      </c>
      <c r="E270" s="42" t="s">
        <v>103</v>
      </c>
      <c r="F270" s="389">
        <v>0</v>
      </c>
      <c r="G270" s="390"/>
      <c r="I270" s="24">
        <v>11.5</v>
      </c>
      <c r="J270" s="91" t="s">
        <v>69</v>
      </c>
      <c r="K270" s="92">
        <v>0</v>
      </c>
      <c r="L270" s="92">
        <v>0</v>
      </c>
      <c r="M270" s="389">
        <v>0</v>
      </c>
      <c r="N270" s="390"/>
      <c r="P270" s="24">
        <v>11.5</v>
      </c>
      <c r="Q270" s="91" t="s">
        <v>60</v>
      </c>
      <c r="R270" s="92" t="s">
        <v>113</v>
      </c>
      <c r="S270" s="92" t="s">
        <v>266</v>
      </c>
      <c r="T270" s="389">
        <v>0</v>
      </c>
      <c r="U270" s="390"/>
      <c r="W270" s="24">
        <v>11.5</v>
      </c>
      <c r="X270" s="97" t="s">
        <v>159</v>
      </c>
      <c r="Y270" s="160">
        <v>0</v>
      </c>
      <c r="Z270" s="160">
        <v>0</v>
      </c>
      <c r="AA270" s="404">
        <v>0</v>
      </c>
      <c r="AB270" s="390"/>
    </row>
    <row r="271" spans="2:28">
      <c r="B271" s="24">
        <v>11.75</v>
      </c>
      <c r="C271" s="41" t="s">
        <v>60</v>
      </c>
      <c r="D271" s="42" t="s">
        <v>106</v>
      </c>
      <c r="E271" s="42" t="s">
        <v>115</v>
      </c>
      <c r="F271" s="389">
        <v>0</v>
      </c>
      <c r="G271" s="390"/>
      <c r="I271" s="24">
        <v>11.75</v>
      </c>
      <c r="J271" s="91" t="s">
        <v>69</v>
      </c>
      <c r="K271" s="92">
        <v>0</v>
      </c>
      <c r="L271" s="92">
        <v>0</v>
      </c>
      <c r="M271" s="389">
        <v>0</v>
      </c>
      <c r="N271" s="390"/>
      <c r="P271" s="24">
        <v>11.75</v>
      </c>
      <c r="Q271" s="91" t="s">
        <v>60</v>
      </c>
      <c r="R271" s="92" t="s">
        <v>113</v>
      </c>
      <c r="S271" s="92" t="s">
        <v>266</v>
      </c>
      <c r="T271" s="389">
        <v>0</v>
      </c>
      <c r="U271" s="390"/>
      <c r="W271" s="24">
        <v>11.75</v>
      </c>
      <c r="X271" s="97" t="s">
        <v>60</v>
      </c>
      <c r="Y271" s="160" t="s">
        <v>113</v>
      </c>
      <c r="Z271" s="160" t="s">
        <v>169</v>
      </c>
      <c r="AA271" s="404">
        <v>0</v>
      </c>
      <c r="AB271" s="390"/>
    </row>
    <row r="272" spans="2:28">
      <c r="B272" s="24">
        <v>12</v>
      </c>
      <c r="C272" s="41" t="s">
        <v>60</v>
      </c>
      <c r="D272" s="42" t="s">
        <v>106</v>
      </c>
      <c r="E272" s="42" t="s">
        <v>115</v>
      </c>
      <c r="F272" s="389">
        <v>0</v>
      </c>
      <c r="G272" s="390"/>
      <c r="I272" s="24">
        <v>12</v>
      </c>
      <c r="J272" s="91" t="s">
        <v>74</v>
      </c>
      <c r="K272" s="92">
        <v>0</v>
      </c>
      <c r="L272" s="92">
        <v>0</v>
      </c>
      <c r="M272" s="389">
        <v>0</v>
      </c>
      <c r="N272" s="390"/>
      <c r="P272" s="24">
        <v>12</v>
      </c>
      <c r="Q272" s="91" t="s">
        <v>60</v>
      </c>
      <c r="R272" s="92" t="s">
        <v>113</v>
      </c>
      <c r="S272" s="92" t="s">
        <v>266</v>
      </c>
      <c r="T272" s="389">
        <v>0</v>
      </c>
      <c r="U272" s="390"/>
      <c r="W272" s="24">
        <v>12</v>
      </c>
      <c r="X272" s="97" t="s">
        <v>159</v>
      </c>
      <c r="Y272" s="160">
        <v>0</v>
      </c>
      <c r="Z272" s="160">
        <v>0</v>
      </c>
      <c r="AA272" s="404">
        <v>0</v>
      </c>
      <c r="AB272" s="390"/>
    </row>
    <row r="273" spans="2:28">
      <c r="B273" s="24">
        <v>12.25</v>
      </c>
      <c r="C273" s="41" t="s">
        <v>60</v>
      </c>
      <c r="D273" s="42" t="s">
        <v>106</v>
      </c>
      <c r="E273" s="42" t="s">
        <v>115</v>
      </c>
      <c r="F273" s="389">
        <v>0</v>
      </c>
      <c r="G273" s="390"/>
      <c r="I273" s="24">
        <v>12.25</v>
      </c>
      <c r="J273" s="91" t="s">
        <v>74</v>
      </c>
      <c r="K273" s="92">
        <v>0</v>
      </c>
      <c r="L273" s="92">
        <v>0</v>
      </c>
      <c r="M273" s="389">
        <v>0</v>
      </c>
      <c r="N273" s="390"/>
      <c r="P273" s="24">
        <v>12.25</v>
      </c>
      <c r="Q273" s="91" t="s">
        <v>60</v>
      </c>
      <c r="R273" s="92" t="s">
        <v>113</v>
      </c>
      <c r="S273" s="92" t="s">
        <v>266</v>
      </c>
      <c r="T273" s="389">
        <v>0</v>
      </c>
      <c r="U273" s="390"/>
      <c r="W273" s="24">
        <v>12.25</v>
      </c>
      <c r="X273" s="97" t="s">
        <v>60</v>
      </c>
      <c r="Y273" s="160" t="s">
        <v>113</v>
      </c>
      <c r="Z273" s="160" t="s">
        <v>170</v>
      </c>
      <c r="AA273" s="404">
        <v>0</v>
      </c>
      <c r="AB273" s="390"/>
    </row>
    <row r="274" spans="2:28">
      <c r="B274" s="24">
        <v>12.5</v>
      </c>
      <c r="C274" s="41" t="s">
        <v>60</v>
      </c>
      <c r="D274" s="42" t="s">
        <v>106</v>
      </c>
      <c r="E274" s="42" t="s">
        <v>115</v>
      </c>
      <c r="F274" s="389">
        <v>0</v>
      </c>
      <c r="G274" s="390"/>
      <c r="I274" s="24">
        <v>12.5</v>
      </c>
      <c r="J274" s="91" t="s">
        <v>74</v>
      </c>
      <c r="K274" s="92">
        <v>0</v>
      </c>
      <c r="L274" s="92">
        <v>0</v>
      </c>
      <c r="M274" s="389">
        <v>0</v>
      </c>
      <c r="N274" s="390"/>
      <c r="P274" s="24">
        <v>12.5</v>
      </c>
      <c r="Q274" s="91" t="s">
        <v>60</v>
      </c>
      <c r="R274" s="92" t="s">
        <v>113</v>
      </c>
      <c r="S274" s="92" t="s">
        <v>266</v>
      </c>
      <c r="T274" s="389">
        <v>0</v>
      </c>
      <c r="U274" s="390"/>
      <c r="W274" s="24">
        <v>12.5</v>
      </c>
      <c r="X274" s="97" t="s">
        <v>60</v>
      </c>
      <c r="Y274" s="160" t="s">
        <v>113</v>
      </c>
      <c r="Z274" s="160" t="s">
        <v>169</v>
      </c>
      <c r="AA274" s="404">
        <v>0</v>
      </c>
      <c r="AB274" s="390"/>
    </row>
    <row r="275" spans="2:28">
      <c r="B275" s="24">
        <v>12.75</v>
      </c>
      <c r="C275" s="41" t="s">
        <v>60</v>
      </c>
      <c r="D275" s="42" t="s">
        <v>106</v>
      </c>
      <c r="E275" s="42" t="s">
        <v>115</v>
      </c>
      <c r="F275" s="389">
        <v>0</v>
      </c>
      <c r="G275" s="390"/>
      <c r="I275" s="24">
        <v>12.75</v>
      </c>
      <c r="J275" s="91" t="s">
        <v>74</v>
      </c>
      <c r="K275" s="92">
        <v>0</v>
      </c>
      <c r="L275" s="92">
        <v>0</v>
      </c>
      <c r="M275" s="389">
        <v>0</v>
      </c>
      <c r="N275" s="390"/>
      <c r="P275" s="24">
        <v>12.75</v>
      </c>
      <c r="Q275" s="91" t="s">
        <v>159</v>
      </c>
      <c r="R275" s="92">
        <v>0</v>
      </c>
      <c r="S275" s="92">
        <v>0</v>
      </c>
      <c r="T275" s="389">
        <v>0</v>
      </c>
      <c r="U275" s="390"/>
      <c r="W275" s="24">
        <v>12.75</v>
      </c>
      <c r="X275" s="97" t="s">
        <v>60</v>
      </c>
      <c r="Y275" s="160" t="s">
        <v>113</v>
      </c>
      <c r="Z275" s="160" t="s">
        <v>170</v>
      </c>
      <c r="AA275" s="404">
        <v>0</v>
      </c>
      <c r="AB275" s="390"/>
    </row>
    <row r="276" spans="2:28">
      <c r="B276" s="24">
        <v>13</v>
      </c>
      <c r="C276" s="41" t="s">
        <v>60</v>
      </c>
      <c r="D276" s="42" t="s">
        <v>106</v>
      </c>
      <c r="E276" s="42" t="s">
        <v>103</v>
      </c>
      <c r="F276" s="389">
        <v>0</v>
      </c>
      <c r="G276" s="390"/>
      <c r="I276" s="24">
        <v>13</v>
      </c>
      <c r="J276" s="91" t="s">
        <v>74</v>
      </c>
      <c r="K276" s="92">
        <v>0</v>
      </c>
      <c r="L276" s="92">
        <v>0</v>
      </c>
      <c r="M276" s="389">
        <v>0</v>
      </c>
      <c r="N276" s="390"/>
      <c r="P276" s="24">
        <v>13</v>
      </c>
      <c r="Q276" s="91" t="s">
        <v>60</v>
      </c>
      <c r="R276" s="92" t="s">
        <v>113</v>
      </c>
      <c r="S276" s="92" t="s">
        <v>266</v>
      </c>
      <c r="T276" s="389">
        <v>0</v>
      </c>
      <c r="U276" s="390"/>
      <c r="W276" s="24">
        <v>13</v>
      </c>
      <c r="X276" s="97" t="s">
        <v>158</v>
      </c>
      <c r="Y276" s="160">
        <v>0</v>
      </c>
      <c r="Z276" s="160">
        <v>0</v>
      </c>
      <c r="AA276" s="404">
        <v>0</v>
      </c>
      <c r="AB276" s="390"/>
    </row>
    <row r="277" spans="2:28">
      <c r="B277" s="24">
        <v>13.25</v>
      </c>
      <c r="C277" s="41" t="s">
        <v>159</v>
      </c>
      <c r="D277" s="42">
        <v>0</v>
      </c>
      <c r="E277" s="42">
        <v>0</v>
      </c>
      <c r="F277" s="389">
        <v>0</v>
      </c>
      <c r="G277" s="390"/>
      <c r="I277" s="24">
        <v>13.25</v>
      </c>
      <c r="J277" s="91" t="s">
        <v>74</v>
      </c>
      <c r="K277" s="92">
        <v>0</v>
      </c>
      <c r="L277" s="92">
        <v>0</v>
      </c>
      <c r="M277" s="389">
        <v>0</v>
      </c>
      <c r="N277" s="390"/>
      <c r="P277" s="24">
        <v>13.25</v>
      </c>
      <c r="Q277" s="91" t="s">
        <v>60</v>
      </c>
      <c r="R277" s="92" t="s">
        <v>113</v>
      </c>
      <c r="S277" s="92" t="s">
        <v>169</v>
      </c>
      <c r="T277" s="389">
        <v>0</v>
      </c>
      <c r="U277" s="390"/>
      <c r="W277" s="24">
        <v>13.25</v>
      </c>
      <c r="X277" s="97" t="s">
        <v>60</v>
      </c>
      <c r="Y277" s="160" t="s">
        <v>107</v>
      </c>
      <c r="Z277" s="160" t="s">
        <v>108</v>
      </c>
      <c r="AA277" s="404">
        <v>0</v>
      </c>
      <c r="AB277" s="390"/>
    </row>
    <row r="278" spans="2:28">
      <c r="B278" s="24">
        <v>13.5</v>
      </c>
      <c r="C278" s="41" t="s">
        <v>60</v>
      </c>
      <c r="D278" s="42" t="s">
        <v>107</v>
      </c>
      <c r="E278" s="42" t="s">
        <v>108</v>
      </c>
      <c r="F278" s="389">
        <v>0</v>
      </c>
      <c r="G278" s="390"/>
      <c r="I278" s="24">
        <v>13.5</v>
      </c>
      <c r="J278" s="91" t="s">
        <v>74</v>
      </c>
      <c r="K278" s="92">
        <v>0</v>
      </c>
      <c r="L278" s="92">
        <v>0</v>
      </c>
      <c r="M278" s="389">
        <v>0</v>
      </c>
      <c r="N278" s="390"/>
      <c r="P278" s="24">
        <v>13.5</v>
      </c>
      <c r="Q278" s="91" t="s">
        <v>60</v>
      </c>
      <c r="R278" s="92" t="s">
        <v>113</v>
      </c>
      <c r="S278" s="92" t="s">
        <v>169</v>
      </c>
      <c r="T278" s="389">
        <v>0</v>
      </c>
      <c r="U278" s="390"/>
      <c r="W278" s="24">
        <v>13.5</v>
      </c>
      <c r="X278" s="97" t="s">
        <v>60</v>
      </c>
      <c r="Y278" s="160" t="s">
        <v>113</v>
      </c>
      <c r="Z278" s="160" t="s">
        <v>169</v>
      </c>
      <c r="AA278" s="404">
        <v>0</v>
      </c>
      <c r="AB278" s="390"/>
    </row>
    <row r="279" spans="2:28">
      <c r="B279" s="24">
        <v>13.75</v>
      </c>
      <c r="C279" s="41" t="s">
        <v>159</v>
      </c>
      <c r="D279" s="42">
        <v>0</v>
      </c>
      <c r="E279" s="42">
        <v>0</v>
      </c>
      <c r="F279" s="389">
        <v>0</v>
      </c>
      <c r="G279" s="390"/>
      <c r="I279" s="24">
        <v>13.75</v>
      </c>
      <c r="J279" s="91" t="s">
        <v>69</v>
      </c>
      <c r="K279" s="92">
        <v>0</v>
      </c>
      <c r="L279" s="92">
        <v>0</v>
      </c>
      <c r="M279" s="389">
        <v>0</v>
      </c>
      <c r="N279" s="390"/>
      <c r="P279" s="24">
        <v>13.75</v>
      </c>
      <c r="Q279" s="91" t="s">
        <v>60</v>
      </c>
      <c r="R279" s="92" t="s">
        <v>113</v>
      </c>
      <c r="S279" s="92" t="s">
        <v>169</v>
      </c>
      <c r="T279" s="389">
        <v>0</v>
      </c>
      <c r="U279" s="390"/>
      <c r="W279" s="24">
        <v>13.75</v>
      </c>
      <c r="X279" s="97" t="s">
        <v>60</v>
      </c>
      <c r="Y279" s="160" t="s">
        <v>106</v>
      </c>
      <c r="Z279" s="160" t="s">
        <v>169</v>
      </c>
      <c r="AA279" s="404">
        <v>0</v>
      </c>
      <c r="AB279" s="390"/>
    </row>
    <row r="280" spans="2:28">
      <c r="B280" s="24">
        <v>14</v>
      </c>
      <c r="C280" s="41" t="s">
        <v>60</v>
      </c>
      <c r="D280" s="42" t="s">
        <v>107</v>
      </c>
      <c r="E280" s="42" t="s">
        <v>121</v>
      </c>
      <c r="F280" s="389">
        <v>0</v>
      </c>
      <c r="G280" s="390"/>
      <c r="I280" s="24">
        <v>14</v>
      </c>
      <c r="J280" s="91" t="s">
        <v>60</v>
      </c>
      <c r="K280" s="92" t="s">
        <v>107</v>
      </c>
      <c r="L280" s="92" t="s">
        <v>108</v>
      </c>
      <c r="M280" s="389">
        <v>0</v>
      </c>
      <c r="N280" s="390"/>
      <c r="P280" s="24">
        <v>14</v>
      </c>
      <c r="Q280" s="91" t="s">
        <v>60</v>
      </c>
      <c r="R280" s="92" t="s">
        <v>113</v>
      </c>
      <c r="S280" s="92" t="s">
        <v>169</v>
      </c>
      <c r="T280" s="389">
        <v>0</v>
      </c>
      <c r="U280" s="390"/>
      <c r="W280" s="24">
        <v>14</v>
      </c>
      <c r="X280" s="97" t="s">
        <v>60</v>
      </c>
      <c r="Y280" s="160" t="s">
        <v>178</v>
      </c>
      <c r="Z280" s="160" t="s">
        <v>115</v>
      </c>
      <c r="AA280" s="404">
        <v>0</v>
      </c>
      <c r="AB280" s="390"/>
    </row>
    <row r="281" spans="2:28">
      <c r="B281" s="24">
        <v>14.25</v>
      </c>
      <c r="C281" s="41" t="s">
        <v>159</v>
      </c>
      <c r="D281" s="42">
        <v>0</v>
      </c>
      <c r="E281" s="42">
        <v>0</v>
      </c>
      <c r="F281" s="389">
        <v>0</v>
      </c>
      <c r="G281" s="390"/>
      <c r="I281" s="24">
        <v>14.25</v>
      </c>
      <c r="J281" s="91" t="s">
        <v>60</v>
      </c>
      <c r="K281" s="92" t="s">
        <v>107</v>
      </c>
      <c r="L281" s="92" t="s">
        <v>108</v>
      </c>
      <c r="M281" s="389">
        <v>0</v>
      </c>
      <c r="N281" s="390"/>
      <c r="P281" s="24">
        <v>14.25</v>
      </c>
      <c r="Q281" s="91" t="s">
        <v>60</v>
      </c>
      <c r="R281" s="92" t="s">
        <v>113</v>
      </c>
      <c r="S281" s="92" t="s">
        <v>169</v>
      </c>
      <c r="T281" s="389">
        <v>0</v>
      </c>
      <c r="U281" s="390"/>
      <c r="W281" s="24">
        <v>14.25</v>
      </c>
      <c r="X281" s="97" t="s">
        <v>60</v>
      </c>
      <c r="Y281" s="160" t="s">
        <v>178</v>
      </c>
      <c r="Z281" s="160" t="s">
        <v>115</v>
      </c>
      <c r="AA281" s="404">
        <v>0</v>
      </c>
      <c r="AB281" s="390"/>
    </row>
    <row r="282" spans="2:28">
      <c r="B282" s="24">
        <v>14.5</v>
      </c>
      <c r="C282" s="41" t="s">
        <v>60</v>
      </c>
      <c r="D282" s="42" t="s">
        <v>104</v>
      </c>
      <c r="E282" s="42" t="s">
        <v>168</v>
      </c>
      <c r="F282" s="389">
        <v>0</v>
      </c>
      <c r="G282" s="390"/>
      <c r="I282" s="24">
        <v>14.5</v>
      </c>
      <c r="J282" s="91" t="s">
        <v>60</v>
      </c>
      <c r="K282" s="92" t="s">
        <v>107</v>
      </c>
      <c r="L282" s="92" t="s">
        <v>108</v>
      </c>
      <c r="M282" s="389">
        <v>0</v>
      </c>
      <c r="N282" s="390"/>
      <c r="P282" s="24">
        <v>14.5</v>
      </c>
      <c r="Q282" s="91" t="s">
        <v>60</v>
      </c>
      <c r="R282" s="92" t="s">
        <v>113</v>
      </c>
      <c r="S282" s="92" t="s">
        <v>173</v>
      </c>
      <c r="T282" s="389">
        <v>0</v>
      </c>
      <c r="U282" s="390"/>
      <c r="W282" s="24">
        <v>14.5</v>
      </c>
      <c r="X282" s="97" t="s">
        <v>60</v>
      </c>
      <c r="Y282" s="160" t="s">
        <v>113</v>
      </c>
      <c r="Z282" s="160" t="s">
        <v>118</v>
      </c>
      <c r="AA282" s="404">
        <v>0</v>
      </c>
      <c r="AB282" s="390"/>
    </row>
    <row r="283" spans="2:28">
      <c r="B283" s="24">
        <v>14.75</v>
      </c>
      <c r="C283" s="41" t="s">
        <v>159</v>
      </c>
      <c r="D283" s="42">
        <v>0</v>
      </c>
      <c r="E283" s="42">
        <v>0</v>
      </c>
      <c r="F283" s="389">
        <v>0</v>
      </c>
      <c r="G283" s="390"/>
      <c r="I283" s="24">
        <v>14.75</v>
      </c>
      <c r="J283" s="91" t="s">
        <v>60</v>
      </c>
      <c r="K283" s="92" t="s">
        <v>150</v>
      </c>
      <c r="L283" s="92" t="s">
        <v>103</v>
      </c>
      <c r="M283" s="389">
        <v>0</v>
      </c>
      <c r="N283" s="390"/>
      <c r="P283" s="24">
        <v>14.75</v>
      </c>
      <c r="Q283" s="91" t="s">
        <v>60</v>
      </c>
      <c r="R283" s="92" t="s">
        <v>106</v>
      </c>
      <c r="S283" s="92" t="s">
        <v>115</v>
      </c>
      <c r="T283" s="389">
        <v>0</v>
      </c>
      <c r="U283" s="390"/>
      <c r="W283" s="24">
        <v>14.75</v>
      </c>
      <c r="X283" s="97" t="s">
        <v>159</v>
      </c>
      <c r="Y283" s="160">
        <v>0</v>
      </c>
      <c r="Z283" s="160">
        <v>0</v>
      </c>
      <c r="AA283" s="404">
        <v>0</v>
      </c>
      <c r="AB283" s="390"/>
    </row>
    <row r="284" spans="2:28">
      <c r="B284" s="24">
        <v>15</v>
      </c>
      <c r="C284" s="41" t="s">
        <v>159</v>
      </c>
      <c r="D284" s="42">
        <v>0</v>
      </c>
      <c r="E284" s="42">
        <v>0</v>
      </c>
      <c r="F284" s="389">
        <v>0</v>
      </c>
      <c r="G284" s="390"/>
      <c r="I284" s="24">
        <v>15</v>
      </c>
      <c r="J284" s="91" t="s">
        <v>159</v>
      </c>
      <c r="K284" s="92">
        <v>0</v>
      </c>
      <c r="L284" s="92">
        <v>0</v>
      </c>
      <c r="M284" s="389">
        <v>0</v>
      </c>
      <c r="N284" s="390"/>
      <c r="P284" s="24">
        <v>15</v>
      </c>
      <c r="Q284" s="91" t="s">
        <v>60</v>
      </c>
      <c r="R284" s="92" t="s">
        <v>106</v>
      </c>
      <c r="S284" s="92" t="s">
        <v>115</v>
      </c>
      <c r="T284" s="389">
        <v>0</v>
      </c>
      <c r="U284" s="390"/>
      <c r="W284" s="24">
        <v>15</v>
      </c>
      <c r="X284" s="97" t="s">
        <v>159</v>
      </c>
      <c r="Y284" s="160">
        <v>0</v>
      </c>
      <c r="Z284" s="160">
        <v>0</v>
      </c>
      <c r="AA284" s="404">
        <v>0</v>
      </c>
      <c r="AB284" s="390"/>
    </row>
    <row r="285" spans="2:28">
      <c r="B285" s="24">
        <v>15.25</v>
      </c>
      <c r="C285" s="41" t="s">
        <v>69</v>
      </c>
      <c r="D285" s="42">
        <v>0</v>
      </c>
      <c r="E285" s="42">
        <v>0</v>
      </c>
      <c r="F285" s="389">
        <v>0</v>
      </c>
      <c r="G285" s="390"/>
      <c r="I285" s="24">
        <v>15.25</v>
      </c>
      <c r="J285" s="91" t="s">
        <v>60</v>
      </c>
      <c r="K285" s="92" t="s">
        <v>104</v>
      </c>
      <c r="L285" s="92" t="s">
        <v>103</v>
      </c>
      <c r="M285" s="389">
        <v>0</v>
      </c>
      <c r="N285" s="390"/>
      <c r="P285" s="24">
        <v>15.25</v>
      </c>
      <c r="Q285" s="91" t="s">
        <v>60</v>
      </c>
      <c r="R285" s="92" t="s">
        <v>106</v>
      </c>
      <c r="S285" s="92" t="s">
        <v>115</v>
      </c>
      <c r="T285" s="389">
        <v>0</v>
      </c>
      <c r="U285" s="390"/>
      <c r="W285" s="24">
        <v>15.25</v>
      </c>
      <c r="X285" s="97" t="s">
        <v>159</v>
      </c>
      <c r="Y285" s="160">
        <v>0</v>
      </c>
      <c r="Z285" s="160">
        <v>0</v>
      </c>
      <c r="AA285" s="404">
        <v>0</v>
      </c>
      <c r="AB285" s="390"/>
    </row>
    <row r="286" spans="2:28">
      <c r="B286" s="24">
        <v>15.5</v>
      </c>
      <c r="C286" s="41" t="s">
        <v>60</v>
      </c>
      <c r="D286" s="42" t="s">
        <v>104</v>
      </c>
      <c r="E286" s="42" t="s">
        <v>168</v>
      </c>
      <c r="F286" s="389">
        <v>0</v>
      </c>
      <c r="G286" s="390"/>
      <c r="I286" s="24">
        <v>15.5</v>
      </c>
      <c r="J286" s="91" t="s">
        <v>60</v>
      </c>
      <c r="K286" s="92" t="s">
        <v>104</v>
      </c>
      <c r="L286" s="92" t="s">
        <v>103</v>
      </c>
      <c r="M286" s="389">
        <v>0</v>
      </c>
      <c r="N286" s="390"/>
      <c r="P286" s="24">
        <v>15.5</v>
      </c>
      <c r="Q286" s="91" t="s">
        <v>60</v>
      </c>
      <c r="R286" s="92" t="s">
        <v>106</v>
      </c>
      <c r="S286" s="92" t="s">
        <v>115</v>
      </c>
      <c r="T286" s="389">
        <v>0</v>
      </c>
      <c r="U286" s="390"/>
      <c r="W286" s="24">
        <v>15.5</v>
      </c>
      <c r="X286" s="97" t="s">
        <v>60</v>
      </c>
      <c r="Y286" s="160" t="s">
        <v>113</v>
      </c>
      <c r="Z286" s="160" t="s">
        <v>170</v>
      </c>
      <c r="AA286" s="404">
        <v>0</v>
      </c>
      <c r="AB286" s="390"/>
    </row>
    <row r="287" spans="2:28">
      <c r="B287" s="24">
        <v>15.75</v>
      </c>
      <c r="C287" s="41" t="s">
        <v>60</v>
      </c>
      <c r="D287" s="42" t="s">
        <v>104</v>
      </c>
      <c r="E287" s="42" t="s">
        <v>168</v>
      </c>
      <c r="F287" s="389">
        <v>0</v>
      </c>
      <c r="G287" s="390"/>
      <c r="I287" s="24">
        <v>15.75</v>
      </c>
      <c r="J287" s="91" t="s">
        <v>159</v>
      </c>
      <c r="K287" s="92">
        <v>0</v>
      </c>
      <c r="L287" s="92">
        <v>0</v>
      </c>
      <c r="M287" s="389">
        <v>0</v>
      </c>
      <c r="N287" s="390"/>
      <c r="P287" s="24">
        <v>15.75</v>
      </c>
      <c r="Q287" s="91" t="s">
        <v>60</v>
      </c>
      <c r="R287" s="92" t="s">
        <v>106</v>
      </c>
      <c r="S287" s="92" t="s">
        <v>115</v>
      </c>
      <c r="T287" s="389">
        <v>0</v>
      </c>
      <c r="U287" s="390"/>
      <c r="W287" s="24">
        <v>15.75</v>
      </c>
      <c r="X287" s="97" t="s">
        <v>60</v>
      </c>
      <c r="Y287" s="160" t="s">
        <v>113</v>
      </c>
      <c r="Z287" s="160" t="s">
        <v>170</v>
      </c>
      <c r="AA287" s="404">
        <v>0</v>
      </c>
      <c r="AB287" s="390"/>
    </row>
    <row r="288" spans="2:28">
      <c r="B288" s="24">
        <v>16</v>
      </c>
      <c r="C288" s="41" t="s">
        <v>159</v>
      </c>
      <c r="D288" s="42">
        <v>0</v>
      </c>
      <c r="E288" s="42">
        <v>0</v>
      </c>
      <c r="F288" s="389">
        <v>0</v>
      </c>
      <c r="G288" s="390"/>
      <c r="I288" s="24">
        <v>16</v>
      </c>
      <c r="J288" s="91" t="s">
        <v>60</v>
      </c>
      <c r="K288" s="92" t="s">
        <v>107</v>
      </c>
      <c r="L288" s="92" t="s">
        <v>108</v>
      </c>
      <c r="M288" s="389">
        <v>0</v>
      </c>
      <c r="N288" s="390"/>
      <c r="P288" s="24">
        <v>16</v>
      </c>
      <c r="Q288" s="91" t="s">
        <v>60</v>
      </c>
      <c r="R288" s="92" t="s">
        <v>106</v>
      </c>
      <c r="S288" s="92" t="s">
        <v>115</v>
      </c>
      <c r="T288" s="389">
        <v>0</v>
      </c>
      <c r="U288" s="390"/>
      <c r="W288" s="24">
        <v>16</v>
      </c>
      <c r="X288" s="97" t="s">
        <v>159</v>
      </c>
      <c r="Y288" s="160">
        <v>0</v>
      </c>
      <c r="Z288" s="160">
        <v>0</v>
      </c>
      <c r="AA288" s="404">
        <v>0</v>
      </c>
      <c r="AB288" s="390"/>
    </row>
    <row r="289" spans="2:28">
      <c r="B289" s="24">
        <v>16.25</v>
      </c>
      <c r="C289" s="41" t="s">
        <v>69</v>
      </c>
      <c r="D289" s="42">
        <v>0</v>
      </c>
      <c r="E289" s="42">
        <v>0</v>
      </c>
      <c r="F289" s="389">
        <v>0</v>
      </c>
      <c r="G289" s="390"/>
      <c r="I289" s="24">
        <v>16.25</v>
      </c>
      <c r="J289" s="91" t="s">
        <v>60</v>
      </c>
      <c r="K289" s="92" t="s">
        <v>104</v>
      </c>
      <c r="L289" s="92" t="s">
        <v>103</v>
      </c>
      <c r="M289" s="389">
        <v>0</v>
      </c>
      <c r="N289" s="390"/>
      <c r="P289" s="24">
        <v>16.25</v>
      </c>
      <c r="Q289" s="91" t="s">
        <v>60</v>
      </c>
      <c r="R289" s="92" t="s">
        <v>106</v>
      </c>
      <c r="S289" s="92" t="s">
        <v>115</v>
      </c>
      <c r="T289" s="389">
        <v>0</v>
      </c>
      <c r="U289" s="390"/>
      <c r="W289" s="24">
        <v>16.25</v>
      </c>
      <c r="X289" s="97" t="s">
        <v>159</v>
      </c>
      <c r="Y289" s="160">
        <v>0</v>
      </c>
      <c r="Z289" s="160">
        <v>0</v>
      </c>
      <c r="AA289" s="404">
        <v>0</v>
      </c>
      <c r="AB289" s="390"/>
    </row>
    <row r="290" spans="2:28">
      <c r="B290" s="24">
        <v>16.5</v>
      </c>
      <c r="C290" s="41" t="s">
        <v>159</v>
      </c>
      <c r="D290" s="42">
        <v>0</v>
      </c>
      <c r="E290" s="42">
        <v>0</v>
      </c>
      <c r="F290" s="389">
        <v>0</v>
      </c>
      <c r="G290" s="390"/>
      <c r="I290" s="24">
        <v>16.5</v>
      </c>
      <c r="J290" s="91" t="s">
        <v>60</v>
      </c>
      <c r="K290" s="92" t="s">
        <v>150</v>
      </c>
      <c r="L290" s="92" t="s">
        <v>103</v>
      </c>
      <c r="M290" s="389">
        <v>0</v>
      </c>
      <c r="N290" s="390"/>
      <c r="P290" s="24">
        <v>16.5</v>
      </c>
      <c r="Q290" s="91" t="s">
        <v>60</v>
      </c>
      <c r="R290" s="92" t="s">
        <v>106</v>
      </c>
      <c r="S290" s="92" t="s">
        <v>115</v>
      </c>
      <c r="T290" s="389">
        <v>0</v>
      </c>
      <c r="U290" s="390"/>
      <c r="W290" s="24">
        <v>16.5</v>
      </c>
      <c r="X290" s="97" t="s">
        <v>74</v>
      </c>
      <c r="Y290" s="160">
        <v>0</v>
      </c>
      <c r="Z290" s="160">
        <v>0</v>
      </c>
      <c r="AA290" s="404">
        <v>0</v>
      </c>
      <c r="AB290" s="390"/>
    </row>
    <row r="291" spans="2:28">
      <c r="B291" s="24">
        <v>16.75</v>
      </c>
      <c r="C291" s="41" t="s">
        <v>60</v>
      </c>
      <c r="D291" s="42" t="s">
        <v>106</v>
      </c>
      <c r="E291" s="42" t="s">
        <v>115</v>
      </c>
      <c r="F291" s="389">
        <v>0</v>
      </c>
      <c r="G291" s="390"/>
      <c r="I291" s="24">
        <v>16.75</v>
      </c>
      <c r="J291" s="91" t="s">
        <v>60</v>
      </c>
      <c r="K291" s="92" t="s">
        <v>104</v>
      </c>
      <c r="L291" s="92" t="s">
        <v>103</v>
      </c>
      <c r="M291" s="389">
        <v>0</v>
      </c>
      <c r="N291" s="390"/>
      <c r="P291" s="24">
        <v>16.75</v>
      </c>
      <c r="Q291" s="91" t="s">
        <v>60</v>
      </c>
      <c r="R291" s="92" t="s">
        <v>106</v>
      </c>
      <c r="S291" s="92" t="s">
        <v>115</v>
      </c>
      <c r="T291" s="389">
        <v>0</v>
      </c>
      <c r="U291" s="390"/>
      <c r="W291" s="24">
        <v>16.75</v>
      </c>
      <c r="X291" s="97" t="s">
        <v>74</v>
      </c>
      <c r="Y291" s="160">
        <v>0</v>
      </c>
      <c r="Z291" s="160">
        <v>0</v>
      </c>
      <c r="AA291" s="404">
        <v>0</v>
      </c>
      <c r="AB291" s="390"/>
    </row>
    <row r="292" spans="2:28">
      <c r="B292" s="24">
        <v>17</v>
      </c>
      <c r="C292" s="41" t="s">
        <v>74</v>
      </c>
      <c r="D292" s="42">
        <v>0</v>
      </c>
      <c r="E292" s="42">
        <v>0</v>
      </c>
      <c r="F292" s="389">
        <v>0</v>
      </c>
      <c r="G292" s="390"/>
      <c r="I292" s="24">
        <v>17</v>
      </c>
      <c r="J292" s="91" t="s">
        <v>74</v>
      </c>
      <c r="K292" s="92">
        <v>0</v>
      </c>
      <c r="L292" s="92">
        <v>0</v>
      </c>
      <c r="M292" s="389">
        <v>0</v>
      </c>
      <c r="N292" s="390"/>
      <c r="P292" s="24">
        <v>17</v>
      </c>
      <c r="Q292" s="91" t="s">
        <v>60</v>
      </c>
      <c r="R292" s="92" t="s">
        <v>106</v>
      </c>
      <c r="S292" s="92" t="s">
        <v>115</v>
      </c>
      <c r="T292" s="389">
        <v>0</v>
      </c>
      <c r="U292" s="390"/>
      <c r="W292" s="24">
        <v>17</v>
      </c>
      <c r="X292" s="97" t="s">
        <v>69</v>
      </c>
      <c r="Y292" s="160">
        <v>0</v>
      </c>
      <c r="Z292" s="160">
        <v>0</v>
      </c>
      <c r="AA292" s="404">
        <v>0</v>
      </c>
      <c r="AB292" s="390"/>
    </row>
    <row r="293" spans="2:28">
      <c r="B293" s="24">
        <v>17.25</v>
      </c>
      <c r="C293" s="41" t="s">
        <v>159</v>
      </c>
      <c r="D293" s="42">
        <v>0</v>
      </c>
      <c r="E293" s="42">
        <v>0</v>
      </c>
      <c r="F293" s="389">
        <v>0</v>
      </c>
      <c r="G293" s="390"/>
      <c r="I293" s="24">
        <v>17.25</v>
      </c>
      <c r="J293" s="91" t="s">
        <v>71</v>
      </c>
      <c r="K293" s="92">
        <v>0</v>
      </c>
      <c r="L293" s="92">
        <v>0</v>
      </c>
      <c r="M293" s="389">
        <v>0</v>
      </c>
      <c r="N293" s="390"/>
      <c r="P293" s="24">
        <v>17.25</v>
      </c>
      <c r="Q293" s="91" t="s">
        <v>60</v>
      </c>
      <c r="R293" s="92" t="s">
        <v>106</v>
      </c>
      <c r="S293" s="92" t="s">
        <v>115</v>
      </c>
      <c r="T293" s="389">
        <v>0</v>
      </c>
      <c r="U293" s="390"/>
      <c r="W293" s="24">
        <v>17.25</v>
      </c>
      <c r="X293" s="97" t="s">
        <v>71</v>
      </c>
      <c r="Y293" s="160">
        <v>0</v>
      </c>
      <c r="Z293" s="160">
        <v>0</v>
      </c>
      <c r="AA293" s="404">
        <v>0</v>
      </c>
      <c r="AB293" s="390"/>
    </row>
    <row r="294" spans="2:28">
      <c r="B294" s="24">
        <v>17.5</v>
      </c>
      <c r="C294" s="41" t="s">
        <v>74</v>
      </c>
      <c r="D294" s="42">
        <v>0</v>
      </c>
      <c r="E294" s="42">
        <v>0</v>
      </c>
      <c r="F294" s="389">
        <v>0</v>
      </c>
      <c r="G294" s="390"/>
      <c r="I294" s="24">
        <v>17.5</v>
      </c>
      <c r="J294" s="91" t="s">
        <v>60</v>
      </c>
      <c r="K294" s="92" t="s">
        <v>106</v>
      </c>
      <c r="L294" s="92" t="s">
        <v>109</v>
      </c>
      <c r="M294" s="389">
        <v>0</v>
      </c>
      <c r="N294" s="390"/>
      <c r="P294" s="24">
        <v>17.5</v>
      </c>
      <c r="Q294" s="91" t="s">
        <v>60</v>
      </c>
      <c r="R294" s="92" t="s">
        <v>106</v>
      </c>
      <c r="S294" s="92" t="s">
        <v>115</v>
      </c>
      <c r="T294" s="389">
        <v>0</v>
      </c>
      <c r="U294" s="390"/>
      <c r="W294" s="24">
        <v>17.5</v>
      </c>
      <c r="X294" s="97" t="s">
        <v>71</v>
      </c>
      <c r="Y294" s="160">
        <v>0</v>
      </c>
      <c r="Z294" s="160">
        <v>0</v>
      </c>
      <c r="AA294" s="404">
        <v>0</v>
      </c>
      <c r="AB294" s="390"/>
    </row>
    <row r="295" spans="2:28">
      <c r="B295" s="24">
        <v>17.75</v>
      </c>
      <c r="C295" s="41" t="s">
        <v>69</v>
      </c>
      <c r="D295" s="42">
        <v>0</v>
      </c>
      <c r="E295" s="42">
        <v>0</v>
      </c>
      <c r="F295" s="389">
        <v>0</v>
      </c>
      <c r="G295" s="390"/>
      <c r="I295" s="24">
        <v>17.75</v>
      </c>
      <c r="J295" s="91" t="s">
        <v>60</v>
      </c>
      <c r="K295" s="92" t="s">
        <v>106</v>
      </c>
      <c r="L295" s="92" t="s">
        <v>109</v>
      </c>
      <c r="M295" s="389">
        <v>0</v>
      </c>
      <c r="N295" s="390"/>
      <c r="P295" s="24">
        <v>17.75</v>
      </c>
      <c r="Q295" s="91" t="s">
        <v>60</v>
      </c>
      <c r="R295" s="92" t="s">
        <v>106</v>
      </c>
      <c r="S295" s="92" t="s">
        <v>115</v>
      </c>
      <c r="T295" s="389">
        <v>0</v>
      </c>
      <c r="U295" s="390"/>
      <c r="W295" s="24">
        <v>17.75</v>
      </c>
      <c r="X295" s="97" t="s">
        <v>71</v>
      </c>
      <c r="Y295" s="160">
        <v>0</v>
      </c>
      <c r="Z295" s="160">
        <v>0</v>
      </c>
      <c r="AA295" s="404">
        <v>0</v>
      </c>
      <c r="AB295" s="390"/>
    </row>
    <row r="296" spans="2:28">
      <c r="B296" s="24">
        <v>18</v>
      </c>
      <c r="C296" s="41" t="s">
        <v>74</v>
      </c>
      <c r="D296" s="42">
        <v>0</v>
      </c>
      <c r="E296" s="42">
        <v>0</v>
      </c>
      <c r="F296" s="389">
        <v>0</v>
      </c>
      <c r="G296" s="390"/>
      <c r="I296" s="24">
        <v>18</v>
      </c>
      <c r="J296" s="91" t="s">
        <v>60</v>
      </c>
      <c r="K296" s="92" t="s">
        <v>107</v>
      </c>
      <c r="L296" s="92" t="s">
        <v>108</v>
      </c>
      <c r="M296" s="389">
        <v>0</v>
      </c>
      <c r="N296" s="390"/>
      <c r="P296" s="24">
        <v>18</v>
      </c>
      <c r="Q296" s="91" t="s">
        <v>60</v>
      </c>
      <c r="R296" s="92" t="s">
        <v>106</v>
      </c>
      <c r="S296" s="92" t="s">
        <v>115</v>
      </c>
      <c r="T296" s="389">
        <v>0</v>
      </c>
      <c r="U296" s="390"/>
      <c r="W296" s="24">
        <v>18</v>
      </c>
      <c r="X296" s="97" t="s">
        <v>71</v>
      </c>
      <c r="Y296" s="160">
        <v>0</v>
      </c>
      <c r="Z296" s="160">
        <v>0</v>
      </c>
      <c r="AA296" s="404">
        <v>0</v>
      </c>
      <c r="AB296" s="390"/>
    </row>
    <row r="297" spans="2:28">
      <c r="B297" s="24">
        <v>18.25</v>
      </c>
      <c r="C297" s="41" t="s">
        <v>74</v>
      </c>
      <c r="D297" s="42">
        <v>0</v>
      </c>
      <c r="E297" s="42">
        <v>0</v>
      </c>
      <c r="F297" s="389">
        <v>0</v>
      </c>
      <c r="G297" s="390"/>
      <c r="I297" s="24">
        <v>18.25</v>
      </c>
      <c r="J297" s="91" t="s">
        <v>60</v>
      </c>
      <c r="K297" s="92" t="s">
        <v>107</v>
      </c>
      <c r="L297" s="92" t="s">
        <v>108</v>
      </c>
      <c r="M297" s="389">
        <v>0</v>
      </c>
      <c r="N297" s="390"/>
      <c r="P297" s="24">
        <v>18.25</v>
      </c>
      <c r="Q297" s="91" t="s">
        <v>60</v>
      </c>
      <c r="R297" s="92" t="s">
        <v>106</v>
      </c>
      <c r="S297" s="92" t="s">
        <v>115</v>
      </c>
      <c r="T297" s="389">
        <v>0</v>
      </c>
      <c r="U297" s="390"/>
      <c r="W297" s="24">
        <v>18.25</v>
      </c>
      <c r="X297" s="97" t="s">
        <v>159</v>
      </c>
      <c r="Y297" s="160">
        <v>0</v>
      </c>
      <c r="Z297" s="160">
        <v>0</v>
      </c>
      <c r="AA297" s="404">
        <v>0</v>
      </c>
      <c r="AB297" s="390"/>
    </row>
    <row r="298" spans="2:28">
      <c r="B298" s="24">
        <v>18.5</v>
      </c>
      <c r="C298" s="41" t="s">
        <v>69</v>
      </c>
      <c r="D298" s="42">
        <v>0</v>
      </c>
      <c r="E298" s="42">
        <v>0</v>
      </c>
      <c r="F298" s="389">
        <v>0</v>
      </c>
      <c r="G298" s="390"/>
      <c r="I298" s="24">
        <v>18.5</v>
      </c>
      <c r="J298" s="91" t="s">
        <v>159</v>
      </c>
      <c r="K298" s="92">
        <v>0</v>
      </c>
      <c r="L298" s="92">
        <v>0</v>
      </c>
      <c r="M298" s="389">
        <v>0</v>
      </c>
      <c r="N298" s="390"/>
      <c r="P298" s="24">
        <v>18.5</v>
      </c>
      <c r="Q298" s="91" t="s">
        <v>60</v>
      </c>
      <c r="R298" s="92" t="s">
        <v>106</v>
      </c>
      <c r="S298" s="92" t="s">
        <v>115</v>
      </c>
      <c r="T298" s="389">
        <v>0</v>
      </c>
      <c r="U298" s="390"/>
      <c r="W298" s="24">
        <v>18.5</v>
      </c>
      <c r="X298" s="97" t="s">
        <v>71</v>
      </c>
      <c r="Y298" s="160">
        <v>0</v>
      </c>
      <c r="Z298" s="160">
        <v>0</v>
      </c>
      <c r="AA298" s="404">
        <v>0</v>
      </c>
      <c r="AB298" s="390"/>
    </row>
    <row r="299" spans="2:28">
      <c r="B299" s="24">
        <v>18.75</v>
      </c>
      <c r="C299" s="41" t="s">
        <v>158</v>
      </c>
      <c r="D299" s="42">
        <v>0</v>
      </c>
      <c r="E299" s="42">
        <v>0</v>
      </c>
      <c r="F299" s="389">
        <v>0</v>
      </c>
      <c r="G299" s="390"/>
      <c r="I299" s="24">
        <v>18.75</v>
      </c>
      <c r="J299" s="91" t="s">
        <v>71</v>
      </c>
      <c r="K299" s="92">
        <v>0</v>
      </c>
      <c r="L299" s="92">
        <v>0</v>
      </c>
      <c r="M299" s="389">
        <v>0</v>
      </c>
      <c r="N299" s="390"/>
      <c r="P299" s="24">
        <v>18.75</v>
      </c>
      <c r="Q299" s="91" t="s">
        <v>60</v>
      </c>
      <c r="R299" s="92" t="s">
        <v>106</v>
      </c>
      <c r="S299" s="92" t="s">
        <v>115</v>
      </c>
      <c r="T299" s="389">
        <v>0</v>
      </c>
      <c r="U299" s="390"/>
      <c r="W299" s="24">
        <v>18.75</v>
      </c>
      <c r="X299" s="97" t="s">
        <v>159</v>
      </c>
      <c r="Y299" s="160">
        <v>0</v>
      </c>
      <c r="Z299" s="160">
        <v>0</v>
      </c>
      <c r="AA299" s="404">
        <v>0</v>
      </c>
      <c r="AB299" s="390"/>
    </row>
    <row r="300" spans="2:28">
      <c r="B300" s="24">
        <v>19</v>
      </c>
      <c r="C300" s="41" t="s">
        <v>159</v>
      </c>
      <c r="D300" s="42">
        <v>0</v>
      </c>
      <c r="E300" s="42">
        <v>0</v>
      </c>
      <c r="F300" s="389">
        <v>0</v>
      </c>
      <c r="G300" s="390"/>
      <c r="I300" s="24">
        <v>19</v>
      </c>
      <c r="J300" s="91" t="s">
        <v>60</v>
      </c>
      <c r="K300" s="92" t="s">
        <v>107</v>
      </c>
      <c r="L300" s="92" t="s">
        <v>108</v>
      </c>
      <c r="M300" s="389">
        <v>0</v>
      </c>
      <c r="N300" s="390"/>
      <c r="P300" s="24">
        <v>19</v>
      </c>
      <c r="Q300" s="91" t="s">
        <v>60</v>
      </c>
      <c r="R300" s="92" t="s">
        <v>106</v>
      </c>
      <c r="S300" s="92" t="s">
        <v>115</v>
      </c>
      <c r="T300" s="389">
        <v>0</v>
      </c>
      <c r="U300" s="390"/>
      <c r="W300" s="24">
        <v>19</v>
      </c>
      <c r="X300" s="97" t="s">
        <v>60</v>
      </c>
      <c r="Y300" s="160" t="s">
        <v>113</v>
      </c>
      <c r="Z300" s="160" t="s">
        <v>169</v>
      </c>
      <c r="AA300" s="404">
        <v>0</v>
      </c>
      <c r="AB300" s="390"/>
    </row>
    <row r="301" spans="2:28">
      <c r="B301" s="24">
        <v>19.25</v>
      </c>
      <c r="C301" s="41" t="s">
        <v>159</v>
      </c>
      <c r="D301" s="42">
        <v>0</v>
      </c>
      <c r="E301" s="42">
        <v>0</v>
      </c>
      <c r="F301" s="389">
        <v>0</v>
      </c>
      <c r="G301" s="390"/>
      <c r="I301" s="24">
        <v>19.25</v>
      </c>
      <c r="J301" s="91" t="s">
        <v>71</v>
      </c>
      <c r="K301" s="92">
        <v>0</v>
      </c>
      <c r="L301" s="92">
        <v>0</v>
      </c>
      <c r="M301" s="389">
        <v>0</v>
      </c>
      <c r="N301" s="390"/>
      <c r="P301" s="24">
        <v>19.25</v>
      </c>
      <c r="Q301" s="91" t="s">
        <v>60</v>
      </c>
      <c r="R301" s="92" t="s">
        <v>106</v>
      </c>
      <c r="S301" s="92" t="s">
        <v>115</v>
      </c>
      <c r="T301" s="389">
        <v>0</v>
      </c>
      <c r="U301" s="390"/>
      <c r="W301" s="24">
        <v>19.25</v>
      </c>
      <c r="X301" s="97" t="s">
        <v>60</v>
      </c>
      <c r="Y301" s="160" t="s">
        <v>107</v>
      </c>
      <c r="Z301" s="160" t="s">
        <v>108</v>
      </c>
      <c r="AA301" s="404">
        <v>0</v>
      </c>
      <c r="AB301" s="390"/>
    </row>
    <row r="302" spans="2:28">
      <c r="B302" s="24">
        <v>19.5</v>
      </c>
      <c r="C302" s="41" t="s">
        <v>71</v>
      </c>
      <c r="D302" s="42">
        <v>0</v>
      </c>
      <c r="E302" s="42">
        <v>0</v>
      </c>
      <c r="F302" s="389">
        <v>0</v>
      </c>
      <c r="G302" s="390"/>
      <c r="I302" s="24">
        <v>19.5</v>
      </c>
      <c r="J302" s="91" t="s">
        <v>74</v>
      </c>
      <c r="K302" s="92">
        <v>0</v>
      </c>
      <c r="L302" s="92">
        <v>0</v>
      </c>
      <c r="M302" s="389">
        <v>0</v>
      </c>
      <c r="N302" s="390"/>
      <c r="P302" s="24">
        <v>19.5</v>
      </c>
      <c r="Q302" s="91" t="s">
        <v>60</v>
      </c>
      <c r="R302" s="92" t="s">
        <v>106</v>
      </c>
      <c r="S302" s="92" t="s">
        <v>115</v>
      </c>
      <c r="T302" s="389">
        <v>0</v>
      </c>
      <c r="U302" s="390"/>
      <c r="W302" s="24">
        <v>19.5</v>
      </c>
      <c r="X302" s="97" t="s">
        <v>159</v>
      </c>
      <c r="Y302" s="160">
        <v>0</v>
      </c>
      <c r="Z302" s="160">
        <v>0</v>
      </c>
      <c r="AA302" s="404">
        <v>0</v>
      </c>
      <c r="AB302" s="390"/>
    </row>
    <row r="303" spans="2:28">
      <c r="B303" s="24">
        <v>19.75</v>
      </c>
      <c r="C303" s="41" t="s">
        <v>71</v>
      </c>
      <c r="D303" s="42">
        <v>0</v>
      </c>
      <c r="E303" s="42">
        <v>0</v>
      </c>
      <c r="F303" s="389">
        <v>0</v>
      </c>
      <c r="G303" s="390"/>
      <c r="I303" s="24">
        <v>19.75</v>
      </c>
      <c r="J303" s="91" t="s">
        <v>74</v>
      </c>
      <c r="K303" s="92">
        <v>0</v>
      </c>
      <c r="L303" s="92">
        <v>0</v>
      </c>
      <c r="M303" s="389">
        <v>0</v>
      </c>
      <c r="N303" s="390"/>
      <c r="P303" s="24">
        <v>19.75</v>
      </c>
      <c r="Q303" s="91" t="s">
        <v>60</v>
      </c>
      <c r="R303" s="92" t="s">
        <v>106</v>
      </c>
      <c r="S303" s="92" t="s">
        <v>115</v>
      </c>
      <c r="T303" s="389">
        <v>0</v>
      </c>
      <c r="U303" s="390"/>
      <c r="W303" s="24">
        <v>19.75</v>
      </c>
      <c r="X303" s="97" t="s">
        <v>60</v>
      </c>
      <c r="Y303" s="160" t="s">
        <v>113</v>
      </c>
      <c r="Z303" s="160" t="s">
        <v>173</v>
      </c>
      <c r="AA303" s="404">
        <v>0</v>
      </c>
      <c r="AB303" s="390"/>
    </row>
    <row r="304" spans="2:28">
      <c r="B304" s="24">
        <v>20</v>
      </c>
      <c r="C304" s="41" t="s">
        <v>71</v>
      </c>
      <c r="D304" s="42">
        <v>0</v>
      </c>
      <c r="E304" s="42">
        <v>0</v>
      </c>
      <c r="F304" s="389">
        <v>0</v>
      </c>
      <c r="G304" s="390"/>
      <c r="I304" s="24">
        <v>20</v>
      </c>
      <c r="J304" s="91" t="s">
        <v>71</v>
      </c>
      <c r="K304" s="92">
        <v>0</v>
      </c>
      <c r="L304" s="92">
        <v>0</v>
      </c>
      <c r="M304" s="389">
        <v>0</v>
      </c>
      <c r="N304" s="390"/>
      <c r="P304" s="24">
        <v>20</v>
      </c>
      <c r="Q304" s="91" t="s">
        <v>60</v>
      </c>
      <c r="R304" s="92" t="s">
        <v>106</v>
      </c>
      <c r="S304" s="92" t="s">
        <v>115</v>
      </c>
      <c r="T304" s="389">
        <v>0</v>
      </c>
      <c r="U304" s="390"/>
      <c r="W304" s="24">
        <v>20</v>
      </c>
      <c r="X304" s="97" t="s">
        <v>60</v>
      </c>
      <c r="Y304" s="160" t="s">
        <v>113</v>
      </c>
      <c r="Z304" s="160" t="s">
        <v>173</v>
      </c>
      <c r="AA304" s="404">
        <v>0</v>
      </c>
      <c r="AB304" s="390"/>
    </row>
    <row r="305" spans="2:28">
      <c r="B305" s="24">
        <v>20.25</v>
      </c>
      <c r="C305" s="41" t="s">
        <v>74</v>
      </c>
      <c r="D305" s="42">
        <v>0</v>
      </c>
      <c r="E305" s="42">
        <v>0</v>
      </c>
      <c r="F305" s="389">
        <v>0</v>
      </c>
      <c r="G305" s="390"/>
      <c r="I305" s="24">
        <v>20.25</v>
      </c>
      <c r="J305" s="91" t="s">
        <v>74</v>
      </c>
      <c r="K305" s="92">
        <v>0</v>
      </c>
      <c r="L305" s="92">
        <v>0</v>
      </c>
      <c r="M305" s="389">
        <v>0</v>
      </c>
      <c r="N305" s="390"/>
      <c r="P305" s="24">
        <v>20.25</v>
      </c>
      <c r="Q305" s="91" t="s">
        <v>60</v>
      </c>
      <c r="R305" s="92" t="s">
        <v>106</v>
      </c>
      <c r="S305" s="92" t="s">
        <v>115</v>
      </c>
      <c r="T305" s="389">
        <v>0</v>
      </c>
      <c r="U305" s="390"/>
      <c r="W305" s="24">
        <v>20.25</v>
      </c>
      <c r="X305" s="97" t="s">
        <v>60</v>
      </c>
      <c r="Y305" s="160" t="s">
        <v>113</v>
      </c>
      <c r="Z305" s="160" t="s">
        <v>173</v>
      </c>
      <c r="AA305" s="404">
        <v>0</v>
      </c>
      <c r="AB305" s="390"/>
    </row>
    <row r="306" spans="2:28">
      <c r="B306" s="24">
        <v>20.5</v>
      </c>
      <c r="C306" s="41" t="s">
        <v>69</v>
      </c>
      <c r="D306" s="42">
        <v>0</v>
      </c>
      <c r="E306" s="42">
        <v>0</v>
      </c>
      <c r="F306" s="389">
        <v>0</v>
      </c>
      <c r="G306" s="390"/>
      <c r="I306" s="24">
        <v>20.5</v>
      </c>
      <c r="J306" s="91" t="s">
        <v>71</v>
      </c>
      <c r="K306" s="92">
        <v>0</v>
      </c>
      <c r="L306" s="92">
        <v>0</v>
      </c>
      <c r="M306" s="389">
        <v>0</v>
      </c>
      <c r="N306" s="390"/>
      <c r="P306" s="24">
        <v>20.5</v>
      </c>
      <c r="Q306" s="91" t="s">
        <v>60</v>
      </c>
      <c r="R306" s="92" t="s">
        <v>106</v>
      </c>
      <c r="S306" s="92" t="s">
        <v>115</v>
      </c>
      <c r="T306" s="389">
        <v>0</v>
      </c>
      <c r="U306" s="390"/>
      <c r="W306" s="24">
        <v>20.5</v>
      </c>
      <c r="X306" s="97" t="s">
        <v>158</v>
      </c>
      <c r="Y306" s="160">
        <v>0</v>
      </c>
      <c r="Z306" s="160">
        <v>0</v>
      </c>
      <c r="AA306" s="404">
        <v>0</v>
      </c>
      <c r="AB306" s="390"/>
    </row>
    <row r="307" spans="2:28">
      <c r="B307" s="24">
        <v>20.75</v>
      </c>
      <c r="C307" s="41" t="s">
        <v>69</v>
      </c>
      <c r="D307" s="42">
        <v>0</v>
      </c>
      <c r="E307" s="42">
        <v>0</v>
      </c>
      <c r="F307" s="389">
        <v>0</v>
      </c>
      <c r="G307" s="390"/>
      <c r="I307" s="24">
        <v>20.75</v>
      </c>
      <c r="J307" s="91" t="s">
        <v>74</v>
      </c>
      <c r="K307" s="92">
        <v>0</v>
      </c>
      <c r="L307" s="92">
        <v>0</v>
      </c>
      <c r="M307" s="389">
        <v>0</v>
      </c>
      <c r="N307" s="390"/>
      <c r="P307" s="24">
        <v>20.75</v>
      </c>
      <c r="Q307" s="91" t="s">
        <v>60</v>
      </c>
      <c r="R307" s="92" t="s">
        <v>106</v>
      </c>
      <c r="S307" s="92" t="s">
        <v>115</v>
      </c>
      <c r="T307" s="389">
        <v>0</v>
      </c>
      <c r="U307" s="390"/>
      <c r="W307" s="24">
        <v>20.75</v>
      </c>
      <c r="X307" s="97" t="s">
        <v>158</v>
      </c>
      <c r="Y307" s="160">
        <v>0</v>
      </c>
      <c r="Z307" s="160">
        <v>0</v>
      </c>
      <c r="AA307" s="404">
        <v>0</v>
      </c>
      <c r="AB307" s="390"/>
    </row>
    <row r="308" spans="2:28">
      <c r="B308" s="24">
        <v>21</v>
      </c>
      <c r="C308" s="41" t="s">
        <v>69</v>
      </c>
      <c r="D308" s="42">
        <v>0</v>
      </c>
      <c r="E308" s="42">
        <v>0</v>
      </c>
      <c r="F308" s="389">
        <v>0</v>
      </c>
      <c r="G308" s="390"/>
      <c r="I308" s="24">
        <v>21</v>
      </c>
      <c r="J308" s="91" t="s">
        <v>74</v>
      </c>
      <c r="K308" s="92">
        <v>0</v>
      </c>
      <c r="L308" s="92">
        <v>0</v>
      </c>
      <c r="M308" s="389">
        <v>0</v>
      </c>
      <c r="N308" s="390"/>
      <c r="P308" s="24">
        <v>21</v>
      </c>
      <c r="Q308" s="91" t="s">
        <v>60</v>
      </c>
      <c r="R308" s="92" t="s">
        <v>106</v>
      </c>
      <c r="S308" s="92" t="s">
        <v>115</v>
      </c>
      <c r="T308" s="389">
        <v>0</v>
      </c>
      <c r="U308" s="390"/>
      <c r="W308" s="24">
        <v>21</v>
      </c>
      <c r="X308" s="97" t="s">
        <v>60</v>
      </c>
      <c r="Y308" s="160" t="s">
        <v>113</v>
      </c>
      <c r="Z308" s="160" t="s">
        <v>170</v>
      </c>
      <c r="AA308" s="404">
        <v>0</v>
      </c>
      <c r="AB308" s="390"/>
    </row>
    <row r="309" spans="2:28">
      <c r="B309" s="24">
        <v>21.25</v>
      </c>
      <c r="C309" s="41" t="s">
        <v>60</v>
      </c>
      <c r="D309" s="42" t="s">
        <v>107</v>
      </c>
      <c r="E309" s="42" t="s">
        <v>108</v>
      </c>
      <c r="F309" s="389">
        <v>0</v>
      </c>
      <c r="G309" s="390"/>
      <c r="I309" s="24">
        <v>21.25</v>
      </c>
      <c r="J309" s="91" t="s">
        <v>159</v>
      </c>
      <c r="K309" s="92">
        <v>0</v>
      </c>
      <c r="L309" s="92">
        <v>0</v>
      </c>
      <c r="M309" s="389">
        <v>0</v>
      </c>
      <c r="N309" s="390"/>
      <c r="P309" s="24">
        <v>21.25</v>
      </c>
      <c r="Q309" s="91" t="s">
        <v>60</v>
      </c>
      <c r="R309" s="92" t="s">
        <v>106</v>
      </c>
      <c r="S309" s="92" t="s">
        <v>115</v>
      </c>
      <c r="T309" s="389">
        <v>0</v>
      </c>
      <c r="U309" s="390"/>
      <c r="W309" s="24">
        <v>21.25</v>
      </c>
      <c r="X309" s="97" t="s">
        <v>159</v>
      </c>
      <c r="Y309" s="160">
        <v>0</v>
      </c>
      <c r="Z309" s="160">
        <v>0</v>
      </c>
      <c r="AA309" s="404">
        <v>0</v>
      </c>
      <c r="AB309" s="390"/>
    </row>
    <row r="310" spans="2:28">
      <c r="B310" s="24">
        <v>21.5</v>
      </c>
      <c r="C310" s="41" t="s">
        <v>71</v>
      </c>
      <c r="D310" s="42">
        <v>0</v>
      </c>
      <c r="E310" s="42">
        <v>0</v>
      </c>
      <c r="F310" s="389">
        <v>0</v>
      </c>
      <c r="G310" s="390"/>
      <c r="I310" s="24">
        <v>21.5</v>
      </c>
      <c r="J310" s="91" t="s">
        <v>159</v>
      </c>
      <c r="K310" s="92">
        <v>0</v>
      </c>
      <c r="L310" s="92">
        <v>0</v>
      </c>
      <c r="M310" s="389">
        <v>0</v>
      </c>
      <c r="N310" s="390"/>
      <c r="P310" s="24">
        <v>21.5</v>
      </c>
      <c r="Q310" s="91" t="s">
        <v>60</v>
      </c>
      <c r="R310" s="92" t="s">
        <v>106</v>
      </c>
      <c r="S310" s="92" t="s">
        <v>115</v>
      </c>
      <c r="T310" s="389">
        <v>0</v>
      </c>
      <c r="U310" s="390"/>
      <c r="W310" s="24">
        <v>21.5</v>
      </c>
      <c r="X310" s="97" t="s">
        <v>60</v>
      </c>
      <c r="Y310" s="160" t="s">
        <v>104</v>
      </c>
      <c r="Z310" s="160" t="s">
        <v>111</v>
      </c>
      <c r="AA310" s="404">
        <v>0</v>
      </c>
      <c r="AB310" s="390"/>
    </row>
    <row r="311" spans="2:28">
      <c r="B311" s="24">
        <v>21.75</v>
      </c>
      <c r="C311" s="41" t="s">
        <v>71</v>
      </c>
      <c r="D311" s="42">
        <v>0</v>
      </c>
      <c r="E311" s="42">
        <v>0</v>
      </c>
      <c r="F311" s="389">
        <v>0</v>
      </c>
      <c r="G311" s="390"/>
      <c r="I311" s="24">
        <v>21.75</v>
      </c>
      <c r="J311" s="91" t="s">
        <v>60</v>
      </c>
      <c r="K311" s="92" t="s">
        <v>107</v>
      </c>
      <c r="L311" s="92" t="s">
        <v>108</v>
      </c>
      <c r="M311" s="389">
        <v>0</v>
      </c>
      <c r="N311" s="390"/>
      <c r="P311" s="24">
        <v>21.75</v>
      </c>
      <c r="Q311" s="91" t="s">
        <v>60</v>
      </c>
      <c r="R311" s="92" t="s">
        <v>106</v>
      </c>
      <c r="S311" s="92" t="s">
        <v>115</v>
      </c>
      <c r="T311" s="389">
        <v>0</v>
      </c>
      <c r="U311" s="390"/>
      <c r="W311" s="24">
        <v>21.75</v>
      </c>
      <c r="X311" s="97" t="s">
        <v>63</v>
      </c>
      <c r="Y311" s="160">
        <v>0</v>
      </c>
      <c r="Z311" s="160">
        <v>0</v>
      </c>
      <c r="AA311" s="404">
        <v>0</v>
      </c>
      <c r="AB311" s="390"/>
    </row>
    <row r="312" spans="2:28">
      <c r="B312" s="24">
        <v>22</v>
      </c>
      <c r="C312" s="41" t="s">
        <v>71</v>
      </c>
      <c r="D312" s="42">
        <v>0</v>
      </c>
      <c r="E312" s="42">
        <v>0</v>
      </c>
      <c r="F312" s="389">
        <v>0</v>
      </c>
      <c r="G312" s="390"/>
      <c r="I312" s="24">
        <v>22</v>
      </c>
      <c r="J312" s="91" t="s">
        <v>60</v>
      </c>
      <c r="K312" s="92" t="s">
        <v>107</v>
      </c>
      <c r="L312" s="92" t="s">
        <v>108</v>
      </c>
      <c r="M312" s="389">
        <v>0</v>
      </c>
      <c r="N312" s="390"/>
      <c r="P312" s="24">
        <v>22</v>
      </c>
      <c r="Q312" s="91" t="s">
        <v>60</v>
      </c>
      <c r="R312" s="92" t="s">
        <v>106</v>
      </c>
      <c r="S312" s="92" t="s">
        <v>115</v>
      </c>
      <c r="T312" s="389">
        <v>0</v>
      </c>
      <c r="U312" s="390"/>
      <c r="W312" s="24">
        <v>22</v>
      </c>
      <c r="X312" s="97" t="s">
        <v>159</v>
      </c>
      <c r="Y312" s="160">
        <v>0</v>
      </c>
      <c r="Z312" s="160">
        <v>0</v>
      </c>
      <c r="AA312" s="404">
        <v>0</v>
      </c>
      <c r="AB312" s="390"/>
    </row>
    <row r="313" spans="2:28">
      <c r="B313" s="24">
        <v>22.25</v>
      </c>
      <c r="C313" s="41" t="s">
        <v>159</v>
      </c>
      <c r="D313" s="42">
        <v>0</v>
      </c>
      <c r="E313" s="42">
        <v>0</v>
      </c>
      <c r="F313" s="389">
        <v>0</v>
      </c>
      <c r="G313" s="390"/>
      <c r="I313" s="24">
        <v>22.25</v>
      </c>
      <c r="J313" s="91" t="s">
        <v>60</v>
      </c>
      <c r="K313" s="92" t="s">
        <v>107</v>
      </c>
      <c r="L313" s="92" t="s">
        <v>108</v>
      </c>
      <c r="M313" s="389">
        <v>0</v>
      </c>
      <c r="N313" s="390"/>
      <c r="P313" s="24">
        <v>22.25</v>
      </c>
      <c r="Q313" s="91" t="s">
        <v>60</v>
      </c>
      <c r="R313" s="92" t="s">
        <v>106</v>
      </c>
      <c r="S313" s="92" t="s">
        <v>115</v>
      </c>
      <c r="T313" s="389">
        <v>0</v>
      </c>
      <c r="U313" s="390"/>
      <c r="W313" s="24">
        <v>22.25</v>
      </c>
      <c r="X313" s="97" t="s">
        <v>159</v>
      </c>
      <c r="Y313" s="160">
        <v>0</v>
      </c>
      <c r="Z313" s="160">
        <v>0</v>
      </c>
      <c r="AA313" s="404">
        <v>0</v>
      </c>
      <c r="AB313" s="390"/>
    </row>
    <row r="314" spans="2:28">
      <c r="B314" s="24">
        <v>22.5</v>
      </c>
      <c r="C314" s="41" t="s">
        <v>71</v>
      </c>
      <c r="D314" s="42">
        <v>0</v>
      </c>
      <c r="E314" s="42">
        <v>0</v>
      </c>
      <c r="F314" s="389">
        <v>0</v>
      </c>
      <c r="G314" s="390"/>
      <c r="I314" s="24">
        <v>22.5</v>
      </c>
      <c r="J314" s="91" t="s">
        <v>63</v>
      </c>
      <c r="K314" s="92">
        <v>0</v>
      </c>
      <c r="L314" s="92">
        <v>0</v>
      </c>
      <c r="M314" s="389">
        <v>0</v>
      </c>
      <c r="N314" s="390"/>
      <c r="P314" s="24">
        <v>22.5</v>
      </c>
      <c r="Q314" s="91" t="s">
        <v>60</v>
      </c>
      <c r="R314" s="92" t="s">
        <v>106</v>
      </c>
      <c r="S314" s="92" t="s">
        <v>115</v>
      </c>
      <c r="T314" s="389">
        <v>0</v>
      </c>
      <c r="U314" s="390"/>
      <c r="W314" s="24">
        <v>22.5</v>
      </c>
      <c r="X314" s="97" t="s">
        <v>159</v>
      </c>
      <c r="Y314" s="160">
        <v>0</v>
      </c>
      <c r="Z314" s="160">
        <v>0</v>
      </c>
      <c r="AA314" s="404">
        <v>0</v>
      </c>
      <c r="AB314" s="390"/>
    </row>
    <row r="315" spans="2:28">
      <c r="B315" s="24">
        <v>22.75</v>
      </c>
      <c r="C315" s="41" t="s">
        <v>69</v>
      </c>
      <c r="D315" s="42">
        <v>0</v>
      </c>
      <c r="E315" s="42">
        <v>0</v>
      </c>
      <c r="F315" s="389">
        <v>0</v>
      </c>
      <c r="G315" s="390"/>
      <c r="I315" s="24">
        <v>22.75</v>
      </c>
      <c r="J315" s="91" t="s">
        <v>159</v>
      </c>
      <c r="K315" s="92">
        <v>0</v>
      </c>
      <c r="L315" s="92">
        <v>0</v>
      </c>
      <c r="M315" s="389">
        <v>0</v>
      </c>
      <c r="N315" s="390"/>
      <c r="P315" s="24">
        <v>22.75</v>
      </c>
      <c r="Q315" s="91" t="s">
        <v>60</v>
      </c>
      <c r="R315" s="92" t="s">
        <v>106</v>
      </c>
      <c r="S315" s="92" t="s">
        <v>115</v>
      </c>
      <c r="T315" s="389">
        <v>0</v>
      </c>
      <c r="U315" s="390"/>
      <c r="W315" s="24">
        <v>22.75</v>
      </c>
      <c r="X315" s="97" t="s">
        <v>159</v>
      </c>
      <c r="Y315" s="160">
        <v>0</v>
      </c>
      <c r="Z315" s="160">
        <v>0</v>
      </c>
      <c r="AA315" s="404">
        <v>0</v>
      </c>
      <c r="AB315" s="390"/>
    </row>
    <row r="316" spans="2:28">
      <c r="B316" s="24">
        <v>23</v>
      </c>
      <c r="C316" s="41" t="s">
        <v>60</v>
      </c>
      <c r="D316" s="42" t="s">
        <v>107</v>
      </c>
      <c r="E316" s="42" t="s">
        <v>108</v>
      </c>
      <c r="F316" s="389">
        <v>0</v>
      </c>
      <c r="G316" s="390"/>
      <c r="I316" s="24">
        <v>23</v>
      </c>
      <c r="J316" s="91" t="s">
        <v>60</v>
      </c>
      <c r="K316" s="92" t="s">
        <v>107</v>
      </c>
      <c r="L316" s="92" t="s">
        <v>108</v>
      </c>
      <c r="M316" s="389">
        <v>0</v>
      </c>
      <c r="N316" s="390"/>
      <c r="P316" s="24">
        <v>23</v>
      </c>
      <c r="Q316" s="91" t="s">
        <v>60</v>
      </c>
      <c r="R316" s="92" t="s">
        <v>106</v>
      </c>
      <c r="S316" s="92" t="s">
        <v>115</v>
      </c>
      <c r="T316" s="389">
        <v>0</v>
      </c>
      <c r="U316" s="390"/>
      <c r="W316" s="24">
        <v>23</v>
      </c>
      <c r="X316" s="97" t="s">
        <v>159</v>
      </c>
      <c r="Y316" s="160">
        <v>0</v>
      </c>
      <c r="Z316" s="160">
        <v>0</v>
      </c>
      <c r="AA316" s="404">
        <v>0</v>
      </c>
      <c r="AB316" s="390"/>
    </row>
    <row r="317" spans="2:28">
      <c r="B317" s="24">
        <v>23.25</v>
      </c>
      <c r="C317" s="41" t="s">
        <v>74</v>
      </c>
      <c r="D317" s="42">
        <v>0</v>
      </c>
      <c r="E317" s="42">
        <v>0</v>
      </c>
      <c r="F317" s="389">
        <v>0</v>
      </c>
      <c r="G317" s="390"/>
      <c r="I317" s="24">
        <v>23.25</v>
      </c>
      <c r="J317" s="91" t="s">
        <v>159</v>
      </c>
      <c r="K317" s="92">
        <v>0</v>
      </c>
      <c r="L317" s="92">
        <v>0</v>
      </c>
      <c r="M317" s="389">
        <v>0</v>
      </c>
      <c r="N317" s="390"/>
      <c r="P317" s="24">
        <v>23.25</v>
      </c>
      <c r="Q317" s="91" t="s">
        <v>60</v>
      </c>
      <c r="R317" s="92" t="s">
        <v>106</v>
      </c>
      <c r="S317" s="92" t="s">
        <v>115</v>
      </c>
      <c r="T317" s="389">
        <v>0</v>
      </c>
      <c r="U317" s="390"/>
      <c r="W317" s="24">
        <v>23.25</v>
      </c>
      <c r="X317" s="97" t="s">
        <v>159</v>
      </c>
      <c r="Y317" s="160">
        <v>0</v>
      </c>
      <c r="Z317" s="160">
        <v>0</v>
      </c>
      <c r="AA317" s="404">
        <v>0</v>
      </c>
      <c r="AB317" s="390"/>
    </row>
    <row r="318" spans="2:28">
      <c r="B318" s="24">
        <v>23.5</v>
      </c>
      <c r="C318" s="41" t="s">
        <v>74</v>
      </c>
      <c r="D318" s="42">
        <v>0</v>
      </c>
      <c r="E318" s="42">
        <v>0</v>
      </c>
      <c r="F318" s="389">
        <v>0</v>
      </c>
      <c r="G318" s="390"/>
      <c r="I318" s="24">
        <v>23.5</v>
      </c>
      <c r="J318" s="91" t="s">
        <v>159</v>
      </c>
      <c r="K318" s="92">
        <v>0</v>
      </c>
      <c r="L318" s="92">
        <v>0</v>
      </c>
      <c r="M318" s="389">
        <v>0</v>
      </c>
      <c r="N318" s="390"/>
      <c r="P318" s="24">
        <v>23.5</v>
      </c>
      <c r="Q318" s="91" t="s">
        <v>60</v>
      </c>
      <c r="R318" s="92" t="s">
        <v>106</v>
      </c>
      <c r="S318" s="92" t="s">
        <v>115</v>
      </c>
      <c r="T318" s="389">
        <v>0</v>
      </c>
      <c r="U318" s="390"/>
      <c r="W318" s="24">
        <v>23.5</v>
      </c>
      <c r="X318" s="97" t="s">
        <v>159</v>
      </c>
      <c r="Y318" s="160">
        <v>0</v>
      </c>
      <c r="Z318" s="160">
        <v>0</v>
      </c>
      <c r="AA318" s="404">
        <v>0</v>
      </c>
      <c r="AB318" s="390"/>
    </row>
    <row r="319" spans="2:28">
      <c r="B319" s="24">
        <v>23.75</v>
      </c>
      <c r="C319" s="41" t="s">
        <v>159</v>
      </c>
      <c r="D319" s="42">
        <v>0</v>
      </c>
      <c r="E319" s="42">
        <v>0</v>
      </c>
      <c r="F319" s="389">
        <v>0</v>
      </c>
      <c r="G319" s="390"/>
      <c r="I319" s="24">
        <v>23.75</v>
      </c>
      <c r="J319" s="91" t="s">
        <v>159</v>
      </c>
      <c r="K319" s="92">
        <v>0</v>
      </c>
      <c r="L319" s="92">
        <v>0</v>
      </c>
      <c r="M319" s="389">
        <v>0</v>
      </c>
      <c r="N319" s="390"/>
      <c r="P319" s="24">
        <v>23.75</v>
      </c>
      <c r="Q319" s="91" t="s">
        <v>60</v>
      </c>
      <c r="R319" s="92" t="s">
        <v>113</v>
      </c>
      <c r="S319" s="92" t="s">
        <v>169</v>
      </c>
      <c r="T319" s="389">
        <v>0</v>
      </c>
      <c r="U319" s="390"/>
      <c r="W319" s="24">
        <v>23.75</v>
      </c>
      <c r="X319" s="97" t="s">
        <v>60</v>
      </c>
      <c r="Y319" s="160" t="s">
        <v>107</v>
      </c>
      <c r="Z319" s="160" t="s">
        <v>108</v>
      </c>
      <c r="AA319" s="404">
        <v>0</v>
      </c>
      <c r="AB319" s="390"/>
    </row>
    <row r="320" spans="2:28">
      <c r="B320" s="24">
        <v>24</v>
      </c>
      <c r="C320" s="41" t="s">
        <v>74</v>
      </c>
      <c r="D320" s="42">
        <v>0</v>
      </c>
      <c r="E320" s="42">
        <v>0</v>
      </c>
      <c r="F320" s="389">
        <v>0</v>
      </c>
      <c r="G320" s="390"/>
      <c r="I320" s="24">
        <v>24</v>
      </c>
      <c r="J320" s="91" t="s">
        <v>159</v>
      </c>
      <c r="K320" s="92">
        <v>0</v>
      </c>
      <c r="L320" s="92">
        <v>0</v>
      </c>
      <c r="M320" s="389">
        <v>0</v>
      </c>
      <c r="N320" s="390"/>
      <c r="P320" s="24">
        <v>24</v>
      </c>
      <c r="Q320" s="91" t="s">
        <v>60</v>
      </c>
      <c r="R320" s="92" t="s">
        <v>113</v>
      </c>
      <c r="S320" s="92" t="s">
        <v>170</v>
      </c>
      <c r="T320" s="389">
        <v>0</v>
      </c>
      <c r="U320" s="390"/>
      <c r="W320" s="24">
        <v>24</v>
      </c>
      <c r="X320" s="97" t="s">
        <v>159</v>
      </c>
      <c r="Y320" s="160">
        <v>0</v>
      </c>
      <c r="Z320" s="160">
        <v>0</v>
      </c>
      <c r="AA320" s="404">
        <v>0</v>
      </c>
      <c r="AB320" s="390"/>
    </row>
    <row r="321" spans="2:28">
      <c r="B321" s="24">
        <v>24.25</v>
      </c>
      <c r="C321" s="41" t="s">
        <v>74</v>
      </c>
      <c r="D321" s="42">
        <v>0</v>
      </c>
      <c r="E321" s="42">
        <v>0</v>
      </c>
      <c r="F321" s="389">
        <v>0</v>
      </c>
      <c r="G321" s="390"/>
      <c r="I321" s="24">
        <v>24.25</v>
      </c>
      <c r="J321" s="91" t="s">
        <v>69</v>
      </c>
      <c r="K321" s="92">
        <v>0</v>
      </c>
      <c r="L321" s="92">
        <v>0</v>
      </c>
      <c r="M321" s="389">
        <v>0</v>
      </c>
      <c r="N321" s="390"/>
      <c r="P321" s="24">
        <v>24.25</v>
      </c>
      <c r="Q321" s="91" t="s">
        <v>60</v>
      </c>
      <c r="R321" s="92" t="s">
        <v>113</v>
      </c>
      <c r="S321" s="92" t="s">
        <v>170</v>
      </c>
      <c r="T321" s="389">
        <v>0</v>
      </c>
      <c r="U321" s="390"/>
      <c r="W321" s="24">
        <v>24.25</v>
      </c>
      <c r="X321" s="97" t="s">
        <v>159</v>
      </c>
      <c r="Y321" s="160">
        <v>0</v>
      </c>
      <c r="Z321" s="160">
        <v>0</v>
      </c>
      <c r="AA321" s="404">
        <v>0</v>
      </c>
      <c r="AB321" s="390"/>
    </row>
    <row r="322" spans="2:28">
      <c r="B322" s="24">
        <v>24.5</v>
      </c>
      <c r="C322" s="41" t="s">
        <v>74</v>
      </c>
      <c r="D322" s="42">
        <v>0</v>
      </c>
      <c r="E322" s="42">
        <v>0</v>
      </c>
      <c r="F322" s="389">
        <v>0</v>
      </c>
      <c r="G322" s="390"/>
      <c r="I322" s="24">
        <v>24.5</v>
      </c>
      <c r="J322" s="91" t="s">
        <v>71</v>
      </c>
      <c r="K322" s="92">
        <v>0</v>
      </c>
      <c r="L322" s="92">
        <v>0</v>
      </c>
      <c r="M322" s="389">
        <v>0</v>
      </c>
      <c r="N322" s="390"/>
      <c r="P322" s="24">
        <v>24.5</v>
      </c>
      <c r="Q322" s="91" t="s">
        <v>60</v>
      </c>
      <c r="R322" s="92" t="s">
        <v>113</v>
      </c>
      <c r="S322" s="92" t="s">
        <v>170</v>
      </c>
      <c r="T322" s="389">
        <v>0</v>
      </c>
      <c r="U322" s="390"/>
      <c r="W322" s="24">
        <v>24.5</v>
      </c>
      <c r="X322" s="97" t="s">
        <v>60</v>
      </c>
      <c r="Y322" s="160" t="s">
        <v>107</v>
      </c>
      <c r="Z322" s="160" t="s">
        <v>108</v>
      </c>
      <c r="AA322" s="404">
        <v>0</v>
      </c>
      <c r="AB322" s="390"/>
    </row>
    <row r="323" spans="2:28">
      <c r="B323" s="24">
        <v>24.75</v>
      </c>
      <c r="C323" s="41" t="s">
        <v>71</v>
      </c>
      <c r="D323" s="42">
        <v>0</v>
      </c>
      <c r="E323" s="42">
        <v>0</v>
      </c>
      <c r="F323" s="389">
        <v>0</v>
      </c>
      <c r="G323" s="390"/>
      <c r="I323" s="24">
        <v>24.75</v>
      </c>
      <c r="J323" s="91" t="s">
        <v>159</v>
      </c>
      <c r="K323" s="92">
        <v>0</v>
      </c>
      <c r="L323" s="92">
        <v>0</v>
      </c>
      <c r="M323" s="389">
        <v>0</v>
      </c>
      <c r="N323" s="390"/>
      <c r="P323" s="24">
        <v>24.75</v>
      </c>
      <c r="Q323" s="91" t="s">
        <v>60</v>
      </c>
      <c r="R323" s="92" t="s">
        <v>113</v>
      </c>
      <c r="S323" s="92" t="s">
        <v>170</v>
      </c>
      <c r="T323" s="389">
        <v>0</v>
      </c>
      <c r="U323" s="390"/>
      <c r="W323" s="24">
        <v>24.75</v>
      </c>
      <c r="X323" s="97" t="s">
        <v>159</v>
      </c>
      <c r="Y323" s="160">
        <v>0</v>
      </c>
      <c r="Z323" s="160">
        <v>0</v>
      </c>
      <c r="AA323" s="404">
        <v>0</v>
      </c>
      <c r="AB323" s="390"/>
    </row>
    <row r="324" spans="2:28">
      <c r="B324" s="24">
        <v>25</v>
      </c>
      <c r="C324" s="41" t="s">
        <v>60</v>
      </c>
      <c r="D324" s="42" t="s">
        <v>107</v>
      </c>
      <c r="E324" s="42" t="s">
        <v>108</v>
      </c>
      <c r="F324" s="389">
        <v>0</v>
      </c>
      <c r="G324" s="390"/>
      <c r="I324" s="24">
        <v>25</v>
      </c>
      <c r="J324" s="91" t="s">
        <v>60</v>
      </c>
      <c r="K324" s="92" t="s">
        <v>107</v>
      </c>
      <c r="L324" s="92" t="s">
        <v>108</v>
      </c>
      <c r="M324" s="389">
        <v>0</v>
      </c>
      <c r="N324" s="390"/>
      <c r="P324" s="24">
        <v>25</v>
      </c>
      <c r="Q324" s="91" t="s">
        <v>60</v>
      </c>
      <c r="R324" s="92" t="s">
        <v>113</v>
      </c>
      <c r="S324" s="92" t="s">
        <v>170</v>
      </c>
      <c r="T324" s="389">
        <v>0</v>
      </c>
      <c r="U324" s="390"/>
      <c r="W324" s="24">
        <v>25</v>
      </c>
      <c r="X324" s="97" t="s">
        <v>60</v>
      </c>
      <c r="Y324" s="160" t="s">
        <v>106</v>
      </c>
      <c r="Z324" s="160" t="s">
        <v>115</v>
      </c>
      <c r="AA324" s="404">
        <v>0</v>
      </c>
      <c r="AB324" s="390"/>
    </row>
    <row r="325" spans="2:28">
      <c r="B325" s="24">
        <v>25.25</v>
      </c>
      <c r="C325" s="41" t="s">
        <v>63</v>
      </c>
      <c r="D325" s="42">
        <v>0</v>
      </c>
      <c r="E325" s="42">
        <v>0</v>
      </c>
      <c r="F325" s="389">
        <v>0</v>
      </c>
      <c r="G325" s="390"/>
      <c r="I325" s="24">
        <v>25.25</v>
      </c>
      <c r="J325" s="91" t="s">
        <v>60</v>
      </c>
      <c r="K325" s="92" t="s">
        <v>107</v>
      </c>
      <c r="L325" s="92" t="s">
        <v>108</v>
      </c>
      <c r="M325" s="389">
        <v>0</v>
      </c>
      <c r="N325" s="390"/>
      <c r="P325" s="24">
        <v>25.25</v>
      </c>
      <c r="Q325" s="91" t="s">
        <v>60</v>
      </c>
      <c r="R325" s="92" t="s">
        <v>113</v>
      </c>
      <c r="S325" s="92" t="s">
        <v>170</v>
      </c>
      <c r="T325" s="389">
        <v>0</v>
      </c>
      <c r="U325" s="390"/>
      <c r="W325" s="24">
        <v>25.25</v>
      </c>
      <c r="X325" s="97" t="s">
        <v>60</v>
      </c>
      <c r="Y325" s="160" t="s">
        <v>113</v>
      </c>
      <c r="Z325" s="160" t="s">
        <v>169</v>
      </c>
      <c r="AA325" s="404">
        <v>0</v>
      </c>
      <c r="AB325" s="390"/>
    </row>
    <row r="326" spans="2:28">
      <c r="B326" s="24">
        <v>25.5</v>
      </c>
      <c r="C326" s="41" t="s">
        <v>60</v>
      </c>
      <c r="D326" s="42" t="s">
        <v>107</v>
      </c>
      <c r="E326" s="42" t="s">
        <v>108</v>
      </c>
      <c r="F326" s="389">
        <v>0</v>
      </c>
      <c r="G326" s="390"/>
      <c r="I326" s="24">
        <v>25.5</v>
      </c>
      <c r="J326" s="91" t="s">
        <v>60</v>
      </c>
      <c r="K326" s="92" t="s">
        <v>107</v>
      </c>
      <c r="L326" s="92" t="s">
        <v>108</v>
      </c>
      <c r="M326" s="389">
        <v>0</v>
      </c>
      <c r="N326" s="390"/>
      <c r="P326" s="24">
        <v>25.5</v>
      </c>
      <c r="Q326" s="91" t="s">
        <v>60</v>
      </c>
      <c r="R326" s="92" t="s">
        <v>113</v>
      </c>
      <c r="S326" s="92" t="s">
        <v>170</v>
      </c>
      <c r="T326" s="389">
        <v>0</v>
      </c>
      <c r="U326" s="390"/>
      <c r="W326" s="24">
        <v>25.5</v>
      </c>
      <c r="X326" s="97" t="s">
        <v>60</v>
      </c>
      <c r="Y326" s="160" t="s">
        <v>113</v>
      </c>
      <c r="Z326" s="160" t="s">
        <v>254</v>
      </c>
      <c r="AA326" s="404">
        <v>0</v>
      </c>
      <c r="AB326" s="390"/>
    </row>
    <row r="327" spans="2:28">
      <c r="B327" s="24">
        <v>25.75</v>
      </c>
      <c r="C327" s="41" t="s">
        <v>159</v>
      </c>
      <c r="D327" s="42">
        <v>0</v>
      </c>
      <c r="E327" s="42">
        <v>0</v>
      </c>
      <c r="F327" s="389">
        <v>0</v>
      </c>
      <c r="G327" s="390"/>
      <c r="I327" s="24">
        <v>25.75</v>
      </c>
      <c r="J327" s="91" t="s">
        <v>60</v>
      </c>
      <c r="K327" s="92" t="s">
        <v>107</v>
      </c>
      <c r="L327" s="92" t="s">
        <v>108</v>
      </c>
      <c r="M327" s="389">
        <v>0</v>
      </c>
      <c r="N327" s="390"/>
      <c r="P327" s="24">
        <v>25.75</v>
      </c>
      <c r="Q327" s="91" t="s">
        <v>60</v>
      </c>
      <c r="R327" s="92" t="s">
        <v>113</v>
      </c>
      <c r="S327" s="92" t="s">
        <v>170</v>
      </c>
      <c r="T327" s="389">
        <v>0</v>
      </c>
      <c r="U327" s="390"/>
      <c r="W327" s="24">
        <v>25.75</v>
      </c>
      <c r="X327" s="97" t="s">
        <v>158</v>
      </c>
      <c r="Y327" s="160">
        <v>0</v>
      </c>
      <c r="Z327" s="160">
        <v>0</v>
      </c>
      <c r="AA327" s="404">
        <v>0</v>
      </c>
      <c r="AB327" s="390"/>
    </row>
    <row r="328" spans="2:28">
      <c r="B328" s="24">
        <v>26</v>
      </c>
      <c r="C328" s="41" t="s">
        <v>159</v>
      </c>
      <c r="D328" s="42">
        <v>0</v>
      </c>
      <c r="E328" s="42">
        <v>0</v>
      </c>
      <c r="F328" s="389">
        <v>0</v>
      </c>
      <c r="G328" s="390"/>
      <c r="I328" s="24">
        <v>26</v>
      </c>
      <c r="J328" s="91" t="s">
        <v>60</v>
      </c>
      <c r="K328" s="92" t="s">
        <v>107</v>
      </c>
      <c r="L328" s="92" t="s">
        <v>108</v>
      </c>
      <c r="M328" s="389">
        <v>0</v>
      </c>
      <c r="N328" s="390"/>
      <c r="P328" s="24">
        <v>26</v>
      </c>
      <c r="Q328" s="91" t="s">
        <v>60</v>
      </c>
      <c r="R328" s="92" t="s">
        <v>113</v>
      </c>
      <c r="S328" s="92" t="s">
        <v>170</v>
      </c>
      <c r="T328" s="389">
        <v>0</v>
      </c>
      <c r="U328" s="390"/>
      <c r="W328" s="24">
        <v>26</v>
      </c>
      <c r="X328" s="97" t="s">
        <v>158</v>
      </c>
      <c r="Y328" s="160">
        <v>0</v>
      </c>
      <c r="Z328" s="160">
        <v>0</v>
      </c>
      <c r="AA328" s="404">
        <v>0</v>
      </c>
      <c r="AB328" s="390"/>
    </row>
    <row r="329" spans="2:28">
      <c r="B329" s="24">
        <v>26.25</v>
      </c>
      <c r="C329" s="41" t="s">
        <v>63</v>
      </c>
      <c r="D329" s="42">
        <v>0</v>
      </c>
      <c r="E329" s="42">
        <v>0</v>
      </c>
      <c r="F329" s="389">
        <v>0</v>
      </c>
      <c r="G329" s="390"/>
      <c r="I329" s="24">
        <v>26.25</v>
      </c>
      <c r="J329" s="91" t="s">
        <v>159</v>
      </c>
      <c r="K329" s="92">
        <v>0</v>
      </c>
      <c r="L329" s="92">
        <v>0</v>
      </c>
      <c r="M329" s="389">
        <v>0</v>
      </c>
      <c r="N329" s="390"/>
      <c r="P329" s="24">
        <v>26.25</v>
      </c>
      <c r="Q329" s="91" t="s">
        <v>159</v>
      </c>
      <c r="R329" s="92">
        <v>0</v>
      </c>
      <c r="S329" s="92">
        <v>0</v>
      </c>
      <c r="T329" s="389">
        <v>0</v>
      </c>
      <c r="U329" s="390"/>
      <c r="W329" s="24">
        <v>26.25</v>
      </c>
      <c r="X329" s="97" t="s">
        <v>159</v>
      </c>
      <c r="Y329" s="160">
        <v>0</v>
      </c>
      <c r="Z329" s="160">
        <v>0</v>
      </c>
      <c r="AA329" s="404">
        <v>0</v>
      </c>
      <c r="AB329" s="390"/>
    </row>
    <row r="330" spans="2:28">
      <c r="B330" s="24">
        <v>26.5</v>
      </c>
      <c r="C330" s="41" t="s">
        <v>71</v>
      </c>
      <c r="D330" s="42">
        <v>0</v>
      </c>
      <c r="E330" s="42">
        <v>0</v>
      </c>
      <c r="F330" s="389">
        <v>0</v>
      </c>
      <c r="G330" s="390"/>
      <c r="I330" s="24">
        <v>26.5</v>
      </c>
      <c r="J330" s="91" t="s">
        <v>60</v>
      </c>
      <c r="K330" s="92" t="s">
        <v>106</v>
      </c>
      <c r="L330" s="92" t="s">
        <v>265</v>
      </c>
      <c r="M330" s="389">
        <v>0</v>
      </c>
      <c r="N330" s="390"/>
      <c r="P330" s="24">
        <v>26.5</v>
      </c>
      <c r="Q330" s="91" t="s">
        <v>158</v>
      </c>
      <c r="R330" s="92">
        <v>0</v>
      </c>
      <c r="S330" s="92">
        <v>0</v>
      </c>
      <c r="T330" s="389">
        <v>0</v>
      </c>
      <c r="U330" s="390"/>
      <c r="W330" s="24">
        <v>26.5</v>
      </c>
      <c r="X330" s="97" t="s">
        <v>159</v>
      </c>
      <c r="Y330" s="160">
        <v>0</v>
      </c>
      <c r="Z330" s="160">
        <v>0</v>
      </c>
      <c r="AA330" s="404">
        <v>0</v>
      </c>
      <c r="AB330" s="390"/>
    </row>
    <row r="331" spans="2:28">
      <c r="B331" s="24">
        <v>26.75</v>
      </c>
      <c r="C331" s="41" t="s">
        <v>60</v>
      </c>
      <c r="D331" s="42" t="s">
        <v>107</v>
      </c>
      <c r="E331" s="42" t="s">
        <v>108</v>
      </c>
      <c r="F331" s="389">
        <v>0</v>
      </c>
      <c r="G331" s="390"/>
      <c r="I331" s="24">
        <v>26.75</v>
      </c>
      <c r="J331" s="91" t="s">
        <v>71</v>
      </c>
      <c r="K331" s="92">
        <v>0</v>
      </c>
      <c r="L331" s="92">
        <v>0</v>
      </c>
      <c r="M331" s="389">
        <v>0</v>
      </c>
      <c r="N331" s="390"/>
      <c r="P331" s="24">
        <v>26.75</v>
      </c>
      <c r="Q331" s="91" t="s">
        <v>60</v>
      </c>
      <c r="R331" s="92" t="s">
        <v>178</v>
      </c>
      <c r="S331" s="92" t="s">
        <v>169</v>
      </c>
      <c r="T331" s="389">
        <v>0</v>
      </c>
      <c r="U331" s="390"/>
      <c r="W331" s="24">
        <v>26.75</v>
      </c>
      <c r="X331" s="97" t="s">
        <v>159</v>
      </c>
      <c r="Y331" s="160">
        <v>0</v>
      </c>
      <c r="Z331" s="160">
        <v>0</v>
      </c>
      <c r="AA331" s="404">
        <v>0</v>
      </c>
      <c r="AB331" s="390"/>
    </row>
    <row r="332" spans="2:28">
      <c r="B332" s="24">
        <v>27</v>
      </c>
      <c r="C332" s="41" t="s">
        <v>71</v>
      </c>
      <c r="D332" s="42">
        <v>0</v>
      </c>
      <c r="E332" s="42">
        <v>0</v>
      </c>
      <c r="F332" s="389">
        <v>0</v>
      </c>
      <c r="G332" s="390"/>
      <c r="I332" s="24">
        <v>27</v>
      </c>
      <c r="J332" s="91" t="s">
        <v>71</v>
      </c>
      <c r="K332" s="92">
        <v>0</v>
      </c>
      <c r="L332" s="92">
        <v>0</v>
      </c>
      <c r="M332" s="389">
        <v>0</v>
      </c>
      <c r="N332" s="390"/>
      <c r="P332" s="24">
        <v>27</v>
      </c>
      <c r="Q332" s="91" t="s">
        <v>60</v>
      </c>
      <c r="R332" s="92" t="s">
        <v>113</v>
      </c>
      <c r="S332" s="92" t="s">
        <v>170</v>
      </c>
      <c r="T332" s="389">
        <v>0</v>
      </c>
      <c r="U332" s="390"/>
      <c r="W332" s="24">
        <v>27</v>
      </c>
      <c r="X332" s="97" t="s">
        <v>159</v>
      </c>
      <c r="Y332" s="160">
        <v>0</v>
      </c>
      <c r="Z332" s="160">
        <v>0</v>
      </c>
      <c r="AA332" s="404">
        <v>0</v>
      </c>
      <c r="AB332" s="390"/>
    </row>
    <row r="333" spans="2:28">
      <c r="B333" s="24">
        <v>27.25</v>
      </c>
      <c r="C333" s="41" t="s">
        <v>158</v>
      </c>
      <c r="D333" s="42">
        <v>0</v>
      </c>
      <c r="E333" s="42">
        <v>0</v>
      </c>
      <c r="F333" s="389">
        <v>0</v>
      </c>
      <c r="G333" s="390"/>
      <c r="I333" s="24">
        <v>27.25</v>
      </c>
      <c r="J333" s="91" t="s">
        <v>60</v>
      </c>
      <c r="K333" s="92" t="s">
        <v>113</v>
      </c>
      <c r="L333" s="92" t="s">
        <v>170</v>
      </c>
      <c r="M333" s="389">
        <v>0</v>
      </c>
      <c r="N333" s="390"/>
      <c r="P333" s="24">
        <v>27.25</v>
      </c>
      <c r="Q333" s="91" t="s">
        <v>60</v>
      </c>
      <c r="R333" s="92" t="s">
        <v>113</v>
      </c>
      <c r="S333" s="92" t="s">
        <v>170</v>
      </c>
      <c r="T333" s="389">
        <v>0</v>
      </c>
      <c r="U333" s="390"/>
      <c r="W333" s="24">
        <v>27.25</v>
      </c>
      <c r="X333" s="97" t="s">
        <v>60</v>
      </c>
      <c r="Y333" s="160" t="s">
        <v>107</v>
      </c>
      <c r="Z333" s="160" t="s">
        <v>121</v>
      </c>
      <c r="AA333" s="404">
        <v>0</v>
      </c>
      <c r="AB333" s="390"/>
    </row>
    <row r="334" spans="2:28">
      <c r="B334" s="24">
        <v>27.5</v>
      </c>
      <c r="C334" s="41" t="s">
        <v>159</v>
      </c>
      <c r="D334" s="42">
        <v>0</v>
      </c>
      <c r="E334" s="42">
        <v>0</v>
      </c>
      <c r="F334" s="389">
        <v>0</v>
      </c>
      <c r="G334" s="390"/>
      <c r="I334" s="24">
        <v>27.5</v>
      </c>
      <c r="J334" s="91" t="s">
        <v>159</v>
      </c>
      <c r="K334" s="92">
        <v>0</v>
      </c>
      <c r="L334" s="92">
        <v>0</v>
      </c>
      <c r="M334" s="389">
        <v>0</v>
      </c>
      <c r="N334" s="390"/>
      <c r="P334" s="24">
        <v>27.5</v>
      </c>
      <c r="Q334" s="91" t="s">
        <v>60</v>
      </c>
      <c r="R334" s="92" t="s">
        <v>113</v>
      </c>
      <c r="S334" s="92" t="s">
        <v>170</v>
      </c>
      <c r="T334" s="389">
        <v>0</v>
      </c>
      <c r="U334" s="390"/>
      <c r="W334" s="24">
        <v>27.5</v>
      </c>
      <c r="X334" s="97" t="s">
        <v>60</v>
      </c>
      <c r="Y334" s="160" t="s">
        <v>107</v>
      </c>
      <c r="Z334" s="160" t="s">
        <v>108</v>
      </c>
      <c r="AA334" s="404">
        <v>0</v>
      </c>
      <c r="AB334" s="390"/>
    </row>
    <row r="335" spans="2:28">
      <c r="B335" s="24">
        <v>27.75</v>
      </c>
      <c r="C335" s="41" t="s">
        <v>60</v>
      </c>
      <c r="D335" s="42" t="s">
        <v>107</v>
      </c>
      <c r="E335" s="42" t="s">
        <v>121</v>
      </c>
      <c r="F335" s="389">
        <v>0</v>
      </c>
      <c r="G335" s="390"/>
      <c r="I335" s="24">
        <v>27.75</v>
      </c>
      <c r="J335" s="91" t="s">
        <v>159</v>
      </c>
      <c r="K335" s="92">
        <v>0</v>
      </c>
      <c r="L335" s="92">
        <v>0</v>
      </c>
      <c r="M335" s="389">
        <v>0</v>
      </c>
      <c r="N335" s="390"/>
      <c r="P335" s="24">
        <v>27.75</v>
      </c>
      <c r="Q335" s="91" t="s">
        <v>60</v>
      </c>
      <c r="R335" s="92" t="s">
        <v>113</v>
      </c>
      <c r="S335" s="92" t="s">
        <v>170</v>
      </c>
      <c r="T335" s="389">
        <v>0</v>
      </c>
      <c r="U335" s="390"/>
      <c r="W335" s="24">
        <v>27.75</v>
      </c>
      <c r="X335" s="97" t="s">
        <v>159</v>
      </c>
      <c r="Y335" s="160">
        <v>0</v>
      </c>
      <c r="Z335" s="160">
        <v>0</v>
      </c>
      <c r="AA335" s="404">
        <v>0</v>
      </c>
      <c r="AB335" s="390"/>
    </row>
    <row r="336" spans="2:28">
      <c r="B336" s="24">
        <v>28</v>
      </c>
      <c r="C336" s="41" t="s">
        <v>159</v>
      </c>
      <c r="D336" s="42">
        <v>0</v>
      </c>
      <c r="E336" s="42">
        <v>0</v>
      </c>
      <c r="F336" s="389">
        <v>0</v>
      </c>
      <c r="G336" s="390"/>
      <c r="I336" s="24">
        <v>28</v>
      </c>
      <c r="J336" s="91" t="s">
        <v>159</v>
      </c>
      <c r="K336" s="92">
        <v>0</v>
      </c>
      <c r="L336" s="92">
        <v>0</v>
      </c>
      <c r="M336" s="389">
        <v>0</v>
      </c>
      <c r="N336" s="390"/>
      <c r="P336" s="24">
        <v>28</v>
      </c>
      <c r="Q336" s="91" t="s">
        <v>60</v>
      </c>
      <c r="R336" s="92" t="s">
        <v>113</v>
      </c>
      <c r="S336" s="92" t="s">
        <v>170</v>
      </c>
      <c r="T336" s="389">
        <v>0</v>
      </c>
      <c r="U336" s="390"/>
      <c r="W336" s="24">
        <v>28</v>
      </c>
      <c r="X336" s="97" t="s">
        <v>159</v>
      </c>
      <c r="Y336" s="160">
        <v>0</v>
      </c>
      <c r="Z336" s="160">
        <v>0</v>
      </c>
      <c r="AA336" s="404">
        <v>0</v>
      </c>
      <c r="AB336" s="390"/>
    </row>
    <row r="337" spans="2:28">
      <c r="B337" s="24">
        <v>28.25</v>
      </c>
      <c r="C337" s="41" t="s">
        <v>71</v>
      </c>
      <c r="D337" s="42">
        <v>0</v>
      </c>
      <c r="E337" s="42">
        <v>0</v>
      </c>
      <c r="F337" s="389">
        <v>0</v>
      </c>
      <c r="G337" s="390"/>
      <c r="I337" s="24">
        <v>28.25</v>
      </c>
      <c r="J337" s="91" t="s">
        <v>60</v>
      </c>
      <c r="K337" s="92" t="s">
        <v>107</v>
      </c>
      <c r="L337" s="92" t="s">
        <v>108</v>
      </c>
      <c r="M337" s="389">
        <v>0</v>
      </c>
      <c r="N337" s="390"/>
      <c r="P337" s="24">
        <v>28.25</v>
      </c>
      <c r="Q337" s="91" t="s">
        <v>158</v>
      </c>
      <c r="R337" s="92">
        <v>0</v>
      </c>
      <c r="S337" s="92">
        <v>0</v>
      </c>
      <c r="T337" s="389">
        <v>0</v>
      </c>
      <c r="U337" s="390"/>
      <c r="W337" s="24">
        <v>28.25</v>
      </c>
      <c r="X337" s="97" t="s">
        <v>159</v>
      </c>
      <c r="Y337" s="160">
        <v>0</v>
      </c>
      <c r="Z337" s="160">
        <v>0</v>
      </c>
      <c r="AA337" s="404">
        <v>0</v>
      </c>
      <c r="AB337" s="390"/>
    </row>
    <row r="338" spans="2:28">
      <c r="B338" s="24">
        <v>28.5</v>
      </c>
      <c r="C338" s="41" t="s">
        <v>60</v>
      </c>
      <c r="D338" s="42" t="s">
        <v>107</v>
      </c>
      <c r="E338" s="42" t="s">
        <v>164</v>
      </c>
      <c r="F338" s="389">
        <v>0</v>
      </c>
      <c r="G338" s="390"/>
      <c r="I338" s="24">
        <v>28.5</v>
      </c>
      <c r="J338" s="91" t="s">
        <v>60</v>
      </c>
      <c r="K338" s="92" t="s">
        <v>107</v>
      </c>
      <c r="L338" s="92" t="s">
        <v>108</v>
      </c>
      <c r="M338" s="389">
        <v>0</v>
      </c>
      <c r="N338" s="390"/>
      <c r="P338" s="24">
        <v>28.5</v>
      </c>
      <c r="Q338" s="91" t="s">
        <v>159</v>
      </c>
      <c r="R338" s="92">
        <v>0</v>
      </c>
      <c r="S338" s="92">
        <v>0</v>
      </c>
      <c r="T338" s="389">
        <v>0</v>
      </c>
      <c r="U338" s="390"/>
      <c r="W338" s="24">
        <v>28.5</v>
      </c>
      <c r="X338" s="97" t="s">
        <v>60</v>
      </c>
      <c r="Y338" s="160" t="s">
        <v>113</v>
      </c>
      <c r="Z338" s="160" t="s">
        <v>170</v>
      </c>
      <c r="AA338" s="404">
        <v>0</v>
      </c>
      <c r="AB338" s="390"/>
    </row>
    <row r="339" spans="2:28">
      <c r="B339" s="24">
        <v>28.75</v>
      </c>
      <c r="C339" s="41" t="s">
        <v>158</v>
      </c>
      <c r="D339" s="42">
        <v>0</v>
      </c>
      <c r="E339" s="42">
        <v>0</v>
      </c>
      <c r="F339" s="389">
        <v>0</v>
      </c>
      <c r="G339" s="390"/>
      <c r="I339" s="24">
        <v>28.75</v>
      </c>
      <c r="J339" s="91" t="s">
        <v>60</v>
      </c>
      <c r="K339" s="92" t="s">
        <v>107</v>
      </c>
      <c r="L339" s="92" t="s">
        <v>121</v>
      </c>
      <c r="M339" s="389">
        <v>0</v>
      </c>
      <c r="N339" s="390"/>
      <c r="P339" s="24">
        <v>28.75</v>
      </c>
      <c r="Q339" s="91" t="s">
        <v>60</v>
      </c>
      <c r="R339" s="92" t="s">
        <v>106</v>
      </c>
      <c r="S339" s="92" t="s">
        <v>169</v>
      </c>
      <c r="T339" s="389">
        <v>0</v>
      </c>
      <c r="U339" s="390"/>
      <c r="W339" s="24">
        <v>28.75</v>
      </c>
      <c r="X339" s="97" t="s">
        <v>159</v>
      </c>
      <c r="Y339" s="160">
        <v>0</v>
      </c>
      <c r="Z339" s="160">
        <v>0</v>
      </c>
      <c r="AA339" s="404">
        <v>0</v>
      </c>
      <c r="AB339" s="390"/>
    </row>
    <row r="340" spans="2:28">
      <c r="B340" s="24">
        <v>29</v>
      </c>
      <c r="C340" s="41" t="s">
        <v>71</v>
      </c>
      <c r="D340" s="42">
        <v>0</v>
      </c>
      <c r="E340" s="42">
        <v>0</v>
      </c>
      <c r="F340" s="389">
        <v>0</v>
      </c>
      <c r="G340" s="390"/>
      <c r="I340" s="24">
        <v>29</v>
      </c>
      <c r="J340" s="91" t="s">
        <v>159</v>
      </c>
      <c r="K340" s="92">
        <v>0</v>
      </c>
      <c r="L340" s="92">
        <v>0</v>
      </c>
      <c r="M340" s="389">
        <v>0</v>
      </c>
      <c r="N340" s="390"/>
      <c r="P340" s="24">
        <v>29</v>
      </c>
      <c r="Q340" s="91" t="s">
        <v>60</v>
      </c>
      <c r="R340" s="92" t="s">
        <v>106</v>
      </c>
      <c r="S340" s="92" t="s">
        <v>169</v>
      </c>
      <c r="T340" s="389">
        <v>0</v>
      </c>
      <c r="U340" s="390"/>
      <c r="W340" s="24">
        <v>29</v>
      </c>
      <c r="X340" s="97" t="s">
        <v>159</v>
      </c>
      <c r="Y340" s="160">
        <v>0</v>
      </c>
      <c r="Z340" s="160">
        <v>0</v>
      </c>
      <c r="AA340" s="404">
        <v>0</v>
      </c>
      <c r="AB340" s="390"/>
    </row>
    <row r="341" spans="2:28">
      <c r="B341" s="24">
        <v>29.25</v>
      </c>
      <c r="C341" s="41" t="s">
        <v>71</v>
      </c>
      <c r="D341" s="42">
        <v>0</v>
      </c>
      <c r="E341" s="42">
        <v>0</v>
      </c>
      <c r="F341" s="389">
        <v>0</v>
      </c>
      <c r="G341" s="390"/>
      <c r="I341" s="24">
        <v>29.25</v>
      </c>
      <c r="J341" s="91" t="s">
        <v>158</v>
      </c>
      <c r="K341" s="92">
        <v>0</v>
      </c>
      <c r="L341" s="92">
        <v>0</v>
      </c>
      <c r="M341" s="389">
        <v>0</v>
      </c>
      <c r="N341" s="390"/>
      <c r="P341" s="24">
        <v>29.25</v>
      </c>
      <c r="Q341" s="91" t="s">
        <v>159</v>
      </c>
      <c r="R341" s="92">
        <v>0</v>
      </c>
      <c r="S341" s="92">
        <v>0</v>
      </c>
      <c r="T341" s="389">
        <v>0</v>
      </c>
      <c r="U341" s="390"/>
      <c r="W341" s="24">
        <v>29.25</v>
      </c>
      <c r="X341" s="97" t="s">
        <v>159</v>
      </c>
      <c r="Y341" s="160">
        <v>0</v>
      </c>
      <c r="Z341" s="160">
        <v>0</v>
      </c>
      <c r="AA341" s="404">
        <v>0</v>
      </c>
      <c r="AB341" s="390"/>
    </row>
    <row r="342" spans="2:28">
      <c r="B342" s="24">
        <v>29.5</v>
      </c>
      <c r="C342" s="41" t="s">
        <v>71</v>
      </c>
      <c r="D342" s="42">
        <v>0</v>
      </c>
      <c r="E342" s="42">
        <v>0</v>
      </c>
      <c r="F342" s="389">
        <v>0</v>
      </c>
      <c r="G342" s="390"/>
      <c r="I342" s="24">
        <v>29.5</v>
      </c>
      <c r="J342" s="91" t="s">
        <v>60</v>
      </c>
      <c r="K342" s="92" t="s">
        <v>107</v>
      </c>
      <c r="L342" s="92" t="s">
        <v>108</v>
      </c>
      <c r="M342" s="389">
        <v>0</v>
      </c>
      <c r="N342" s="390"/>
      <c r="P342" s="24">
        <v>29.5</v>
      </c>
      <c r="Q342" s="91" t="s">
        <v>159</v>
      </c>
      <c r="R342" s="92">
        <v>0</v>
      </c>
      <c r="S342" s="92">
        <v>0</v>
      </c>
      <c r="T342" s="389">
        <v>0</v>
      </c>
      <c r="U342" s="390"/>
      <c r="W342" s="24">
        <v>29.5</v>
      </c>
      <c r="X342" s="97" t="s">
        <v>71</v>
      </c>
      <c r="Y342" s="160">
        <v>0</v>
      </c>
      <c r="Z342" s="160">
        <v>0</v>
      </c>
      <c r="AA342" s="404">
        <v>0</v>
      </c>
      <c r="AB342" s="390"/>
    </row>
    <row r="343" spans="2:28">
      <c r="B343" s="24">
        <v>29.75</v>
      </c>
      <c r="C343" s="41" t="s">
        <v>159</v>
      </c>
      <c r="D343" s="42">
        <v>0</v>
      </c>
      <c r="E343" s="42">
        <v>0</v>
      </c>
      <c r="F343" s="389">
        <v>0</v>
      </c>
      <c r="G343" s="390"/>
      <c r="I343" s="24">
        <v>29.75</v>
      </c>
      <c r="J343" s="91" t="s">
        <v>60</v>
      </c>
      <c r="K343" s="92" t="s">
        <v>106</v>
      </c>
      <c r="L343" s="92" t="s">
        <v>115</v>
      </c>
      <c r="M343" s="389">
        <v>0</v>
      </c>
      <c r="N343" s="390"/>
      <c r="P343" s="24">
        <v>29.75</v>
      </c>
      <c r="Q343" s="91" t="s">
        <v>60</v>
      </c>
      <c r="R343" s="92" t="s">
        <v>113</v>
      </c>
      <c r="S343" s="92" t="s">
        <v>169</v>
      </c>
      <c r="T343" s="389">
        <v>0</v>
      </c>
      <c r="U343" s="390"/>
      <c r="W343" s="24">
        <v>29.75</v>
      </c>
      <c r="X343" s="97" t="s">
        <v>159</v>
      </c>
      <c r="Y343" s="160">
        <v>0</v>
      </c>
      <c r="Z343" s="160">
        <v>0</v>
      </c>
      <c r="AA343" s="404">
        <v>0</v>
      </c>
      <c r="AB343" s="390"/>
    </row>
    <row r="344" spans="2:28">
      <c r="B344" s="24">
        <v>30</v>
      </c>
      <c r="C344" s="41" t="s">
        <v>159</v>
      </c>
      <c r="D344" s="42">
        <v>0</v>
      </c>
      <c r="E344" s="42">
        <v>0</v>
      </c>
      <c r="F344" s="389">
        <v>0</v>
      </c>
      <c r="G344" s="390"/>
      <c r="I344" s="24">
        <v>30</v>
      </c>
      <c r="J344" s="91" t="s">
        <v>69</v>
      </c>
      <c r="K344" s="92">
        <v>0</v>
      </c>
      <c r="L344" s="92">
        <v>0</v>
      </c>
      <c r="M344" s="389">
        <v>0</v>
      </c>
      <c r="N344" s="390"/>
      <c r="P344" s="24">
        <v>30</v>
      </c>
      <c r="Q344" s="91" t="s">
        <v>66</v>
      </c>
      <c r="R344" s="92">
        <v>0</v>
      </c>
      <c r="S344" s="92">
        <v>0</v>
      </c>
      <c r="T344" s="389">
        <v>0</v>
      </c>
      <c r="U344" s="390"/>
      <c r="W344" s="24">
        <v>30</v>
      </c>
      <c r="X344" s="97" t="s">
        <v>60</v>
      </c>
      <c r="Y344" s="160" t="s">
        <v>106</v>
      </c>
      <c r="Z344" s="160" t="s">
        <v>167</v>
      </c>
      <c r="AA344" s="404">
        <v>0</v>
      </c>
      <c r="AB344" s="390"/>
    </row>
    <row r="345" spans="2:28">
      <c r="B345" s="24">
        <v>30.25</v>
      </c>
      <c r="C345" s="41" t="s">
        <v>60</v>
      </c>
      <c r="D345" s="42" t="s">
        <v>107</v>
      </c>
      <c r="E345" s="42" t="s">
        <v>108</v>
      </c>
      <c r="F345" s="389">
        <v>0</v>
      </c>
      <c r="G345" s="390"/>
      <c r="I345" s="24">
        <v>30.25</v>
      </c>
      <c r="J345" s="91" t="s">
        <v>60</v>
      </c>
      <c r="K345" s="92" t="s">
        <v>106</v>
      </c>
      <c r="L345" s="92" t="s">
        <v>167</v>
      </c>
      <c r="M345" s="389">
        <v>0</v>
      </c>
      <c r="N345" s="390"/>
      <c r="P345" s="24">
        <v>30.25</v>
      </c>
      <c r="Q345" s="91" t="s">
        <v>60</v>
      </c>
      <c r="R345" s="92" t="s">
        <v>104</v>
      </c>
      <c r="S345" s="92" t="s">
        <v>116</v>
      </c>
      <c r="T345" s="389">
        <v>0</v>
      </c>
      <c r="U345" s="390"/>
      <c r="W345" s="24">
        <v>30.25</v>
      </c>
      <c r="X345" s="97" t="s">
        <v>60</v>
      </c>
      <c r="Y345" s="160" t="s">
        <v>178</v>
      </c>
      <c r="Z345" s="160" t="s">
        <v>170</v>
      </c>
      <c r="AA345" s="404">
        <v>0</v>
      </c>
      <c r="AB345" s="390"/>
    </row>
    <row r="346" spans="2:28">
      <c r="B346" s="24">
        <v>30.5</v>
      </c>
      <c r="C346" s="41" t="s">
        <v>71</v>
      </c>
      <c r="D346" s="42">
        <v>0</v>
      </c>
      <c r="E346" s="42">
        <v>0</v>
      </c>
      <c r="F346" s="389">
        <v>0</v>
      </c>
      <c r="G346" s="390"/>
      <c r="I346" s="24">
        <v>30.5</v>
      </c>
      <c r="J346" s="91" t="s">
        <v>60</v>
      </c>
      <c r="K346" s="92" t="s">
        <v>106</v>
      </c>
      <c r="L346" s="92" t="s">
        <v>265</v>
      </c>
      <c r="M346" s="389">
        <v>0</v>
      </c>
      <c r="N346" s="390"/>
      <c r="P346" s="24">
        <v>30.5</v>
      </c>
      <c r="Q346" s="91" t="s">
        <v>60</v>
      </c>
      <c r="R346" s="92" t="s">
        <v>104</v>
      </c>
      <c r="S346" s="92" t="s">
        <v>116</v>
      </c>
      <c r="T346" s="389">
        <v>0</v>
      </c>
      <c r="U346" s="390"/>
      <c r="W346" s="24">
        <v>30.5</v>
      </c>
      <c r="X346" s="97" t="s">
        <v>159</v>
      </c>
      <c r="Y346" s="160">
        <v>0</v>
      </c>
      <c r="Z346" s="160">
        <v>0</v>
      </c>
      <c r="AA346" s="404">
        <v>0</v>
      </c>
      <c r="AB346" s="390"/>
    </row>
    <row r="347" spans="2:28">
      <c r="B347" s="24">
        <v>30.75</v>
      </c>
      <c r="C347" s="41" t="s">
        <v>159</v>
      </c>
      <c r="D347" s="42">
        <v>0</v>
      </c>
      <c r="E347" s="42">
        <v>0</v>
      </c>
      <c r="F347" s="389">
        <v>0</v>
      </c>
      <c r="G347" s="390"/>
      <c r="I347" s="24">
        <v>30.75</v>
      </c>
      <c r="J347" s="91" t="s">
        <v>60</v>
      </c>
      <c r="K347" s="92" t="s">
        <v>150</v>
      </c>
      <c r="L347" s="92" t="s">
        <v>103</v>
      </c>
      <c r="M347" s="389">
        <v>0</v>
      </c>
      <c r="N347" s="390"/>
      <c r="P347" s="24">
        <v>30.75</v>
      </c>
      <c r="Q347" s="91" t="s">
        <v>159</v>
      </c>
      <c r="R347" s="92">
        <v>0</v>
      </c>
      <c r="S347" s="92">
        <v>0</v>
      </c>
      <c r="T347" s="389">
        <v>0</v>
      </c>
      <c r="U347" s="390"/>
      <c r="W347" s="24">
        <v>30.75</v>
      </c>
      <c r="X347" s="97" t="s">
        <v>159</v>
      </c>
      <c r="Y347" s="160">
        <v>0</v>
      </c>
      <c r="Z347" s="160">
        <v>0</v>
      </c>
      <c r="AA347" s="404">
        <v>0</v>
      </c>
      <c r="AB347" s="390"/>
    </row>
    <row r="348" spans="2:28">
      <c r="B348" s="24">
        <v>31</v>
      </c>
      <c r="C348" s="41" t="s">
        <v>71</v>
      </c>
      <c r="D348" s="42">
        <v>0</v>
      </c>
      <c r="E348" s="42">
        <v>0</v>
      </c>
      <c r="F348" s="389">
        <v>0</v>
      </c>
      <c r="G348" s="390"/>
      <c r="I348" s="24">
        <v>31</v>
      </c>
      <c r="J348" s="91" t="s">
        <v>60</v>
      </c>
      <c r="K348" s="92" t="s">
        <v>107</v>
      </c>
      <c r="L348" s="92" t="s">
        <v>108</v>
      </c>
      <c r="M348" s="389">
        <v>0</v>
      </c>
      <c r="N348" s="390"/>
      <c r="P348" s="24">
        <v>31</v>
      </c>
      <c r="Q348" s="91" t="s">
        <v>159</v>
      </c>
      <c r="R348" s="92">
        <v>0</v>
      </c>
      <c r="S348" s="92">
        <v>0</v>
      </c>
      <c r="T348" s="389">
        <v>0</v>
      </c>
      <c r="U348" s="390"/>
      <c r="W348" s="24">
        <v>31</v>
      </c>
      <c r="X348" s="97" t="s">
        <v>159</v>
      </c>
      <c r="Y348" s="160">
        <v>0</v>
      </c>
      <c r="Z348" s="160">
        <v>0</v>
      </c>
      <c r="AA348" s="404">
        <v>0</v>
      </c>
      <c r="AB348" s="390"/>
    </row>
    <row r="349" spans="2:28">
      <c r="B349" s="24">
        <v>31.25</v>
      </c>
      <c r="C349" s="41" t="s">
        <v>159</v>
      </c>
      <c r="D349" s="42">
        <v>0</v>
      </c>
      <c r="E349" s="42">
        <v>0</v>
      </c>
      <c r="F349" s="389">
        <v>0</v>
      </c>
      <c r="G349" s="390"/>
      <c r="I349" s="24">
        <v>31.25</v>
      </c>
      <c r="J349" s="91" t="s">
        <v>60</v>
      </c>
      <c r="K349" s="92" t="s">
        <v>113</v>
      </c>
      <c r="L349" s="92" t="s">
        <v>170</v>
      </c>
      <c r="M349" s="389">
        <v>0</v>
      </c>
      <c r="N349" s="390"/>
      <c r="P349" s="24">
        <v>31.25</v>
      </c>
      <c r="Q349" s="91" t="s">
        <v>60</v>
      </c>
      <c r="R349" s="92" t="s">
        <v>107</v>
      </c>
      <c r="S349" s="92" t="s">
        <v>108</v>
      </c>
      <c r="T349" s="389">
        <v>0</v>
      </c>
      <c r="U349" s="390"/>
      <c r="W349" s="24">
        <v>31.25</v>
      </c>
      <c r="X349" s="97" t="s">
        <v>159</v>
      </c>
      <c r="Y349" s="160">
        <v>0</v>
      </c>
      <c r="Z349" s="160">
        <v>0</v>
      </c>
      <c r="AA349" s="404">
        <v>0</v>
      </c>
      <c r="AB349" s="390"/>
    </row>
    <row r="350" spans="2:28">
      <c r="B350" s="24">
        <v>31.5</v>
      </c>
      <c r="C350" s="41" t="s">
        <v>159</v>
      </c>
      <c r="D350" s="42">
        <v>0</v>
      </c>
      <c r="E350" s="42">
        <v>0</v>
      </c>
      <c r="F350" s="389">
        <v>0</v>
      </c>
      <c r="G350" s="390"/>
      <c r="I350" s="24">
        <v>31.5</v>
      </c>
      <c r="J350" s="91" t="s">
        <v>60</v>
      </c>
      <c r="K350" s="92" t="s">
        <v>106</v>
      </c>
      <c r="L350" s="92" t="s">
        <v>169</v>
      </c>
      <c r="M350" s="389">
        <v>0</v>
      </c>
      <c r="N350" s="390"/>
      <c r="P350" s="24">
        <v>31.5</v>
      </c>
      <c r="Q350" s="91" t="s">
        <v>159</v>
      </c>
      <c r="R350" s="92">
        <v>0</v>
      </c>
      <c r="S350" s="92">
        <v>0</v>
      </c>
      <c r="T350" s="389">
        <v>0</v>
      </c>
      <c r="U350" s="390"/>
      <c r="W350" s="24">
        <v>31.5</v>
      </c>
      <c r="X350" s="97" t="s">
        <v>60</v>
      </c>
      <c r="Y350" s="160" t="s">
        <v>107</v>
      </c>
      <c r="Z350" s="160" t="s">
        <v>108</v>
      </c>
      <c r="AA350" s="404">
        <v>0</v>
      </c>
      <c r="AB350" s="390"/>
    </row>
    <row r="351" spans="2:28">
      <c r="B351" s="24">
        <v>31.75</v>
      </c>
      <c r="C351" s="41" t="s">
        <v>158</v>
      </c>
      <c r="D351" s="42">
        <v>0</v>
      </c>
      <c r="E351" s="42">
        <v>0</v>
      </c>
      <c r="F351" s="389">
        <v>0</v>
      </c>
      <c r="G351" s="390"/>
      <c r="I351" s="24">
        <v>31.75</v>
      </c>
      <c r="J351" s="91" t="s">
        <v>60</v>
      </c>
      <c r="K351" s="92" t="s">
        <v>106</v>
      </c>
      <c r="L351" s="92" t="s">
        <v>169</v>
      </c>
      <c r="M351" s="389">
        <v>0</v>
      </c>
      <c r="N351" s="390"/>
      <c r="P351" s="24">
        <v>31.75</v>
      </c>
      <c r="Q351" s="91" t="s">
        <v>60</v>
      </c>
      <c r="R351" s="92" t="s">
        <v>113</v>
      </c>
      <c r="S351" s="92" t="s">
        <v>169</v>
      </c>
      <c r="T351" s="389">
        <v>0</v>
      </c>
      <c r="U351" s="390"/>
      <c r="W351" s="24">
        <v>31.75</v>
      </c>
      <c r="X351" s="97" t="s">
        <v>159</v>
      </c>
      <c r="Y351" s="160">
        <v>0</v>
      </c>
      <c r="Z351" s="160">
        <v>0</v>
      </c>
      <c r="AA351" s="404">
        <v>0</v>
      </c>
      <c r="AB351" s="390"/>
    </row>
    <row r="352" spans="2:28">
      <c r="B352" s="24">
        <v>32</v>
      </c>
      <c r="C352" s="41" t="s">
        <v>159</v>
      </c>
      <c r="D352" s="42">
        <v>0</v>
      </c>
      <c r="E352" s="42">
        <v>0</v>
      </c>
      <c r="F352" s="389">
        <v>0</v>
      </c>
      <c r="G352" s="390"/>
      <c r="I352" s="24">
        <v>32</v>
      </c>
      <c r="J352" s="91" t="s">
        <v>60</v>
      </c>
      <c r="K352" s="92" t="s">
        <v>113</v>
      </c>
      <c r="L352" s="92" t="s">
        <v>170</v>
      </c>
      <c r="M352" s="389">
        <v>0</v>
      </c>
      <c r="N352" s="390"/>
      <c r="P352" s="24">
        <v>32</v>
      </c>
      <c r="Q352" s="91" t="s">
        <v>159</v>
      </c>
      <c r="R352" s="92">
        <v>0</v>
      </c>
      <c r="S352" s="92">
        <v>0</v>
      </c>
      <c r="T352" s="389">
        <v>0</v>
      </c>
      <c r="U352" s="390"/>
      <c r="W352" s="24">
        <v>32</v>
      </c>
      <c r="X352" s="97" t="s">
        <v>60</v>
      </c>
      <c r="Y352" s="160" t="s">
        <v>113</v>
      </c>
      <c r="Z352" s="160" t="s">
        <v>170</v>
      </c>
      <c r="AA352" s="404">
        <v>0</v>
      </c>
      <c r="AB352" s="390"/>
    </row>
    <row r="353" spans="2:28">
      <c r="B353" s="24">
        <v>32.25</v>
      </c>
      <c r="C353" s="41" t="s">
        <v>159</v>
      </c>
      <c r="D353" s="42">
        <v>0</v>
      </c>
      <c r="E353" s="42">
        <v>0</v>
      </c>
      <c r="F353" s="389">
        <v>0</v>
      </c>
      <c r="G353" s="390"/>
      <c r="I353" s="24">
        <v>32.25</v>
      </c>
      <c r="J353" s="91" t="s">
        <v>159</v>
      </c>
      <c r="K353" s="92">
        <v>0</v>
      </c>
      <c r="L353" s="92">
        <v>0</v>
      </c>
      <c r="M353" s="389">
        <v>0</v>
      </c>
      <c r="N353" s="390"/>
      <c r="P353" s="24">
        <v>32.25</v>
      </c>
      <c r="Q353" s="91" t="s">
        <v>159</v>
      </c>
      <c r="R353" s="92">
        <v>0</v>
      </c>
      <c r="S353" s="92">
        <v>0</v>
      </c>
      <c r="T353" s="389">
        <v>0</v>
      </c>
      <c r="U353" s="390"/>
      <c r="W353" s="24">
        <v>32.25</v>
      </c>
      <c r="X353" s="97" t="s">
        <v>60</v>
      </c>
      <c r="Y353" s="160" t="s">
        <v>113</v>
      </c>
      <c r="Z353" s="160" t="s">
        <v>170</v>
      </c>
      <c r="AA353" s="404">
        <v>0</v>
      </c>
      <c r="AB353" s="390"/>
    </row>
    <row r="354" spans="2:28">
      <c r="B354" s="24">
        <v>32.5</v>
      </c>
      <c r="C354" s="41" t="s">
        <v>159</v>
      </c>
      <c r="D354" s="42">
        <v>0</v>
      </c>
      <c r="E354" s="42">
        <v>0</v>
      </c>
      <c r="F354" s="389">
        <v>0</v>
      </c>
      <c r="G354" s="390"/>
      <c r="I354" s="24">
        <v>32.5</v>
      </c>
      <c r="J354" s="91" t="s">
        <v>60</v>
      </c>
      <c r="K354" s="92" t="s">
        <v>113</v>
      </c>
      <c r="L354" s="92" t="s">
        <v>170</v>
      </c>
      <c r="M354" s="389">
        <v>0</v>
      </c>
      <c r="N354" s="390"/>
      <c r="P354" s="24">
        <v>32.5</v>
      </c>
      <c r="Q354" s="91" t="s">
        <v>159</v>
      </c>
      <c r="R354" s="92">
        <v>0</v>
      </c>
      <c r="S354" s="92">
        <v>0</v>
      </c>
      <c r="T354" s="389">
        <v>0</v>
      </c>
      <c r="U354" s="390"/>
      <c r="W354" s="24">
        <v>32.5</v>
      </c>
      <c r="X354" s="97" t="s">
        <v>60</v>
      </c>
      <c r="Y354" s="160" t="s">
        <v>113</v>
      </c>
      <c r="Z354" s="160" t="s">
        <v>170</v>
      </c>
      <c r="AA354" s="404">
        <v>0</v>
      </c>
      <c r="AB354" s="390"/>
    </row>
    <row r="355" spans="2:28">
      <c r="B355" s="24">
        <v>32.75</v>
      </c>
      <c r="C355" s="41" t="s">
        <v>60</v>
      </c>
      <c r="D355" s="42" t="s">
        <v>178</v>
      </c>
      <c r="E355" s="42" t="s">
        <v>103</v>
      </c>
      <c r="F355" s="389">
        <v>0</v>
      </c>
      <c r="G355" s="390"/>
      <c r="I355" s="24">
        <v>32.75</v>
      </c>
      <c r="J355" s="91" t="s">
        <v>60</v>
      </c>
      <c r="K355" s="92" t="s">
        <v>113</v>
      </c>
      <c r="L355" s="92" t="s">
        <v>170</v>
      </c>
      <c r="M355" s="389">
        <v>0</v>
      </c>
      <c r="N355" s="390"/>
      <c r="P355" s="24">
        <v>32.75</v>
      </c>
      <c r="Q355" s="91" t="s">
        <v>159</v>
      </c>
      <c r="R355" s="92">
        <v>0</v>
      </c>
      <c r="S355" s="92">
        <v>0</v>
      </c>
      <c r="T355" s="389">
        <v>0</v>
      </c>
      <c r="U355" s="390"/>
      <c r="W355" s="24">
        <v>32.75</v>
      </c>
      <c r="X355" s="97" t="s">
        <v>60</v>
      </c>
      <c r="Y355" s="160" t="s">
        <v>113</v>
      </c>
      <c r="Z355" s="160" t="s">
        <v>170</v>
      </c>
      <c r="AA355" s="404">
        <v>0</v>
      </c>
      <c r="AB355" s="390"/>
    </row>
    <row r="356" spans="2:28">
      <c r="B356" s="24">
        <v>33</v>
      </c>
      <c r="C356" s="41" t="s">
        <v>60</v>
      </c>
      <c r="D356" s="42" t="s">
        <v>178</v>
      </c>
      <c r="E356" s="42" t="s">
        <v>103</v>
      </c>
      <c r="F356" s="389">
        <v>0</v>
      </c>
      <c r="G356" s="390"/>
      <c r="I356" s="24">
        <v>33</v>
      </c>
      <c r="J356" s="91" t="s">
        <v>60</v>
      </c>
      <c r="K356" s="92" t="s">
        <v>113</v>
      </c>
      <c r="L356" s="92" t="s">
        <v>170</v>
      </c>
      <c r="M356" s="389">
        <v>0</v>
      </c>
      <c r="N356" s="390"/>
      <c r="P356" s="24">
        <v>33</v>
      </c>
      <c r="Q356" s="91" t="s">
        <v>60</v>
      </c>
      <c r="R356" s="92" t="s">
        <v>106</v>
      </c>
      <c r="S356" s="92" t="s">
        <v>169</v>
      </c>
      <c r="T356" s="389">
        <v>0</v>
      </c>
      <c r="U356" s="390"/>
      <c r="W356" s="24">
        <v>33</v>
      </c>
      <c r="X356" s="97" t="s">
        <v>60</v>
      </c>
      <c r="Y356" s="160" t="s">
        <v>113</v>
      </c>
      <c r="Z356" s="160" t="s">
        <v>170</v>
      </c>
      <c r="AA356" s="404">
        <v>0</v>
      </c>
      <c r="AB356" s="390"/>
    </row>
    <row r="357" spans="2:28">
      <c r="B357" s="24">
        <v>33.25</v>
      </c>
      <c r="C357" s="41" t="s">
        <v>60</v>
      </c>
      <c r="D357" s="42" t="s">
        <v>178</v>
      </c>
      <c r="E357" s="42" t="s">
        <v>103</v>
      </c>
      <c r="F357" s="389">
        <v>0</v>
      </c>
      <c r="G357" s="390"/>
      <c r="I357" s="24">
        <v>33.25</v>
      </c>
      <c r="J357" s="91" t="s">
        <v>60</v>
      </c>
      <c r="K357" s="92" t="s">
        <v>113</v>
      </c>
      <c r="L357" s="92" t="s">
        <v>170</v>
      </c>
      <c r="M357" s="389">
        <v>0</v>
      </c>
      <c r="N357" s="390"/>
      <c r="P357" s="24">
        <v>33.25</v>
      </c>
      <c r="Q357" s="91" t="s">
        <v>60</v>
      </c>
      <c r="R357" s="92" t="s">
        <v>107</v>
      </c>
      <c r="S357" s="92" t="s">
        <v>108</v>
      </c>
      <c r="T357" s="389">
        <v>0</v>
      </c>
      <c r="U357" s="390"/>
      <c r="W357" s="24">
        <v>33.25</v>
      </c>
      <c r="X357" s="97" t="s">
        <v>60</v>
      </c>
      <c r="Y357" s="160" t="s">
        <v>113</v>
      </c>
      <c r="Z357" s="160" t="s">
        <v>170</v>
      </c>
      <c r="AA357" s="404">
        <v>0</v>
      </c>
      <c r="AB357" s="390"/>
    </row>
    <row r="358" spans="2:28">
      <c r="B358" s="24">
        <v>33.5</v>
      </c>
      <c r="C358" s="41" t="s">
        <v>60</v>
      </c>
      <c r="D358" s="42" t="s">
        <v>178</v>
      </c>
      <c r="E358" s="42" t="s">
        <v>103</v>
      </c>
      <c r="F358" s="389">
        <v>0</v>
      </c>
      <c r="G358" s="390"/>
      <c r="I358" s="24">
        <v>33.5</v>
      </c>
      <c r="J358" s="91" t="s">
        <v>60</v>
      </c>
      <c r="K358" s="92" t="s">
        <v>107</v>
      </c>
      <c r="L358" s="92" t="s">
        <v>121</v>
      </c>
      <c r="M358" s="389">
        <v>0</v>
      </c>
      <c r="N358" s="390"/>
      <c r="P358" s="24">
        <v>33.5</v>
      </c>
      <c r="Q358" s="91" t="s">
        <v>60</v>
      </c>
      <c r="R358" s="92" t="s">
        <v>106</v>
      </c>
      <c r="S358" s="92" t="s">
        <v>169</v>
      </c>
      <c r="T358" s="389">
        <v>0</v>
      </c>
      <c r="U358" s="390"/>
      <c r="W358" s="24">
        <v>33.5</v>
      </c>
      <c r="X358" s="97" t="s">
        <v>158</v>
      </c>
      <c r="Y358" s="160">
        <v>0</v>
      </c>
      <c r="Z358" s="160">
        <v>0</v>
      </c>
      <c r="AA358" s="404">
        <v>0</v>
      </c>
      <c r="AB358" s="390"/>
    </row>
    <row r="359" spans="2:28">
      <c r="B359" s="24">
        <v>33.75</v>
      </c>
      <c r="C359" s="41" t="s">
        <v>60</v>
      </c>
      <c r="D359" s="42" t="s">
        <v>178</v>
      </c>
      <c r="E359" s="42" t="s">
        <v>103</v>
      </c>
      <c r="F359" s="389">
        <v>0</v>
      </c>
      <c r="G359" s="390"/>
      <c r="I359" s="24">
        <v>33.75</v>
      </c>
      <c r="J359" s="91" t="s">
        <v>159</v>
      </c>
      <c r="K359" s="92">
        <v>0</v>
      </c>
      <c r="L359" s="92">
        <v>0</v>
      </c>
      <c r="M359" s="389">
        <v>0</v>
      </c>
      <c r="N359" s="390"/>
      <c r="P359" s="24">
        <v>33.75</v>
      </c>
      <c r="Q359" s="91" t="s">
        <v>60</v>
      </c>
      <c r="R359" s="92" t="s">
        <v>106</v>
      </c>
      <c r="S359" s="92" t="s">
        <v>169</v>
      </c>
      <c r="T359" s="389">
        <v>0</v>
      </c>
      <c r="U359" s="390"/>
      <c r="W359" s="24">
        <v>33.75</v>
      </c>
      <c r="X359" s="97" t="s">
        <v>60</v>
      </c>
      <c r="Y359" s="160" t="s">
        <v>113</v>
      </c>
      <c r="Z359" s="160" t="s">
        <v>170</v>
      </c>
      <c r="AA359" s="404">
        <v>0</v>
      </c>
      <c r="AB359" s="390"/>
    </row>
    <row r="360" spans="2:28">
      <c r="B360" s="24">
        <v>34</v>
      </c>
      <c r="C360" s="41" t="s">
        <v>60</v>
      </c>
      <c r="D360" s="42" t="s">
        <v>178</v>
      </c>
      <c r="E360" s="42" t="s">
        <v>103</v>
      </c>
      <c r="F360" s="389">
        <v>0</v>
      </c>
      <c r="G360" s="390"/>
      <c r="I360" s="24">
        <v>34</v>
      </c>
      <c r="J360" s="91" t="s">
        <v>159</v>
      </c>
      <c r="K360" s="92">
        <v>0</v>
      </c>
      <c r="L360" s="92">
        <v>0</v>
      </c>
      <c r="M360" s="389">
        <v>0</v>
      </c>
      <c r="N360" s="390"/>
      <c r="P360" s="24">
        <v>34</v>
      </c>
      <c r="Q360" s="91" t="s">
        <v>159</v>
      </c>
      <c r="R360" s="92">
        <v>0</v>
      </c>
      <c r="S360" s="92">
        <v>0</v>
      </c>
      <c r="T360" s="389">
        <v>0</v>
      </c>
      <c r="U360" s="390"/>
      <c r="W360" s="24">
        <v>34</v>
      </c>
      <c r="X360" s="97" t="s">
        <v>60</v>
      </c>
      <c r="Y360" s="160" t="s">
        <v>113</v>
      </c>
      <c r="Z360" s="160" t="s">
        <v>170</v>
      </c>
      <c r="AA360" s="404">
        <v>0</v>
      </c>
      <c r="AB360" s="390"/>
    </row>
    <row r="361" spans="2:28">
      <c r="B361" s="24">
        <v>34.25</v>
      </c>
      <c r="C361" s="41" t="s">
        <v>159</v>
      </c>
      <c r="D361" s="42">
        <v>0</v>
      </c>
      <c r="E361" s="42">
        <v>0</v>
      </c>
      <c r="F361" s="389">
        <v>0</v>
      </c>
      <c r="G361" s="390"/>
      <c r="I361" s="24">
        <v>34.25</v>
      </c>
      <c r="J361" s="91" t="s">
        <v>60</v>
      </c>
      <c r="K361" s="92" t="s">
        <v>113</v>
      </c>
      <c r="L361" s="92" t="s">
        <v>170</v>
      </c>
      <c r="M361" s="389">
        <v>0</v>
      </c>
      <c r="N361" s="390"/>
      <c r="P361" s="24">
        <v>34.25</v>
      </c>
      <c r="Q361" s="91" t="s">
        <v>159</v>
      </c>
      <c r="R361" s="92">
        <v>0</v>
      </c>
      <c r="S361" s="92">
        <v>0</v>
      </c>
      <c r="T361" s="389">
        <v>0</v>
      </c>
      <c r="U361" s="390"/>
      <c r="W361" s="24">
        <v>34.25</v>
      </c>
      <c r="X361" s="97" t="s">
        <v>60</v>
      </c>
      <c r="Y361" s="160" t="s">
        <v>113</v>
      </c>
      <c r="Z361" s="160" t="s">
        <v>170</v>
      </c>
      <c r="AA361" s="404">
        <v>0</v>
      </c>
      <c r="AB361" s="390"/>
    </row>
    <row r="362" spans="2:28">
      <c r="B362" s="24">
        <v>34.5</v>
      </c>
      <c r="C362" s="41" t="s">
        <v>60</v>
      </c>
      <c r="D362" s="42" t="s">
        <v>107</v>
      </c>
      <c r="E362" s="42" t="s">
        <v>108</v>
      </c>
      <c r="F362" s="389">
        <v>0</v>
      </c>
      <c r="G362" s="390"/>
      <c r="I362" s="24">
        <v>34.5</v>
      </c>
      <c r="J362" s="91" t="s">
        <v>60</v>
      </c>
      <c r="K362" s="92" t="s">
        <v>106</v>
      </c>
      <c r="L362" s="92" t="s">
        <v>115</v>
      </c>
      <c r="M362" s="389">
        <v>0</v>
      </c>
      <c r="N362" s="390"/>
      <c r="P362" s="24">
        <v>34.5</v>
      </c>
      <c r="Q362" s="91" t="s">
        <v>60</v>
      </c>
      <c r="R362" s="92" t="s">
        <v>104</v>
      </c>
      <c r="S362" s="92" t="s">
        <v>168</v>
      </c>
      <c r="T362" s="389">
        <v>0</v>
      </c>
      <c r="U362" s="390"/>
      <c r="W362" s="24">
        <v>34.5</v>
      </c>
      <c r="X362" s="97" t="s">
        <v>159</v>
      </c>
      <c r="Y362" s="160">
        <v>0</v>
      </c>
      <c r="Z362" s="160">
        <v>0</v>
      </c>
      <c r="AA362" s="404">
        <v>0</v>
      </c>
      <c r="AB362" s="390"/>
    </row>
    <row r="363" spans="2:28">
      <c r="B363" s="24">
        <v>34.75</v>
      </c>
      <c r="C363" s="41" t="s">
        <v>159</v>
      </c>
      <c r="D363" s="42">
        <v>0</v>
      </c>
      <c r="E363" s="42">
        <v>0</v>
      </c>
      <c r="F363" s="389">
        <v>0</v>
      </c>
      <c r="G363" s="390"/>
      <c r="I363" s="24">
        <v>34.75</v>
      </c>
      <c r="J363" s="91" t="s">
        <v>60</v>
      </c>
      <c r="K363" s="92" t="s">
        <v>113</v>
      </c>
      <c r="L363" s="92" t="s">
        <v>170</v>
      </c>
      <c r="M363" s="389">
        <v>0</v>
      </c>
      <c r="N363" s="390"/>
      <c r="P363" s="24">
        <v>34.75</v>
      </c>
      <c r="Q363" s="91" t="s">
        <v>159</v>
      </c>
      <c r="R363" s="92">
        <v>0</v>
      </c>
      <c r="S363" s="92">
        <v>0</v>
      </c>
      <c r="T363" s="389">
        <v>0</v>
      </c>
      <c r="U363" s="390"/>
      <c r="W363" s="24">
        <v>34.75</v>
      </c>
      <c r="X363" s="97" t="s">
        <v>60</v>
      </c>
      <c r="Y363" s="160" t="s">
        <v>107</v>
      </c>
      <c r="Z363" s="160" t="s">
        <v>121</v>
      </c>
      <c r="AA363" s="404">
        <v>0</v>
      </c>
      <c r="AB363" s="390"/>
    </row>
    <row r="364" spans="2:28">
      <c r="B364" s="24">
        <v>35</v>
      </c>
      <c r="C364" s="41" t="s">
        <v>60</v>
      </c>
      <c r="D364" s="42" t="s">
        <v>107</v>
      </c>
      <c r="E364" s="42" t="s">
        <v>121</v>
      </c>
      <c r="F364" s="389">
        <v>0</v>
      </c>
      <c r="G364" s="390"/>
      <c r="I364" s="24">
        <v>35</v>
      </c>
      <c r="J364" s="91" t="s">
        <v>60</v>
      </c>
      <c r="K364" s="92" t="s">
        <v>113</v>
      </c>
      <c r="L364" s="92" t="s">
        <v>170</v>
      </c>
      <c r="M364" s="389">
        <v>0</v>
      </c>
      <c r="N364" s="390"/>
      <c r="P364" s="24">
        <v>35</v>
      </c>
      <c r="Q364" s="91" t="s">
        <v>60</v>
      </c>
      <c r="R364" s="92" t="s">
        <v>113</v>
      </c>
      <c r="S364" s="92" t="s">
        <v>170</v>
      </c>
      <c r="T364" s="389">
        <v>0</v>
      </c>
      <c r="U364" s="390"/>
      <c r="W364" s="24">
        <v>35</v>
      </c>
      <c r="X364" s="97" t="s">
        <v>60</v>
      </c>
      <c r="Y364" s="160" t="s">
        <v>107</v>
      </c>
      <c r="Z364" s="160" t="s">
        <v>108</v>
      </c>
      <c r="AA364" s="404">
        <v>0</v>
      </c>
      <c r="AB364" s="390"/>
    </row>
    <row r="365" spans="2:28">
      <c r="B365" s="24">
        <v>35.25</v>
      </c>
      <c r="C365" s="41" t="s">
        <v>60</v>
      </c>
      <c r="D365" s="42" t="s">
        <v>107</v>
      </c>
      <c r="E365" s="42" t="s">
        <v>108</v>
      </c>
      <c r="F365" s="389">
        <v>0</v>
      </c>
      <c r="G365" s="390"/>
      <c r="I365" s="24">
        <v>35.25</v>
      </c>
      <c r="J365" s="91" t="s">
        <v>60</v>
      </c>
      <c r="K365" s="92" t="s">
        <v>106</v>
      </c>
      <c r="L365" s="92" t="s">
        <v>169</v>
      </c>
      <c r="M365" s="389">
        <v>0</v>
      </c>
      <c r="N365" s="390"/>
      <c r="P365" s="24">
        <v>35.25</v>
      </c>
      <c r="Q365" s="91" t="s">
        <v>60</v>
      </c>
      <c r="R365" s="92" t="s">
        <v>113</v>
      </c>
      <c r="S365" s="92" t="s">
        <v>169</v>
      </c>
      <c r="T365" s="389">
        <v>0</v>
      </c>
      <c r="U365" s="390"/>
      <c r="W365" s="24">
        <v>35.25</v>
      </c>
      <c r="X365" s="97" t="s">
        <v>158</v>
      </c>
      <c r="Y365" s="160">
        <v>0</v>
      </c>
      <c r="Z365" s="160">
        <v>0</v>
      </c>
      <c r="AA365" s="404">
        <v>0</v>
      </c>
      <c r="AB365" s="390"/>
    </row>
    <row r="366" spans="2:28">
      <c r="B366" s="24">
        <v>35.5</v>
      </c>
      <c r="C366" s="41" t="s">
        <v>60</v>
      </c>
      <c r="D366" s="42" t="s">
        <v>107</v>
      </c>
      <c r="E366" s="42" t="s">
        <v>108</v>
      </c>
      <c r="F366" s="389">
        <v>0</v>
      </c>
      <c r="G366" s="390"/>
      <c r="I366" s="24">
        <v>35.5</v>
      </c>
      <c r="J366" s="91" t="s">
        <v>60</v>
      </c>
      <c r="K366" s="92" t="s">
        <v>113</v>
      </c>
      <c r="L366" s="92" t="s">
        <v>170</v>
      </c>
      <c r="M366" s="389">
        <v>0</v>
      </c>
      <c r="N366" s="390"/>
      <c r="P366" s="24">
        <v>35.5</v>
      </c>
      <c r="Q366" s="91" t="s">
        <v>60</v>
      </c>
      <c r="R366" s="92" t="s">
        <v>113</v>
      </c>
      <c r="S366" s="92" t="s">
        <v>169</v>
      </c>
      <c r="T366" s="389">
        <v>0</v>
      </c>
      <c r="U366" s="390"/>
      <c r="W366" s="24">
        <v>35.5</v>
      </c>
      <c r="X366" s="97" t="s">
        <v>60</v>
      </c>
      <c r="Y366" s="160" t="s">
        <v>106</v>
      </c>
      <c r="Z366" s="160" t="s">
        <v>103</v>
      </c>
      <c r="AA366" s="404">
        <v>0</v>
      </c>
      <c r="AB366" s="390"/>
    </row>
    <row r="367" spans="2:28">
      <c r="B367" s="24">
        <v>35.75</v>
      </c>
      <c r="C367" s="41" t="s">
        <v>159</v>
      </c>
      <c r="D367" s="42">
        <v>0</v>
      </c>
      <c r="E367" s="42">
        <v>0</v>
      </c>
      <c r="F367" s="389">
        <v>0</v>
      </c>
      <c r="G367" s="390"/>
      <c r="I367" s="24">
        <v>35.75</v>
      </c>
      <c r="J367" s="91" t="s">
        <v>159</v>
      </c>
      <c r="K367" s="92">
        <v>0</v>
      </c>
      <c r="L367" s="92">
        <v>0</v>
      </c>
      <c r="M367" s="389">
        <v>0</v>
      </c>
      <c r="N367" s="390"/>
      <c r="P367" s="24">
        <v>35.75</v>
      </c>
      <c r="Q367" s="91" t="s">
        <v>60</v>
      </c>
      <c r="R367" s="92" t="s">
        <v>113</v>
      </c>
      <c r="S367" s="92" t="s">
        <v>169</v>
      </c>
      <c r="T367" s="389">
        <v>0</v>
      </c>
      <c r="U367" s="390"/>
      <c r="W367" s="24">
        <v>35.75</v>
      </c>
      <c r="X367" s="97" t="s">
        <v>159</v>
      </c>
      <c r="Y367" s="160">
        <v>0</v>
      </c>
      <c r="Z367" s="160">
        <v>0</v>
      </c>
      <c r="AA367" s="404">
        <v>0</v>
      </c>
      <c r="AB367" s="390"/>
    </row>
    <row r="368" spans="2:28">
      <c r="B368" s="24">
        <v>36</v>
      </c>
      <c r="C368" s="41" t="s">
        <v>60</v>
      </c>
      <c r="D368" s="42" t="s">
        <v>106</v>
      </c>
      <c r="E368" s="42" t="s">
        <v>103</v>
      </c>
      <c r="F368" s="389">
        <v>0</v>
      </c>
      <c r="G368" s="390"/>
      <c r="I368" s="24">
        <v>36</v>
      </c>
      <c r="J368" s="91" t="s">
        <v>60</v>
      </c>
      <c r="K368" s="92" t="s">
        <v>113</v>
      </c>
      <c r="L368" s="92" t="s">
        <v>170</v>
      </c>
      <c r="M368" s="389">
        <v>0</v>
      </c>
      <c r="N368" s="390"/>
      <c r="P368" s="24">
        <v>36</v>
      </c>
      <c r="Q368" s="91" t="s">
        <v>60</v>
      </c>
      <c r="R368" s="92" t="s">
        <v>113</v>
      </c>
      <c r="S368" s="92" t="s">
        <v>169</v>
      </c>
      <c r="T368" s="389">
        <v>0</v>
      </c>
      <c r="U368" s="390"/>
      <c r="W368" s="24">
        <v>36</v>
      </c>
      <c r="X368" s="97" t="s">
        <v>159</v>
      </c>
      <c r="Y368" s="160">
        <v>0</v>
      </c>
      <c r="Z368" s="160">
        <v>0</v>
      </c>
      <c r="AA368" s="404">
        <v>0</v>
      </c>
      <c r="AB368" s="390"/>
    </row>
    <row r="369" spans="2:28">
      <c r="B369" s="24">
        <v>36.25</v>
      </c>
      <c r="C369" s="41" t="s">
        <v>159</v>
      </c>
      <c r="D369" s="42">
        <v>0</v>
      </c>
      <c r="E369" s="42">
        <v>0</v>
      </c>
      <c r="F369" s="389">
        <v>0</v>
      </c>
      <c r="G369" s="390"/>
      <c r="I369" s="24">
        <v>36.25</v>
      </c>
      <c r="J369" s="91" t="s">
        <v>60</v>
      </c>
      <c r="K369" s="92" t="s">
        <v>113</v>
      </c>
      <c r="L369" s="92" t="s">
        <v>170</v>
      </c>
      <c r="M369" s="389">
        <v>0</v>
      </c>
      <c r="N369" s="390"/>
      <c r="P369" s="24">
        <v>36.25</v>
      </c>
      <c r="Q369" s="91" t="s">
        <v>60</v>
      </c>
      <c r="R369" s="92" t="s">
        <v>113</v>
      </c>
      <c r="S369" s="92" t="s">
        <v>169</v>
      </c>
      <c r="T369" s="389">
        <v>0</v>
      </c>
      <c r="U369" s="390"/>
      <c r="W369" s="24">
        <v>36.25</v>
      </c>
      <c r="X369" s="97" t="s">
        <v>60</v>
      </c>
      <c r="Y369" s="160" t="s">
        <v>106</v>
      </c>
      <c r="Z369" s="160" t="s">
        <v>115</v>
      </c>
      <c r="AA369" s="404">
        <v>0</v>
      </c>
      <c r="AB369" s="390"/>
    </row>
    <row r="370" spans="2:28">
      <c r="B370" s="24">
        <v>36.5</v>
      </c>
      <c r="C370" s="41" t="s">
        <v>159</v>
      </c>
      <c r="D370" s="42">
        <v>0</v>
      </c>
      <c r="E370" s="42">
        <v>0</v>
      </c>
      <c r="F370" s="389">
        <v>0</v>
      </c>
      <c r="G370" s="390"/>
      <c r="I370" s="24">
        <v>36.5</v>
      </c>
      <c r="J370" s="91" t="s">
        <v>60</v>
      </c>
      <c r="K370" s="92" t="s">
        <v>113</v>
      </c>
      <c r="L370" s="92" t="s">
        <v>170</v>
      </c>
      <c r="M370" s="389">
        <v>0</v>
      </c>
      <c r="N370" s="390"/>
      <c r="P370" s="24">
        <v>36.5</v>
      </c>
      <c r="Q370" s="91" t="s">
        <v>60</v>
      </c>
      <c r="R370" s="92" t="s">
        <v>113</v>
      </c>
      <c r="S370" s="92" t="s">
        <v>169</v>
      </c>
      <c r="T370" s="389">
        <v>0</v>
      </c>
      <c r="U370" s="390"/>
      <c r="W370" s="24">
        <v>36.5</v>
      </c>
      <c r="X370" s="97" t="s">
        <v>60</v>
      </c>
      <c r="Y370" s="160" t="s">
        <v>113</v>
      </c>
      <c r="Z370" s="160" t="s">
        <v>254</v>
      </c>
      <c r="AA370" s="404">
        <v>0</v>
      </c>
      <c r="AB370" s="390"/>
    </row>
    <row r="371" spans="2:28">
      <c r="B371" s="24">
        <v>36.75</v>
      </c>
      <c r="C371" s="41" t="s">
        <v>60</v>
      </c>
      <c r="D371" s="42" t="s">
        <v>107</v>
      </c>
      <c r="E371" s="42" t="s">
        <v>121</v>
      </c>
      <c r="F371" s="389">
        <v>0</v>
      </c>
      <c r="G371" s="390"/>
      <c r="I371" s="24">
        <v>36.75</v>
      </c>
      <c r="J371" s="91" t="s">
        <v>60</v>
      </c>
      <c r="K371" s="92" t="s">
        <v>107</v>
      </c>
      <c r="L371" s="92" t="s">
        <v>108</v>
      </c>
      <c r="M371" s="389">
        <v>0</v>
      </c>
      <c r="N371" s="390"/>
      <c r="P371" s="24">
        <v>36.75</v>
      </c>
      <c r="Q371" s="91" t="s">
        <v>60</v>
      </c>
      <c r="R371" s="92" t="s">
        <v>113</v>
      </c>
      <c r="S371" s="92" t="s">
        <v>169</v>
      </c>
      <c r="T371" s="389">
        <v>0</v>
      </c>
      <c r="U371" s="390"/>
      <c r="W371" s="24">
        <v>36.75</v>
      </c>
      <c r="X371" s="97" t="s">
        <v>60</v>
      </c>
      <c r="Y371" s="160" t="s">
        <v>113</v>
      </c>
      <c r="Z371" s="160" t="s">
        <v>254</v>
      </c>
      <c r="AA371" s="404">
        <v>0</v>
      </c>
      <c r="AB371" s="390"/>
    </row>
    <row r="372" spans="2:28">
      <c r="B372" s="24">
        <v>37</v>
      </c>
      <c r="C372" s="41" t="s">
        <v>69</v>
      </c>
      <c r="D372" s="42">
        <v>0</v>
      </c>
      <c r="E372" s="42">
        <v>0</v>
      </c>
      <c r="F372" s="389">
        <v>0</v>
      </c>
      <c r="G372" s="390"/>
      <c r="I372" s="24">
        <v>37</v>
      </c>
      <c r="J372" s="91" t="s">
        <v>159</v>
      </c>
      <c r="K372" s="92">
        <v>0</v>
      </c>
      <c r="L372" s="92">
        <v>0</v>
      </c>
      <c r="M372" s="389">
        <v>0</v>
      </c>
      <c r="N372" s="390"/>
      <c r="P372" s="24">
        <v>37</v>
      </c>
      <c r="Q372" s="91" t="s">
        <v>158</v>
      </c>
      <c r="R372" s="92">
        <v>0</v>
      </c>
      <c r="S372" s="92">
        <v>0</v>
      </c>
      <c r="T372" s="389">
        <v>0</v>
      </c>
      <c r="U372" s="390"/>
      <c r="W372" s="24">
        <v>37</v>
      </c>
      <c r="X372" s="97" t="s">
        <v>60</v>
      </c>
      <c r="Y372" s="160" t="s">
        <v>113</v>
      </c>
      <c r="Z372" s="160" t="s">
        <v>254</v>
      </c>
      <c r="AA372" s="404">
        <v>0</v>
      </c>
      <c r="AB372" s="390"/>
    </row>
    <row r="373" spans="2:28">
      <c r="B373" s="24">
        <v>37.25</v>
      </c>
      <c r="C373" s="41" t="s">
        <v>159</v>
      </c>
      <c r="D373" s="42">
        <v>0</v>
      </c>
      <c r="E373" s="42">
        <v>0</v>
      </c>
      <c r="F373" s="389">
        <v>0</v>
      </c>
      <c r="G373" s="390"/>
      <c r="I373" s="24">
        <v>37.25</v>
      </c>
      <c r="J373" s="91" t="s">
        <v>60</v>
      </c>
      <c r="K373" s="92" t="s">
        <v>113</v>
      </c>
      <c r="L373" s="92" t="s">
        <v>170</v>
      </c>
      <c r="M373" s="389">
        <v>0</v>
      </c>
      <c r="N373" s="390"/>
      <c r="P373" s="24">
        <v>37.25</v>
      </c>
      <c r="Q373" s="91" t="s">
        <v>60</v>
      </c>
      <c r="R373" s="92" t="s">
        <v>113</v>
      </c>
      <c r="S373" s="92" t="s">
        <v>170</v>
      </c>
      <c r="T373" s="389">
        <v>0</v>
      </c>
      <c r="U373" s="390"/>
      <c r="W373" s="24">
        <v>37.25</v>
      </c>
      <c r="X373" s="97" t="s">
        <v>71</v>
      </c>
      <c r="Y373" s="160">
        <v>0</v>
      </c>
      <c r="Z373" s="160">
        <v>0</v>
      </c>
      <c r="AA373" s="404">
        <v>0</v>
      </c>
      <c r="AB373" s="390"/>
    </row>
    <row r="374" spans="2:28">
      <c r="B374" s="24">
        <v>37.5</v>
      </c>
      <c r="C374" s="41" t="s">
        <v>60</v>
      </c>
      <c r="D374" s="42" t="s">
        <v>107</v>
      </c>
      <c r="E374" s="42" t="s">
        <v>108</v>
      </c>
      <c r="F374" s="389">
        <v>0</v>
      </c>
      <c r="G374" s="390"/>
      <c r="I374" s="24">
        <v>37.5</v>
      </c>
      <c r="J374" s="91" t="s">
        <v>60</v>
      </c>
      <c r="K374" s="92" t="s">
        <v>113</v>
      </c>
      <c r="L374" s="92" t="s">
        <v>170</v>
      </c>
      <c r="M374" s="389">
        <v>0</v>
      </c>
      <c r="N374" s="390"/>
      <c r="P374" s="24">
        <v>37.5</v>
      </c>
      <c r="Q374" s="91" t="s">
        <v>60</v>
      </c>
      <c r="R374" s="92" t="s">
        <v>113</v>
      </c>
      <c r="S374" s="92" t="s">
        <v>170</v>
      </c>
      <c r="T374" s="389">
        <v>0</v>
      </c>
      <c r="U374" s="390"/>
      <c r="W374" s="24">
        <v>37.5</v>
      </c>
      <c r="X374" s="97" t="s">
        <v>159</v>
      </c>
      <c r="Y374" s="160">
        <v>0</v>
      </c>
      <c r="Z374" s="160">
        <v>0</v>
      </c>
      <c r="AA374" s="404">
        <v>0</v>
      </c>
      <c r="AB374" s="390"/>
    </row>
    <row r="375" spans="2:28">
      <c r="B375" s="24">
        <v>37.75</v>
      </c>
      <c r="C375" s="41" t="s">
        <v>159</v>
      </c>
      <c r="D375" s="42">
        <v>0</v>
      </c>
      <c r="E375" s="42">
        <v>0</v>
      </c>
      <c r="F375" s="389">
        <v>0</v>
      </c>
      <c r="G375" s="390"/>
      <c r="I375" s="24">
        <v>37.75</v>
      </c>
      <c r="J375" s="91" t="s">
        <v>60</v>
      </c>
      <c r="K375" s="92" t="s">
        <v>113</v>
      </c>
      <c r="L375" s="92" t="s">
        <v>170</v>
      </c>
      <c r="M375" s="389">
        <v>0</v>
      </c>
      <c r="N375" s="390"/>
      <c r="P375" s="24">
        <v>37.75</v>
      </c>
      <c r="Q375" s="91" t="s">
        <v>60</v>
      </c>
      <c r="R375" s="92" t="s">
        <v>113</v>
      </c>
      <c r="S375" s="92" t="s">
        <v>170</v>
      </c>
      <c r="T375" s="389">
        <v>0</v>
      </c>
      <c r="U375" s="390"/>
      <c r="W375" s="24">
        <v>37.75</v>
      </c>
      <c r="X375" s="97" t="s">
        <v>60</v>
      </c>
      <c r="Y375" s="160" t="s">
        <v>107</v>
      </c>
      <c r="Z375" s="160" t="s">
        <v>108</v>
      </c>
      <c r="AA375" s="404">
        <v>0</v>
      </c>
      <c r="AB375" s="390"/>
    </row>
    <row r="376" spans="2:28">
      <c r="B376" s="24">
        <v>38</v>
      </c>
      <c r="C376" s="41" t="s">
        <v>69</v>
      </c>
      <c r="D376" s="42">
        <v>0</v>
      </c>
      <c r="E376" s="42">
        <v>0</v>
      </c>
      <c r="F376" s="389">
        <v>0</v>
      </c>
      <c r="G376" s="390"/>
      <c r="I376" s="24">
        <v>38</v>
      </c>
      <c r="J376" s="91" t="s">
        <v>60</v>
      </c>
      <c r="K376" s="92" t="s">
        <v>113</v>
      </c>
      <c r="L376" s="92" t="s">
        <v>170</v>
      </c>
      <c r="M376" s="389">
        <v>0</v>
      </c>
      <c r="N376" s="390"/>
      <c r="P376" s="24">
        <v>38</v>
      </c>
      <c r="Q376" s="91" t="s">
        <v>60</v>
      </c>
      <c r="R376" s="92" t="s">
        <v>113</v>
      </c>
      <c r="S376" s="92" t="s">
        <v>170</v>
      </c>
      <c r="T376" s="389">
        <v>0</v>
      </c>
      <c r="U376" s="390"/>
      <c r="W376" s="24">
        <v>38</v>
      </c>
      <c r="X376" s="97" t="s">
        <v>159</v>
      </c>
      <c r="Y376" s="160">
        <v>0</v>
      </c>
      <c r="Z376" s="160">
        <v>0</v>
      </c>
      <c r="AA376" s="404">
        <v>0</v>
      </c>
      <c r="AB376" s="390"/>
    </row>
    <row r="377" spans="2:28">
      <c r="B377" s="24">
        <v>38.25</v>
      </c>
      <c r="C377" s="41" t="s">
        <v>69</v>
      </c>
      <c r="D377" s="42">
        <v>0</v>
      </c>
      <c r="E377" s="42">
        <v>0</v>
      </c>
      <c r="F377" s="389">
        <v>0</v>
      </c>
      <c r="G377" s="390"/>
      <c r="I377" s="24">
        <v>38.25</v>
      </c>
      <c r="J377" s="91" t="s">
        <v>159</v>
      </c>
      <c r="K377" s="92">
        <v>0</v>
      </c>
      <c r="L377" s="92">
        <v>0</v>
      </c>
      <c r="M377" s="389">
        <v>0</v>
      </c>
      <c r="N377" s="390"/>
      <c r="P377" s="24">
        <v>38.25</v>
      </c>
      <c r="Q377" s="91" t="s">
        <v>60</v>
      </c>
      <c r="R377" s="92" t="s">
        <v>113</v>
      </c>
      <c r="S377" s="92" t="s">
        <v>170</v>
      </c>
      <c r="T377" s="389">
        <v>0</v>
      </c>
      <c r="U377" s="390"/>
      <c r="W377" s="24">
        <v>38.25</v>
      </c>
      <c r="X377" s="97" t="s">
        <v>159</v>
      </c>
      <c r="Y377" s="160">
        <v>0</v>
      </c>
      <c r="Z377" s="160">
        <v>0</v>
      </c>
      <c r="AA377" s="404">
        <v>0</v>
      </c>
      <c r="AB377" s="390"/>
    </row>
    <row r="378" spans="2:28">
      <c r="B378" s="24">
        <v>38.5</v>
      </c>
      <c r="C378" s="41" t="s">
        <v>60</v>
      </c>
      <c r="D378" s="42" t="s">
        <v>107</v>
      </c>
      <c r="E378" s="42" t="s">
        <v>108</v>
      </c>
      <c r="F378" s="389">
        <v>0</v>
      </c>
      <c r="G378" s="390"/>
      <c r="I378" s="24">
        <v>38.5</v>
      </c>
      <c r="J378" s="91" t="s">
        <v>60</v>
      </c>
      <c r="K378" s="92" t="s">
        <v>113</v>
      </c>
      <c r="L378" s="92" t="s">
        <v>170</v>
      </c>
      <c r="M378" s="389">
        <v>0</v>
      </c>
      <c r="N378" s="390"/>
      <c r="P378" s="24">
        <v>38.5</v>
      </c>
      <c r="Q378" s="91" t="s">
        <v>60</v>
      </c>
      <c r="R378" s="92" t="s">
        <v>113</v>
      </c>
      <c r="S378" s="92" t="s">
        <v>170</v>
      </c>
      <c r="T378" s="389">
        <v>0</v>
      </c>
      <c r="U378" s="390"/>
      <c r="W378" s="24">
        <v>38.5</v>
      </c>
      <c r="X378" s="97" t="s">
        <v>159</v>
      </c>
      <c r="Y378" s="160">
        <v>0</v>
      </c>
      <c r="Z378" s="160">
        <v>0</v>
      </c>
      <c r="AA378" s="404">
        <v>0</v>
      </c>
      <c r="AB378" s="390"/>
    </row>
    <row r="379" spans="2:28">
      <c r="B379" s="24">
        <v>38.75</v>
      </c>
      <c r="C379" s="41" t="s">
        <v>60</v>
      </c>
      <c r="D379" s="42" t="s">
        <v>107</v>
      </c>
      <c r="E379" s="42" t="s">
        <v>108</v>
      </c>
      <c r="F379" s="389">
        <v>0</v>
      </c>
      <c r="G379" s="390"/>
      <c r="I379" s="24">
        <v>38.75</v>
      </c>
      <c r="J379" s="91" t="s">
        <v>159</v>
      </c>
      <c r="K379" s="92">
        <v>0</v>
      </c>
      <c r="L379" s="92">
        <v>0</v>
      </c>
      <c r="M379" s="389">
        <v>0</v>
      </c>
      <c r="N379" s="390"/>
      <c r="P379" s="24">
        <v>38.75</v>
      </c>
      <c r="Q379" s="91" t="s">
        <v>159</v>
      </c>
      <c r="R379" s="92">
        <v>0</v>
      </c>
      <c r="S379" s="92">
        <v>0</v>
      </c>
      <c r="T379" s="389">
        <v>0</v>
      </c>
      <c r="U379" s="390"/>
      <c r="W379" s="24">
        <v>38.75</v>
      </c>
      <c r="X379" s="97" t="s">
        <v>159</v>
      </c>
      <c r="Y379" s="160">
        <v>0</v>
      </c>
      <c r="Z379" s="160">
        <v>0</v>
      </c>
      <c r="AA379" s="404">
        <v>0</v>
      </c>
      <c r="AB379" s="390"/>
    </row>
    <row r="380" spans="2:28">
      <c r="B380" s="24">
        <v>39</v>
      </c>
      <c r="C380" s="41" t="s">
        <v>74</v>
      </c>
      <c r="D380" s="42">
        <v>0</v>
      </c>
      <c r="E380" s="42">
        <v>0</v>
      </c>
      <c r="F380" s="389">
        <v>0</v>
      </c>
      <c r="G380" s="390"/>
      <c r="I380" s="24">
        <v>39</v>
      </c>
      <c r="J380" s="91" t="s">
        <v>60</v>
      </c>
      <c r="K380" s="92" t="s">
        <v>107</v>
      </c>
      <c r="L380" s="92" t="s">
        <v>108</v>
      </c>
      <c r="M380" s="389">
        <v>0</v>
      </c>
      <c r="N380" s="390"/>
      <c r="P380" s="24">
        <v>39</v>
      </c>
      <c r="Q380" s="91" t="s">
        <v>60</v>
      </c>
      <c r="R380" s="92" t="s">
        <v>113</v>
      </c>
      <c r="S380" s="92" t="s">
        <v>170</v>
      </c>
      <c r="T380" s="389">
        <v>0</v>
      </c>
      <c r="U380" s="390"/>
      <c r="W380" s="24">
        <v>39</v>
      </c>
      <c r="X380" s="97" t="s">
        <v>159</v>
      </c>
      <c r="Y380" s="160">
        <v>0</v>
      </c>
      <c r="Z380" s="160">
        <v>0</v>
      </c>
      <c r="AA380" s="404">
        <v>0</v>
      </c>
      <c r="AB380" s="390"/>
    </row>
    <row r="381" spans="2:28">
      <c r="B381" s="24">
        <v>39.25</v>
      </c>
      <c r="C381" s="41" t="s">
        <v>74</v>
      </c>
      <c r="D381" s="42">
        <v>0</v>
      </c>
      <c r="E381" s="42">
        <v>0</v>
      </c>
      <c r="F381" s="389">
        <v>0</v>
      </c>
      <c r="G381" s="390"/>
      <c r="I381" s="24">
        <v>39.25</v>
      </c>
      <c r="J381" s="91" t="s">
        <v>69</v>
      </c>
      <c r="K381" s="92">
        <v>0</v>
      </c>
      <c r="L381" s="92">
        <v>0</v>
      </c>
      <c r="M381" s="389">
        <v>0</v>
      </c>
      <c r="N381" s="390"/>
      <c r="P381" s="24">
        <v>39.25</v>
      </c>
      <c r="Q381" s="91" t="s">
        <v>60</v>
      </c>
      <c r="R381" s="92" t="s">
        <v>113</v>
      </c>
      <c r="S381" s="92" t="s">
        <v>170</v>
      </c>
      <c r="T381" s="389">
        <v>0</v>
      </c>
      <c r="U381" s="390"/>
      <c r="W381" s="24">
        <v>39.25</v>
      </c>
      <c r="X381" s="97" t="s">
        <v>60</v>
      </c>
      <c r="Y381" s="160" t="s">
        <v>106</v>
      </c>
      <c r="Z381" s="160" t="s">
        <v>169</v>
      </c>
      <c r="AA381" s="404">
        <v>0</v>
      </c>
      <c r="AB381" s="390"/>
    </row>
    <row r="382" spans="2:28">
      <c r="B382" s="24">
        <v>39.5</v>
      </c>
      <c r="C382" s="41" t="s">
        <v>74</v>
      </c>
      <c r="D382" s="42">
        <v>0</v>
      </c>
      <c r="E382" s="42">
        <v>0</v>
      </c>
      <c r="F382" s="389">
        <v>0</v>
      </c>
      <c r="G382" s="390"/>
      <c r="I382" s="24">
        <v>39.5</v>
      </c>
      <c r="J382" s="91" t="s">
        <v>60</v>
      </c>
      <c r="K382" s="92" t="s">
        <v>113</v>
      </c>
      <c r="L382" s="92" t="s">
        <v>170</v>
      </c>
      <c r="M382" s="389">
        <v>0</v>
      </c>
      <c r="N382" s="390"/>
      <c r="P382" s="24">
        <v>39.5</v>
      </c>
      <c r="Q382" s="91" t="s">
        <v>60</v>
      </c>
      <c r="R382" s="92" t="s">
        <v>107</v>
      </c>
      <c r="S382" s="92" t="s">
        <v>121</v>
      </c>
      <c r="T382" s="389">
        <v>0</v>
      </c>
      <c r="U382" s="390"/>
      <c r="W382" s="24">
        <v>39.5</v>
      </c>
      <c r="X382" s="97" t="s">
        <v>159</v>
      </c>
      <c r="Y382" s="160">
        <v>0</v>
      </c>
      <c r="Z382" s="160">
        <v>0</v>
      </c>
      <c r="AA382" s="404">
        <v>0</v>
      </c>
      <c r="AB382" s="390"/>
    </row>
    <row r="383" spans="2:28">
      <c r="B383" s="24">
        <v>39.75</v>
      </c>
      <c r="C383" s="41" t="s">
        <v>159</v>
      </c>
      <c r="D383" s="42">
        <v>0</v>
      </c>
      <c r="E383" s="42">
        <v>0</v>
      </c>
      <c r="F383" s="389">
        <v>0</v>
      </c>
      <c r="G383" s="390"/>
      <c r="I383" s="24">
        <v>39.75</v>
      </c>
      <c r="J383" s="91" t="s">
        <v>159</v>
      </c>
      <c r="K383" s="92">
        <v>0</v>
      </c>
      <c r="L383" s="92">
        <v>0</v>
      </c>
      <c r="M383" s="389">
        <v>0</v>
      </c>
      <c r="N383" s="390"/>
      <c r="P383" s="24">
        <v>39.75</v>
      </c>
      <c r="Q383" s="91" t="s">
        <v>60</v>
      </c>
      <c r="R383" s="92" t="s">
        <v>113</v>
      </c>
      <c r="S383" s="92" t="s">
        <v>169</v>
      </c>
      <c r="T383" s="389">
        <v>0</v>
      </c>
      <c r="U383" s="390"/>
      <c r="W383" s="24">
        <v>39.75</v>
      </c>
      <c r="X383" s="97" t="s">
        <v>159</v>
      </c>
      <c r="Y383" s="160">
        <v>0</v>
      </c>
      <c r="Z383" s="160">
        <v>0</v>
      </c>
      <c r="AA383" s="404">
        <v>0</v>
      </c>
      <c r="AB383" s="390"/>
    </row>
    <row r="384" spans="2:28">
      <c r="B384" s="24">
        <v>40</v>
      </c>
      <c r="C384" s="41" t="s">
        <v>74</v>
      </c>
      <c r="D384" s="42">
        <v>0</v>
      </c>
      <c r="E384" s="42">
        <v>0</v>
      </c>
      <c r="F384" s="389">
        <v>0</v>
      </c>
      <c r="G384" s="390"/>
      <c r="I384" s="24">
        <v>40</v>
      </c>
      <c r="J384" s="91" t="s">
        <v>71</v>
      </c>
      <c r="K384" s="92">
        <v>0</v>
      </c>
      <c r="L384" s="92">
        <v>0</v>
      </c>
      <c r="M384" s="389">
        <v>0</v>
      </c>
      <c r="N384" s="390"/>
      <c r="P384" s="24">
        <v>40</v>
      </c>
      <c r="Q384" s="91" t="s">
        <v>158</v>
      </c>
      <c r="R384" s="92">
        <v>0</v>
      </c>
      <c r="S384" s="92">
        <v>0</v>
      </c>
      <c r="T384" s="389">
        <v>0</v>
      </c>
      <c r="U384" s="390"/>
      <c r="W384" s="24">
        <v>40</v>
      </c>
      <c r="X384" s="97" t="s">
        <v>159</v>
      </c>
      <c r="Y384" s="160">
        <v>0</v>
      </c>
      <c r="Z384" s="160">
        <v>0</v>
      </c>
      <c r="AA384" s="404">
        <v>0</v>
      </c>
      <c r="AB384" s="390"/>
    </row>
    <row r="385" spans="2:28">
      <c r="B385" s="24">
        <v>40.25</v>
      </c>
      <c r="C385" s="41" t="s">
        <v>60</v>
      </c>
      <c r="D385" s="42" t="s">
        <v>107</v>
      </c>
      <c r="E385" s="42" t="s">
        <v>164</v>
      </c>
      <c r="F385" s="389">
        <v>0</v>
      </c>
      <c r="G385" s="390"/>
      <c r="I385" s="24">
        <v>40.25</v>
      </c>
      <c r="J385" s="91" t="s">
        <v>71</v>
      </c>
      <c r="K385" s="92">
        <v>0</v>
      </c>
      <c r="L385" s="92">
        <v>0</v>
      </c>
      <c r="M385" s="389">
        <v>0</v>
      </c>
      <c r="N385" s="390"/>
      <c r="P385" s="24">
        <v>40.25</v>
      </c>
      <c r="Q385" s="91" t="s">
        <v>71</v>
      </c>
      <c r="R385" s="92">
        <v>0</v>
      </c>
      <c r="S385" s="92">
        <v>0</v>
      </c>
      <c r="T385" s="389">
        <v>0</v>
      </c>
      <c r="U385" s="390"/>
      <c r="W385" s="24">
        <v>40.25</v>
      </c>
      <c r="X385" s="97" t="s">
        <v>158</v>
      </c>
      <c r="Y385" s="160">
        <v>0</v>
      </c>
      <c r="Z385" s="160">
        <v>0</v>
      </c>
      <c r="AA385" s="404">
        <v>0</v>
      </c>
      <c r="AB385" s="390"/>
    </row>
    <row r="386" spans="2:28">
      <c r="B386" s="24">
        <v>40.5</v>
      </c>
      <c r="C386" s="41" t="s">
        <v>60</v>
      </c>
      <c r="D386" s="42" t="s">
        <v>106</v>
      </c>
      <c r="E386" s="42" t="s">
        <v>115</v>
      </c>
      <c r="F386" s="389">
        <v>0</v>
      </c>
      <c r="G386" s="390"/>
      <c r="I386" s="24">
        <v>40.5</v>
      </c>
      <c r="J386" s="91" t="s">
        <v>60</v>
      </c>
      <c r="K386" s="92" t="s">
        <v>113</v>
      </c>
      <c r="L386" s="92" t="s">
        <v>169</v>
      </c>
      <c r="M386" s="389">
        <v>0</v>
      </c>
      <c r="N386" s="390"/>
      <c r="P386" s="24">
        <v>40.5</v>
      </c>
      <c r="Q386" s="91" t="s">
        <v>74</v>
      </c>
      <c r="R386" s="92">
        <v>0</v>
      </c>
      <c r="S386" s="92">
        <v>0</v>
      </c>
      <c r="T386" s="389">
        <v>0</v>
      </c>
      <c r="U386" s="390"/>
      <c r="W386" s="24">
        <v>40.5</v>
      </c>
      <c r="X386" s="97" t="s">
        <v>60</v>
      </c>
      <c r="Y386" s="160" t="s">
        <v>106</v>
      </c>
      <c r="Z386" s="160" t="s">
        <v>169</v>
      </c>
      <c r="AA386" s="404">
        <v>0</v>
      </c>
      <c r="AB386" s="390"/>
    </row>
    <row r="387" spans="2:28">
      <c r="B387" s="24">
        <v>40.75</v>
      </c>
      <c r="C387" s="41" t="s">
        <v>71</v>
      </c>
      <c r="D387" s="42">
        <v>0</v>
      </c>
      <c r="E387" s="42">
        <v>0</v>
      </c>
      <c r="F387" s="389">
        <v>0</v>
      </c>
      <c r="G387" s="390"/>
      <c r="I387" s="24">
        <v>40.75</v>
      </c>
      <c r="J387" s="91" t="s">
        <v>60</v>
      </c>
      <c r="K387" s="92" t="s">
        <v>113</v>
      </c>
      <c r="L387" s="92" t="s">
        <v>169</v>
      </c>
      <c r="M387" s="389">
        <v>0</v>
      </c>
      <c r="N387" s="390"/>
      <c r="P387" s="24">
        <v>40.75</v>
      </c>
      <c r="Q387" s="91" t="s">
        <v>74</v>
      </c>
      <c r="R387" s="92">
        <v>0</v>
      </c>
      <c r="S387" s="92">
        <v>0</v>
      </c>
      <c r="T387" s="389">
        <v>0</v>
      </c>
      <c r="U387" s="390"/>
      <c r="W387" s="24">
        <v>40.75</v>
      </c>
      <c r="X387" s="97" t="s">
        <v>60</v>
      </c>
      <c r="Y387" s="160" t="s">
        <v>106</v>
      </c>
      <c r="Z387" s="160" t="s">
        <v>169</v>
      </c>
      <c r="AA387" s="404">
        <v>0</v>
      </c>
      <c r="AB387" s="390"/>
    </row>
    <row r="388" spans="2:28">
      <c r="B388" s="24">
        <v>41</v>
      </c>
      <c r="C388" s="41" t="s">
        <v>71</v>
      </c>
      <c r="D388" s="42">
        <v>0</v>
      </c>
      <c r="E388" s="42">
        <v>0</v>
      </c>
      <c r="F388" s="389">
        <v>0</v>
      </c>
      <c r="G388" s="390"/>
      <c r="I388" s="24">
        <v>41</v>
      </c>
      <c r="J388" s="91" t="s">
        <v>159</v>
      </c>
      <c r="K388" s="92">
        <v>0</v>
      </c>
      <c r="L388" s="92">
        <v>0</v>
      </c>
      <c r="M388" s="389">
        <v>0</v>
      </c>
      <c r="N388" s="390"/>
      <c r="P388" s="24">
        <v>41</v>
      </c>
      <c r="Q388" s="91" t="s">
        <v>74</v>
      </c>
      <c r="R388" s="92">
        <v>0</v>
      </c>
      <c r="S388" s="92">
        <v>0</v>
      </c>
      <c r="T388" s="389">
        <v>0</v>
      </c>
      <c r="U388" s="390"/>
      <c r="W388" s="24">
        <v>41</v>
      </c>
      <c r="X388" s="97" t="s">
        <v>60</v>
      </c>
      <c r="Y388" s="160" t="s">
        <v>113</v>
      </c>
      <c r="Z388" s="160" t="s">
        <v>103</v>
      </c>
      <c r="AA388" s="404">
        <v>0</v>
      </c>
      <c r="AB388" s="390"/>
    </row>
    <row r="389" spans="2:28">
      <c r="B389" s="24">
        <v>41.25</v>
      </c>
      <c r="C389" s="41" t="s">
        <v>74</v>
      </c>
      <c r="D389" s="42">
        <v>0</v>
      </c>
      <c r="E389" s="42">
        <v>0</v>
      </c>
      <c r="F389" s="389">
        <v>0</v>
      </c>
      <c r="G389" s="390"/>
      <c r="I389" s="24">
        <v>41.25</v>
      </c>
      <c r="J389" s="91" t="s">
        <v>60</v>
      </c>
      <c r="K389" s="92" t="s">
        <v>113</v>
      </c>
      <c r="L389" s="92" t="s">
        <v>169</v>
      </c>
      <c r="M389" s="389">
        <v>0</v>
      </c>
      <c r="N389" s="390"/>
      <c r="P389" s="24">
        <v>41.25</v>
      </c>
      <c r="Q389" s="91" t="s">
        <v>74</v>
      </c>
      <c r="R389" s="92">
        <v>0</v>
      </c>
      <c r="S389" s="92">
        <v>0</v>
      </c>
      <c r="T389" s="389">
        <v>0</v>
      </c>
      <c r="U389" s="390"/>
      <c r="W389" s="24">
        <v>41.25</v>
      </c>
      <c r="X389" s="97" t="s">
        <v>159</v>
      </c>
      <c r="Y389" s="160">
        <v>0</v>
      </c>
      <c r="Z389" s="160">
        <v>0</v>
      </c>
      <c r="AA389" s="404">
        <v>0</v>
      </c>
      <c r="AB389" s="390"/>
    </row>
    <row r="390" spans="2:28">
      <c r="B390" s="24">
        <v>41.5</v>
      </c>
      <c r="C390" s="41" t="s">
        <v>60</v>
      </c>
      <c r="D390" s="42" t="s">
        <v>106</v>
      </c>
      <c r="E390" s="42" t="s">
        <v>115</v>
      </c>
      <c r="F390" s="389">
        <v>0</v>
      </c>
      <c r="G390" s="390"/>
      <c r="I390" s="24">
        <v>41.5</v>
      </c>
      <c r="J390" s="91" t="s">
        <v>60</v>
      </c>
      <c r="K390" s="92" t="s">
        <v>113</v>
      </c>
      <c r="L390" s="92" t="s">
        <v>169</v>
      </c>
      <c r="M390" s="389">
        <v>0</v>
      </c>
      <c r="N390" s="390"/>
      <c r="P390" s="24">
        <v>41.5</v>
      </c>
      <c r="Q390" s="91" t="s">
        <v>71</v>
      </c>
      <c r="R390" s="92">
        <v>0</v>
      </c>
      <c r="S390" s="92">
        <v>0</v>
      </c>
      <c r="T390" s="389">
        <v>0</v>
      </c>
      <c r="U390" s="390"/>
      <c r="W390" s="24">
        <v>41.5</v>
      </c>
      <c r="X390" s="97" t="s">
        <v>60</v>
      </c>
      <c r="Y390" s="160" t="s">
        <v>107</v>
      </c>
      <c r="Z390" s="160" t="s">
        <v>108</v>
      </c>
      <c r="AA390" s="404">
        <v>0</v>
      </c>
      <c r="AB390" s="390"/>
    </row>
    <row r="391" spans="2:28">
      <c r="B391" s="24">
        <v>41.75</v>
      </c>
      <c r="C391" s="41" t="s">
        <v>60</v>
      </c>
      <c r="D391" s="42" t="s">
        <v>106</v>
      </c>
      <c r="E391" s="42" t="s">
        <v>115</v>
      </c>
      <c r="F391" s="389">
        <v>0</v>
      </c>
      <c r="G391" s="390"/>
      <c r="I391" s="24">
        <v>41.75</v>
      </c>
      <c r="J391" s="91" t="s">
        <v>60</v>
      </c>
      <c r="K391" s="92" t="s">
        <v>113</v>
      </c>
      <c r="L391" s="92" t="s">
        <v>254</v>
      </c>
      <c r="M391" s="389">
        <v>0</v>
      </c>
      <c r="N391" s="390"/>
      <c r="P391" s="24">
        <v>41.75</v>
      </c>
      <c r="Q391" s="91" t="s">
        <v>71</v>
      </c>
      <c r="R391" s="92">
        <v>0</v>
      </c>
      <c r="S391" s="92">
        <v>0</v>
      </c>
      <c r="T391" s="389">
        <v>0</v>
      </c>
      <c r="U391" s="390"/>
      <c r="W391" s="24">
        <v>41.75</v>
      </c>
      <c r="X391" s="97" t="s">
        <v>60</v>
      </c>
      <c r="Y391" s="160" t="s">
        <v>107</v>
      </c>
      <c r="Z391" s="160" t="s">
        <v>164</v>
      </c>
      <c r="AA391" s="404">
        <v>0</v>
      </c>
      <c r="AB391" s="390"/>
    </row>
    <row r="392" spans="2:28">
      <c r="B392" s="24">
        <v>42</v>
      </c>
      <c r="C392" s="41" t="s">
        <v>60</v>
      </c>
      <c r="D392" s="42" t="s">
        <v>107</v>
      </c>
      <c r="E392" s="42" t="s">
        <v>164</v>
      </c>
      <c r="F392" s="389">
        <v>0</v>
      </c>
      <c r="G392" s="390"/>
      <c r="I392" s="24">
        <v>42</v>
      </c>
      <c r="J392" s="91" t="s">
        <v>60</v>
      </c>
      <c r="K392" s="92" t="s">
        <v>113</v>
      </c>
      <c r="L392" s="92" t="s">
        <v>254</v>
      </c>
      <c r="M392" s="389">
        <v>0</v>
      </c>
      <c r="N392" s="390"/>
      <c r="P392" s="24">
        <v>42</v>
      </c>
      <c r="Q392" s="91" t="s">
        <v>74</v>
      </c>
      <c r="R392" s="92">
        <v>0</v>
      </c>
      <c r="S392" s="92">
        <v>0</v>
      </c>
      <c r="T392" s="389">
        <v>0</v>
      </c>
      <c r="U392" s="390"/>
      <c r="W392" s="24">
        <v>42</v>
      </c>
      <c r="X392" s="97" t="s">
        <v>159</v>
      </c>
      <c r="Y392" s="160">
        <v>0</v>
      </c>
      <c r="Z392" s="160">
        <v>0</v>
      </c>
      <c r="AA392" s="404">
        <v>0</v>
      </c>
      <c r="AB392" s="390"/>
    </row>
    <row r="393" spans="2:28">
      <c r="B393" s="24">
        <v>42.25</v>
      </c>
      <c r="C393" s="41" t="s">
        <v>60</v>
      </c>
      <c r="D393" s="42" t="s">
        <v>107</v>
      </c>
      <c r="E393" s="42" t="s">
        <v>164</v>
      </c>
      <c r="F393" s="389">
        <v>0</v>
      </c>
      <c r="G393" s="390"/>
      <c r="I393" s="24">
        <v>42.25</v>
      </c>
      <c r="J393" s="91" t="s">
        <v>60</v>
      </c>
      <c r="K393" s="92" t="s">
        <v>113</v>
      </c>
      <c r="L393" s="92" t="s">
        <v>169</v>
      </c>
      <c r="M393" s="389">
        <v>0</v>
      </c>
      <c r="N393" s="390"/>
      <c r="P393" s="24">
        <v>42.25</v>
      </c>
      <c r="Q393" s="91" t="s">
        <v>71</v>
      </c>
      <c r="R393" s="92">
        <v>0</v>
      </c>
      <c r="S393" s="92">
        <v>0</v>
      </c>
      <c r="T393" s="389">
        <v>0</v>
      </c>
      <c r="U393" s="390"/>
      <c r="W393" s="24">
        <v>42.25</v>
      </c>
      <c r="X393" s="97" t="s">
        <v>60</v>
      </c>
      <c r="Y393" s="160" t="s">
        <v>113</v>
      </c>
      <c r="Z393" s="160" t="s">
        <v>169</v>
      </c>
      <c r="AA393" s="404">
        <v>0</v>
      </c>
      <c r="AB393" s="390"/>
    </row>
    <row r="394" spans="2:28">
      <c r="B394" s="24">
        <v>42.5</v>
      </c>
      <c r="C394" s="41" t="s">
        <v>159</v>
      </c>
      <c r="D394" s="42">
        <v>0</v>
      </c>
      <c r="E394" s="42">
        <v>0</v>
      </c>
      <c r="F394" s="389">
        <v>0</v>
      </c>
      <c r="G394" s="390"/>
      <c r="I394" s="24">
        <v>42.5</v>
      </c>
      <c r="J394" s="91" t="s">
        <v>159</v>
      </c>
      <c r="K394" s="92">
        <v>0</v>
      </c>
      <c r="L394" s="92">
        <v>0</v>
      </c>
      <c r="M394" s="389">
        <v>0</v>
      </c>
      <c r="N394" s="390"/>
      <c r="P394" s="24">
        <v>42.5</v>
      </c>
      <c r="Q394" s="91" t="s">
        <v>71</v>
      </c>
      <c r="R394" s="92">
        <v>0</v>
      </c>
      <c r="S394" s="92">
        <v>0</v>
      </c>
      <c r="T394" s="389">
        <v>0</v>
      </c>
      <c r="U394" s="390"/>
      <c r="W394" s="24">
        <v>42.5</v>
      </c>
      <c r="X394" s="97" t="s">
        <v>159</v>
      </c>
      <c r="Y394" s="160">
        <v>0</v>
      </c>
      <c r="Z394" s="160">
        <v>0</v>
      </c>
      <c r="AA394" s="404">
        <v>0</v>
      </c>
      <c r="AB394" s="390"/>
    </row>
    <row r="395" spans="2:28">
      <c r="B395" s="24">
        <v>42.75</v>
      </c>
      <c r="C395" s="41" t="s">
        <v>71</v>
      </c>
      <c r="D395" s="42">
        <v>0</v>
      </c>
      <c r="E395" s="42">
        <v>0</v>
      </c>
      <c r="F395" s="389">
        <v>0</v>
      </c>
      <c r="G395" s="390"/>
      <c r="I395" s="24">
        <v>42.75</v>
      </c>
      <c r="J395" s="91" t="s">
        <v>60</v>
      </c>
      <c r="K395" s="92" t="s">
        <v>113</v>
      </c>
      <c r="L395" s="92" t="s">
        <v>170</v>
      </c>
      <c r="M395" s="389">
        <v>0</v>
      </c>
      <c r="N395" s="390"/>
      <c r="P395" s="24">
        <v>42.75</v>
      </c>
      <c r="Q395" s="91" t="s">
        <v>74</v>
      </c>
      <c r="R395" s="92">
        <v>0</v>
      </c>
      <c r="S395" s="92">
        <v>0</v>
      </c>
      <c r="T395" s="389">
        <v>0</v>
      </c>
      <c r="U395" s="390"/>
      <c r="W395" s="24">
        <v>42.75</v>
      </c>
      <c r="X395" s="97" t="s">
        <v>159</v>
      </c>
      <c r="Y395" s="160">
        <v>0</v>
      </c>
      <c r="Z395" s="160">
        <v>0</v>
      </c>
      <c r="AA395" s="404">
        <v>0</v>
      </c>
      <c r="AB395" s="390"/>
    </row>
    <row r="396" spans="2:28">
      <c r="B396" s="24">
        <v>43</v>
      </c>
      <c r="C396" s="41" t="s">
        <v>69</v>
      </c>
      <c r="D396" s="42">
        <v>0</v>
      </c>
      <c r="E396" s="42">
        <v>0</v>
      </c>
      <c r="F396" s="389">
        <v>0</v>
      </c>
      <c r="G396" s="390"/>
      <c r="I396" s="24">
        <v>43</v>
      </c>
      <c r="J396" s="91" t="s">
        <v>159</v>
      </c>
      <c r="K396" s="92">
        <v>0</v>
      </c>
      <c r="L396" s="92">
        <v>0</v>
      </c>
      <c r="M396" s="389">
        <v>0</v>
      </c>
      <c r="N396" s="390"/>
      <c r="P396" s="24">
        <v>43</v>
      </c>
      <c r="Q396" s="91" t="s">
        <v>69</v>
      </c>
      <c r="R396" s="92">
        <v>0</v>
      </c>
      <c r="S396" s="92">
        <v>0</v>
      </c>
      <c r="T396" s="389">
        <v>0</v>
      </c>
      <c r="U396" s="390"/>
      <c r="W396" s="24">
        <v>43</v>
      </c>
      <c r="X396" s="97" t="s">
        <v>159</v>
      </c>
      <c r="Y396" s="160">
        <v>0</v>
      </c>
      <c r="Z396" s="160">
        <v>0</v>
      </c>
      <c r="AA396" s="404">
        <v>0</v>
      </c>
      <c r="AB396" s="390"/>
    </row>
    <row r="397" spans="2:28">
      <c r="B397" s="24">
        <v>43.25</v>
      </c>
      <c r="C397" s="41" t="s">
        <v>71</v>
      </c>
      <c r="D397" s="42">
        <v>0</v>
      </c>
      <c r="E397" s="42">
        <v>0</v>
      </c>
      <c r="F397" s="389">
        <v>0</v>
      </c>
      <c r="G397" s="390"/>
      <c r="I397" s="24">
        <v>43.25</v>
      </c>
      <c r="J397" s="91" t="s">
        <v>60</v>
      </c>
      <c r="K397" s="92" t="s">
        <v>113</v>
      </c>
      <c r="L397" s="92" t="s">
        <v>169</v>
      </c>
      <c r="M397" s="389">
        <v>0</v>
      </c>
      <c r="N397" s="390"/>
      <c r="P397" s="24">
        <v>43.25</v>
      </c>
      <c r="Q397" s="91" t="s">
        <v>71</v>
      </c>
      <c r="R397" s="92">
        <v>0</v>
      </c>
      <c r="S397" s="92">
        <v>0</v>
      </c>
      <c r="T397" s="389">
        <v>0</v>
      </c>
      <c r="U397" s="390"/>
      <c r="W397" s="24">
        <v>43.25</v>
      </c>
      <c r="X397" s="97" t="s">
        <v>159</v>
      </c>
      <c r="Y397" s="160">
        <v>0</v>
      </c>
      <c r="Z397" s="160">
        <v>0</v>
      </c>
      <c r="AA397" s="404">
        <v>0</v>
      </c>
      <c r="AB397" s="390"/>
    </row>
    <row r="398" spans="2:28">
      <c r="B398" s="24">
        <v>43.5</v>
      </c>
      <c r="C398" s="41" t="s">
        <v>71</v>
      </c>
      <c r="D398" s="42">
        <v>0</v>
      </c>
      <c r="E398" s="42">
        <v>0</v>
      </c>
      <c r="F398" s="389">
        <v>0</v>
      </c>
      <c r="G398" s="390"/>
      <c r="I398" s="24">
        <v>43.5</v>
      </c>
      <c r="J398" s="91" t="s">
        <v>60</v>
      </c>
      <c r="K398" s="92" t="s">
        <v>106</v>
      </c>
      <c r="L398" s="92" t="s">
        <v>115</v>
      </c>
      <c r="M398" s="389">
        <v>0</v>
      </c>
      <c r="N398" s="390"/>
      <c r="P398" s="24">
        <v>43.5</v>
      </c>
      <c r="Q398" s="91" t="s">
        <v>74</v>
      </c>
      <c r="R398" s="92">
        <v>0</v>
      </c>
      <c r="S398" s="92">
        <v>0</v>
      </c>
      <c r="T398" s="389">
        <v>0</v>
      </c>
      <c r="U398" s="390"/>
      <c r="W398" s="24">
        <v>43.5</v>
      </c>
      <c r="X398" s="97" t="s">
        <v>159</v>
      </c>
      <c r="Y398" s="160">
        <v>0</v>
      </c>
      <c r="Z398" s="160">
        <v>0</v>
      </c>
      <c r="AA398" s="404">
        <v>0</v>
      </c>
      <c r="AB398" s="390"/>
    </row>
    <row r="399" spans="2:28">
      <c r="B399" s="24">
        <v>43.75</v>
      </c>
      <c r="C399" s="41" t="s">
        <v>159</v>
      </c>
      <c r="D399" s="42">
        <v>0</v>
      </c>
      <c r="E399" s="42">
        <v>0</v>
      </c>
      <c r="F399" s="389">
        <v>0</v>
      </c>
      <c r="G399" s="390"/>
      <c r="I399" s="24">
        <v>43.75</v>
      </c>
      <c r="J399" s="91" t="s">
        <v>60</v>
      </c>
      <c r="K399" s="92" t="s">
        <v>106</v>
      </c>
      <c r="L399" s="92" t="s">
        <v>115</v>
      </c>
      <c r="M399" s="389">
        <v>0</v>
      </c>
      <c r="N399" s="390"/>
      <c r="P399" s="24">
        <v>43.75</v>
      </c>
      <c r="Q399" s="91" t="s">
        <v>74</v>
      </c>
      <c r="R399" s="92">
        <v>0</v>
      </c>
      <c r="S399" s="92">
        <v>0</v>
      </c>
      <c r="T399" s="389">
        <v>0</v>
      </c>
      <c r="U399" s="390"/>
      <c r="W399" s="24">
        <v>43.75</v>
      </c>
      <c r="X399" s="97" t="s">
        <v>60</v>
      </c>
      <c r="Y399" s="160" t="s">
        <v>113</v>
      </c>
      <c r="Z399" s="160" t="s">
        <v>170</v>
      </c>
      <c r="AA399" s="404">
        <v>0</v>
      </c>
      <c r="AB399" s="390"/>
    </row>
    <row r="400" spans="2:28">
      <c r="B400" s="24">
        <v>44</v>
      </c>
      <c r="C400" s="41" t="s">
        <v>159</v>
      </c>
      <c r="D400" s="42">
        <v>0</v>
      </c>
      <c r="E400" s="42">
        <v>0</v>
      </c>
      <c r="F400" s="389">
        <v>0</v>
      </c>
      <c r="G400" s="390"/>
      <c r="I400" s="24">
        <v>44</v>
      </c>
      <c r="J400" s="91" t="s">
        <v>60</v>
      </c>
      <c r="K400" s="92" t="s">
        <v>107</v>
      </c>
      <c r="L400" s="92" t="s">
        <v>108</v>
      </c>
      <c r="M400" s="389">
        <v>0</v>
      </c>
      <c r="N400" s="390"/>
      <c r="P400" s="24">
        <v>44</v>
      </c>
      <c r="Q400" s="91" t="s">
        <v>74</v>
      </c>
      <c r="R400" s="92">
        <v>0</v>
      </c>
      <c r="S400" s="92">
        <v>0</v>
      </c>
      <c r="T400" s="389">
        <v>0</v>
      </c>
      <c r="U400" s="390"/>
      <c r="W400" s="24">
        <v>44</v>
      </c>
      <c r="X400" s="97" t="s">
        <v>60</v>
      </c>
      <c r="Y400" s="160" t="s">
        <v>113</v>
      </c>
      <c r="Z400" s="160" t="s">
        <v>170</v>
      </c>
      <c r="AA400" s="404">
        <v>0</v>
      </c>
      <c r="AB400" s="390"/>
    </row>
    <row r="401" spans="2:28">
      <c r="B401" s="24">
        <v>44.25</v>
      </c>
      <c r="C401" s="41" t="s">
        <v>60</v>
      </c>
      <c r="D401" s="42" t="s">
        <v>107</v>
      </c>
      <c r="E401" s="42" t="s">
        <v>108</v>
      </c>
      <c r="F401" s="389">
        <v>0</v>
      </c>
      <c r="G401" s="390"/>
      <c r="I401" s="24">
        <v>44.25</v>
      </c>
      <c r="J401" s="91" t="s">
        <v>159</v>
      </c>
      <c r="K401" s="92">
        <v>0</v>
      </c>
      <c r="L401" s="92">
        <v>0</v>
      </c>
      <c r="M401" s="389">
        <v>0</v>
      </c>
      <c r="N401" s="390"/>
      <c r="P401" s="24">
        <v>44.25</v>
      </c>
      <c r="Q401" s="91" t="s">
        <v>74</v>
      </c>
      <c r="R401" s="92">
        <v>0</v>
      </c>
      <c r="S401" s="92">
        <v>0</v>
      </c>
      <c r="T401" s="389">
        <v>0</v>
      </c>
      <c r="U401" s="390"/>
      <c r="W401" s="24">
        <v>44.25</v>
      </c>
      <c r="X401" s="97" t="s">
        <v>159</v>
      </c>
      <c r="Y401" s="160">
        <v>0</v>
      </c>
      <c r="Z401" s="160">
        <v>0</v>
      </c>
      <c r="AA401" s="404">
        <v>0</v>
      </c>
      <c r="AB401" s="390"/>
    </row>
    <row r="402" spans="2:28">
      <c r="B402" s="24">
        <v>44.5</v>
      </c>
      <c r="C402" s="41" t="s">
        <v>60</v>
      </c>
      <c r="D402" s="42" t="s">
        <v>107</v>
      </c>
      <c r="E402" s="42" t="s">
        <v>108</v>
      </c>
      <c r="F402" s="389">
        <v>0</v>
      </c>
      <c r="G402" s="390"/>
      <c r="I402" s="24">
        <v>44.5</v>
      </c>
      <c r="J402" s="91" t="s">
        <v>60</v>
      </c>
      <c r="K402" s="92" t="s">
        <v>113</v>
      </c>
      <c r="L402" s="92" t="s">
        <v>170</v>
      </c>
      <c r="M402" s="389">
        <v>0</v>
      </c>
      <c r="N402" s="390"/>
      <c r="P402" s="24">
        <v>44.5</v>
      </c>
      <c r="Q402" s="91" t="s">
        <v>74</v>
      </c>
      <c r="R402" s="92">
        <v>0</v>
      </c>
      <c r="S402" s="92">
        <v>0</v>
      </c>
      <c r="T402" s="389">
        <v>0</v>
      </c>
      <c r="U402" s="390"/>
      <c r="W402" s="24">
        <v>44.5</v>
      </c>
      <c r="X402" s="97" t="s">
        <v>60</v>
      </c>
      <c r="Y402" s="160" t="s">
        <v>113</v>
      </c>
      <c r="Z402" s="160" t="s">
        <v>169</v>
      </c>
      <c r="AA402" s="404">
        <v>0</v>
      </c>
      <c r="AB402" s="390"/>
    </row>
    <row r="403" spans="2:28">
      <c r="B403" s="24">
        <v>44.75</v>
      </c>
      <c r="C403" s="41" t="s">
        <v>71</v>
      </c>
      <c r="D403" s="42">
        <v>0</v>
      </c>
      <c r="E403" s="42">
        <v>0</v>
      </c>
      <c r="F403" s="389">
        <v>0</v>
      </c>
      <c r="G403" s="390"/>
      <c r="I403" s="24">
        <v>44.75</v>
      </c>
      <c r="J403" s="91" t="s">
        <v>60</v>
      </c>
      <c r="K403" s="92" t="s">
        <v>113</v>
      </c>
      <c r="L403" s="92" t="s">
        <v>169</v>
      </c>
      <c r="M403" s="389">
        <v>0</v>
      </c>
      <c r="N403" s="390"/>
      <c r="P403" s="24">
        <v>44.75</v>
      </c>
      <c r="Q403" s="91" t="s">
        <v>74</v>
      </c>
      <c r="R403" s="92">
        <v>0</v>
      </c>
      <c r="S403" s="92">
        <v>0</v>
      </c>
      <c r="T403" s="389">
        <v>0</v>
      </c>
      <c r="U403" s="390"/>
      <c r="W403" s="24">
        <v>44.75</v>
      </c>
      <c r="X403" s="97" t="s">
        <v>159</v>
      </c>
      <c r="Y403" s="160">
        <v>0</v>
      </c>
      <c r="Z403" s="160">
        <v>0</v>
      </c>
      <c r="AA403" s="404">
        <v>0</v>
      </c>
      <c r="AB403" s="390"/>
    </row>
    <row r="404" spans="2:28">
      <c r="B404" s="24">
        <v>45</v>
      </c>
      <c r="C404" s="41" t="s">
        <v>71</v>
      </c>
      <c r="D404" s="42">
        <v>0</v>
      </c>
      <c r="E404" s="42">
        <v>0</v>
      </c>
      <c r="F404" s="389">
        <v>0</v>
      </c>
      <c r="G404" s="390"/>
      <c r="I404" s="24">
        <v>45</v>
      </c>
      <c r="J404" s="91" t="s">
        <v>60</v>
      </c>
      <c r="K404" s="92" t="s">
        <v>113</v>
      </c>
      <c r="L404" s="92" t="s">
        <v>169</v>
      </c>
      <c r="M404" s="389">
        <v>0</v>
      </c>
      <c r="N404" s="390"/>
      <c r="P404" s="24">
        <v>45</v>
      </c>
      <c r="Q404" s="91" t="s">
        <v>74</v>
      </c>
      <c r="R404" s="92">
        <v>0</v>
      </c>
      <c r="S404" s="92">
        <v>0</v>
      </c>
      <c r="T404" s="389">
        <v>0</v>
      </c>
      <c r="U404" s="390"/>
      <c r="W404" s="24">
        <v>45</v>
      </c>
      <c r="X404" s="97" t="s">
        <v>60</v>
      </c>
      <c r="Y404" s="160" t="s">
        <v>113</v>
      </c>
      <c r="Z404" s="160" t="s">
        <v>169</v>
      </c>
      <c r="AA404" s="404">
        <v>0</v>
      </c>
      <c r="AB404" s="390"/>
    </row>
    <row r="405" spans="2:28">
      <c r="B405" s="24">
        <v>45.25</v>
      </c>
      <c r="C405" s="41" t="s">
        <v>71</v>
      </c>
      <c r="D405" s="42">
        <v>0</v>
      </c>
      <c r="E405" s="42">
        <v>0</v>
      </c>
      <c r="F405" s="389">
        <v>0</v>
      </c>
      <c r="G405" s="390"/>
      <c r="I405" s="24">
        <v>45.25</v>
      </c>
      <c r="J405" s="91" t="s">
        <v>60</v>
      </c>
      <c r="K405" s="92" t="s">
        <v>113</v>
      </c>
      <c r="L405" s="92" t="s">
        <v>169</v>
      </c>
      <c r="M405" s="389">
        <v>0</v>
      </c>
      <c r="N405" s="390"/>
      <c r="P405" s="24">
        <v>45.25</v>
      </c>
      <c r="Q405" s="91" t="s">
        <v>74</v>
      </c>
      <c r="R405" s="92">
        <v>0</v>
      </c>
      <c r="S405" s="92">
        <v>0</v>
      </c>
      <c r="T405" s="389">
        <v>0</v>
      </c>
      <c r="U405" s="390"/>
      <c r="W405" s="24">
        <v>45.25</v>
      </c>
      <c r="X405" s="97" t="s">
        <v>159</v>
      </c>
      <c r="Y405" s="160">
        <v>0</v>
      </c>
      <c r="Z405" s="160">
        <v>0</v>
      </c>
      <c r="AA405" s="404">
        <v>0</v>
      </c>
      <c r="AB405" s="390"/>
    </row>
    <row r="406" spans="2:28">
      <c r="B406" s="24">
        <v>45.5</v>
      </c>
      <c r="C406" s="41" t="s">
        <v>71</v>
      </c>
      <c r="D406" s="42">
        <v>0</v>
      </c>
      <c r="E406" s="42">
        <v>0</v>
      </c>
      <c r="F406" s="389">
        <v>0</v>
      </c>
      <c r="G406" s="390"/>
      <c r="I406" s="24">
        <v>45.5</v>
      </c>
      <c r="J406" s="91" t="s">
        <v>60</v>
      </c>
      <c r="K406" s="92" t="s">
        <v>113</v>
      </c>
      <c r="L406" s="92" t="s">
        <v>169</v>
      </c>
      <c r="M406" s="389">
        <v>0</v>
      </c>
      <c r="N406" s="390"/>
      <c r="P406" s="24">
        <v>45.5</v>
      </c>
      <c r="Q406" s="91" t="s">
        <v>69</v>
      </c>
      <c r="R406" s="92">
        <v>0</v>
      </c>
      <c r="S406" s="92">
        <v>0</v>
      </c>
      <c r="T406" s="389">
        <v>0</v>
      </c>
      <c r="U406" s="390"/>
      <c r="W406" s="24">
        <v>45.5</v>
      </c>
      <c r="X406" s="97" t="s">
        <v>60</v>
      </c>
      <c r="Y406" s="160" t="s">
        <v>113</v>
      </c>
      <c r="Z406" s="160" t="s">
        <v>170</v>
      </c>
      <c r="AA406" s="404">
        <v>0</v>
      </c>
      <c r="AB406" s="390"/>
    </row>
    <row r="407" spans="2:28">
      <c r="B407" s="24">
        <v>45.75</v>
      </c>
      <c r="C407" s="41" t="s">
        <v>69</v>
      </c>
      <c r="D407" s="42">
        <v>0</v>
      </c>
      <c r="E407" s="42">
        <v>0</v>
      </c>
      <c r="F407" s="389">
        <v>0</v>
      </c>
      <c r="G407" s="390"/>
      <c r="I407" s="24">
        <v>45.75</v>
      </c>
      <c r="J407" s="91" t="s">
        <v>60</v>
      </c>
      <c r="K407" s="92" t="s">
        <v>113</v>
      </c>
      <c r="L407" s="92" t="s">
        <v>169</v>
      </c>
      <c r="M407" s="389">
        <v>0</v>
      </c>
      <c r="N407" s="390"/>
      <c r="P407" s="24">
        <v>45.75</v>
      </c>
      <c r="Q407" s="91" t="s">
        <v>158</v>
      </c>
      <c r="R407" s="92">
        <v>0</v>
      </c>
      <c r="S407" s="92">
        <v>0</v>
      </c>
      <c r="T407" s="389">
        <v>0</v>
      </c>
      <c r="U407" s="390"/>
      <c r="W407" s="24">
        <v>45.75</v>
      </c>
      <c r="X407" s="97" t="s">
        <v>158</v>
      </c>
      <c r="Y407" s="160">
        <v>0</v>
      </c>
      <c r="Z407" s="160">
        <v>0</v>
      </c>
      <c r="AA407" s="404">
        <v>0</v>
      </c>
      <c r="AB407" s="390"/>
    </row>
    <row r="408" spans="2:28">
      <c r="B408" s="24">
        <v>46</v>
      </c>
      <c r="C408" s="41" t="s">
        <v>69</v>
      </c>
      <c r="D408" s="42">
        <v>0</v>
      </c>
      <c r="E408" s="42">
        <v>0</v>
      </c>
      <c r="F408" s="389">
        <v>0</v>
      </c>
      <c r="G408" s="390"/>
      <c r="I408" s="24">
        <v>46</v>
      </c>
      <c r="J408" s="91" t="s">
        <v>60</v>
      </c>
      <c r="K408" s="92" t="s">
        <v>107</v>
      </c>
      <c r="L408" s="92" t="s">
        <v>164</v>
      </c>
      <c r="M408" s="389">
        <v>0</v>
      </c>
      <c r="N408" s="390"/>
      <c r="P408" s="24">
        <v>46</v>
      </c>
      <c r="Q408" s="91" t="s">
        <v>60</v>
      </c>
      <c r="R408" s="92" t="s">
        <v>104</v>
      </c>
      <c r="S408" s="92" t="s">
        <v>182</v>
      </c>
      <c r="T408" s="389">
        <v>0</v>
      </c>
      <c r="U408" s="390"/>
      <c r="W408" s="24">
        <v>46</v>
      </c>
      <c r="X408" s="97" t="s">
        <v>60</v>
      </c>
      <c r="Y408" s="160" t="s">
        <v>113</v>
      </c>
      <c r="Z408" s="160" t="s">
        <v>170</v>
      </c>
      <c r="AA408" s="404">
        <v>0</v>
      </c>
      <c r="AB408" s="390"/>
    </row>
    <row r="409" spans="2:28">
      <c r="B409" s="24">
        <v>46.25</v>
      </c>
      <c r="C409" s="41" t="s">
        <v>74</v>
      </c>
      <c r="D409" s="42">
        <v>0</v>
      </c>
      <c r="E409" s="42">
        <v>0</v>
      </c>
      <c r="F409" s="389">
        <v>0</v>
      </c>
      <c r="G409" s="390"/>
      <c r="I409" s="24">
        <v>46.25</v>
      </c>
      <c r="J409" s="91" t="s">
        <v>60</v>
      </c>
      <c r="K409" s="92" t="s">
        <v>113</v>
      </c>
      <c r="L409" s="92" t="s">
        <v>169</v>
      </c>
      <c r="M409" s="389">
        <v>0</v>
      </c>
      <c r="N409" s="390"/>
      <c r="P409" s="24">
        <v>46.25</v>
      </c>
      <c r="Q409" s="91" t="s">
        <v>60</v>
      </c>
      <c r="R409" s="92" t="s">
        <v>104</v>
      </c>
      <c r="S409" s="92" t="s">
        <v>182</v>
      </c>
      <c r="T409" s="389">
        <v>0</v>
      </c>
      <c r="U409" s="390"/>
      <c r="W409" s="24">
        <v>46.25</v>
      </c>
      <c r="X409" s="97" t="s">
        <v>60</v>
      </c>
      <c r="Y409" s="160" t="s">
        <v>113</v>
      </c>
      <c r="Z409" s="160" t="s">
        <v>170</v>
      </c>
      <c r="AA409" s="404">
        <v>0</v>
      </c>
      <c r="AB409" s="390"/>
    </row>
    <row r="410" spans="2:28">
      <c r="B410" s="24">
        <v>46.5</v>
      </c>
      <c r="C410" s="41" t="s">
        <v>71</v>
      </c>
      <c r="D410" s="42">
        <v>0</v>
      </c>
      <c r="E410" s="42">
        <v>0</v>
      </c>
      <c r="F410" s="389">
        <v>0</v>
      </c>
      <c r="G410" s="390"/>
      <c r="I410" s="24">
        <v>46.5</v>
      </c>
      <c r="J410" s="91" t="s">
        <v>60</v>
      </c>
      <c r="K410" s="92" t="s">
        <v>113</v>
      </c>
      <c r="L410" s="92" t="s">
        <v>169</v>
      </c>
      <c r="M410" s="389">
        <v>0</v>
      </c>
      <c r="N410" s="390"/>
      <c r="P410" s="24">
        <v>46.5</v>
      </c>
      <c r="Q410" s="91" t="s">
        <v>71</v>
      </c>
      <c r="R410" s="92">
        <v>0</v>
      </c>
      <c r="S410" s="92">
        <v>0</v>
      </c>
      <c r="T410" s="389">
        <v>0</v>
      </c>
      <c r="U410" s="390"/>
      <c r="W410" s="24">
        <v>46.5</v>
      </c>
      <c r="X410" s="97" t="s">
        <v>60</v>
      </c>
      <c r="Y410" s="160" t="s">
        <v>113</v>
      </c>
      <c r="Z410" s="160" t="s">
        <v>170</v>
      </c>
      <c r="AA410" s="404">
        <v>0</v>
      </c>
      <c r="AB410" s="390"/>
    </row>
    <row r="411" spans="2:28">
      <c r="B411" s="24">
        <v>46.75</v>
      </c>
      <c r="C411" s="41" t="s">
        <v>71</v>
      </c>
      <c r="D411" s="42">
        <v>0</v>
      </c>
      <c r="E411" s="42">
        <v>0</v>
      </c>
      <c r="F411" s="389">
        <v>0</v>
      </c>
      <c r="G411" s="390"/>
      <c r="I411" s="24">
        <v>46.75</v>
      </c>
      <c r="J411" s="91" t="s">
        <v>60</v>
      </c>
      <c r="K411" s="92" t="s">
        <v>113</v>
      </c>
      <c r="L411" s="92" t="s">
        <v>169</v>
      </c>
      <c r="M411" s="389">
        <v>0</v>
      </c>
      <c r="N411" s="390"/>
      <c r="P411" s="24">
        <v>46.75</v>
      </c>
      <c r="Q411" s="91" t="s">
        <v>60</v>
      </c>
      <c r="R411" s="92" t="s">
        <v>106</v>
      </c>
      <c r="S411" s="92" t="s">
        <v>115</v>
      </c>
      <c r="T411" s="389">
        <v>0</v>
      </c>
      <c r="U411" s="390"/>
      <c r="W411" s="24">
        <v>46.75</v>
      </c>
      <c r="X411" s="97" t="s">
        <v>60</v>
      </c>
      <c r="Y411" s="160" t="s">
        <v>113</v>
      </c>
      <c r="Z411" s="160" t="s">
        <v>170</v>
      </c>
      <c r="AA411" s="404">
        <v>0</v>
      </c>
      <c r="AB411" s="390"/>
    </row>
    <row r="412" spans="2:28">
      <c r="B412" s="24">
        <v>47</v>
      </c>
      <c r="C412" s="41" t="s">
        <v>71</v>
      </c>
      <c r="D412" s="42">
        <v>0</v>
      </c>
      <c r="E412" s="42">
        <v>0</v>
      </c>
      <c r="F412" s="389">
        <v>0</v>
      </c>
      <c r="G412" s="390"/>
      <c r="I412" s="24">
        <v>47</v>
      </c>
      <c r="J412" s="91" t="s">
        <v>60</v>
      </c>
      <c r="K412" s="92" t="s">
        <v>113</v>
      </c>
      <c r="L412" s="92" t="s">
        <v>169</v>
      </c>
      <c r="M412" s="389">
        <v>0</v>
      </c>
      <c r="N412" s="390"/>
      <c r="P412" s="24">
        <v>47</v>
      </c>
      <c r="Q412" s="91" t="s">
        <v>74</v>
      </c>
      <c r="R412" s="92">
        <v>0</v>
      </c>
      <c r="S412" s="92">
        <v>0</v>
      </c>
      <c r="T412" s="389">
        <v>0</v>
      </c>
      <c r="U412" s="390"/>
      <c r="W412" s="24">
        <v>47</v>
      </c>
      <c r="X412" s="97" t="s">
        <v>159</v>
      </c>
      <c r="Y412" s="160">
        <v>0</v>
      </c>
      <c r="Z412" s="160">
        <v>0</v>
      </c>
      <c r="AA412" s="404">
        <v>0</v>
      </c>
      <c r="AB412" s="390"/>
    </row>
    <row r="413" spans="2:28">
      <c r="B413" s="24">
        <v>47.25</v>
      </c>
      <c r="C413" s="41" t="s">
        <v>71</v>
      </c>
      <c r="D413" s="42">
        <v>0</v>
      </c>
      <c r="E413" s="42">
        <v>0</v>
      </c>
      <c r="F413" s="389">
        <v>0</v>
      </c>
      <c r="G413" s="390"/>
      <c r="I413" s="24">
        <v>47.25</v>
      </c>
      <c r="J413" s="91" t="s">
        <v>159</v>
      </c>
      <c r="K413" s="92">
        <v>0</v>
      </c>
      <c r="L413" s="92">
        <v>0</v>
      </c>
      <c r="M413" s="389">
        <v>0</v>
      </c>
      <c r="N413" s="390"/>
      <c r="P413" s="24">
        <v>47.25</v>
      </c>
      <c r="Q413" s="91" t="s">
        <v>69</v>
      </c>
      <c r="R413" s="92">
        <v>0</v>
      </c>
      <c r="S413" s="92">
        <v>0</v>
      </c>
      <c r="T413" s="389">
        <v>0</v>
      </c>
      <c r="U413" s="390"/>
      <c r="W413" s="24">
        <v>47.25</v>
      </c>
      <c r="X413" s="97" t="s">
        <v>60</v>
      </c>
      <c r="Y413" s="160" t="s">
        <v>107</v>
      </c>
      <c r="Z413" s="160" t="s">
        <v>108</v>
      </c>
      <c r="AA413" s="404">
        <v>0</v>
      </c>
      <c r="AB413" s="390"/>
    </row>
    <row r="414" spans="2:28">
      <c r="B414" s="24">
        <v>47.5</v>
      </c>
      <c r="C414" s="41" t="s">
        <v>71</v>
      </c>
      <c r="D414" s="42">
        <v>0</v>
      </c>
      <c r="E414" s="42">
        <v>0</v>
      </c>
      <c r="F414" s="389">
        <v>0</v>
      </c>
      <c r="G414" s="390"/>
      <c r="I414" s="24">
        <v>47.5</v>
      </c>
      <c r="J414" s="91" t="s">
        <v>60</v>
      </c>
      <c r="K414" s="92" t="s">
        <v>113</v>
      </c>
      <c r="L414" s="92" t="s">
        <v>169</v>
      </c>
      <c r="M414" s="389">
        <v>0</v>
      </c>
      <c r="N414" s="390"/>
      <c r="P414" s="24">
        <v>47.5</v>
      </c>
      <c r="Q414" s="91" t="s">
        <v>69</v>
      </c>
      <c r="R414" s="92">
        <v>0</v>
      </c>
      <c r="S414" s="92">
        <v>0</v>
      </c>
      <c r="T414" s="389">
        <v>0</v>
      </c>
      <c r="U414" s="390"/>
      <c r="W414" s="24">
        <v>47.5</v>
      </c>
      <c r="X414" s="97" t="s">
        <v>71</v>
      </c>
      <c r="Y414" s="160">
        <v>0</v>
      </c>
      <c r="Z414" s="160">
        <v>0</v>
      </c>
      <c r="AA414" s="404">
        <v>0</v>
      </c>
      <c r="AB414" s="390"/>
    </row>
    <row r="415" spans="2:28">
      <c r="B415" s="24">
        <v>47.75</v>
      </c>
      <c r="C415" s="41" t="s">
        <v>71</v>
      </c>
      <c r="D415" s="42">
        <v>0</v>
      </c>
      <c r="E415" s="42">
        <v>0</v>
      </c>
      <c r="F415" s="389">
        <v>0</v>
      </c>
      <c r="G415" s="390"/>
      <c r="I415" s="24">
        <v>47.75</v>
      </c>
      <c r="J415" s="91" t="s">
        <v>60</v>
      </c>
      <c r="K415" s="92" t="s">
        <v>106</v>
      </c>
      <c r="L415" s="92" t="s">
        <v>115</v>
      </c>
      <c r="M415" s="389">
        <v>0</v>
      </c>
      <c r="N415" s="390"/>
      <c r="P415" s="24">
        <v>47.75</v>
      </c>
      <c r="Q415" s="91" t="s">
        <v>69</v>
      </c>
      <c r="R415" s="92">
        <v>0</v>
      </c>
      <c r="S415" s="92">
        <v>0</v>
      </c>
      <c r="T415" s="389">
        <v>0</v>
      </c>
      <c r="U415" s="390"/>
      <c r="W415" s="24">
        <v>47.75</v>
      </c>
      <c r="X415" s="97" t="s">
        <v>159</v>
      </c>
      <c r="Y415" s="160">
        <v>0</v>
      </c>
      <c r="Z415" s="160">
        <v>0</v>
      </c>
      <c r="AA415" s="404">
        <v>0</v>
      </c>
      <c r="AB415" s="390"/>
    </row>
    <row r="416" spans="2:28">
      <c r="B416" s="24">
        <v>48</v>
      </c>
      <c r="C416" s="41" t="s">
        <v>71</v>
      </c>
      <c r="D416" s="42">
        <v>0</v>
      </c>
      <c r="E416" s="42">
        <v>0</v>
      </c>
      <c r="F416" s="389">
        <v>0</v>
      </c>
      <c r="G416" s="390"/>
      <c r="I416" s="24">
        <v>48</v>
      </c>
      <c r="J416" s="91" t="s">
        <v>60</v>
      </c>
      <c r="K416" s="92" t="s">
        <v>113</v>
      </c>
      <c r="L416" s="92" t="s">
        <v>254</v>
      </c>
      <c r="M416" s="389">
        <v>0</v>
      </c>
      <c r="N416" s="390"/>
      <c r="P416" s="24">
        <v>48</v>
      </c>
      <c r="Q416" s="91" t="s">
        <v>69</v>
      </c>
      <c r="R416" s="92">
        <v>0</v>
      </c>
      <c r="S416" s="92">
        <v>0</v>
      </c>
      <c r="T416" s="389">
        <v>0</v>
      </c>
      <c r="U416" s="390"/>
      <c r="W416" s="24">
        <v>48</v>
      </c>
      <c r="X416" s="97" t="s">
        <v>159</v>
      </c>
      <c r="Y416" s="160">
        <v>0</v>
      </c>
      <c r="Z416" s="160">
        <v>0</v>
      </c>
      <c r="AA416" s="404">
        <v>0</v>
      </c>
      <c r="AB416" s="390"/>
    </row>
    <row r="417" spans="2:28">
      <c r="B417" s="24">
        <v>48.25</v>
      </c>
      <c r="C417" s="41" t="s">
        <v>71</v>
      </c>
      <c r="D417" s="42">
        <v>0</v>
      </c>
      <c r="E417" s="42">
        <v>0</v>
      </c>
      <c r="F417" s="389">
        <v>0</v>
      </c>
      <c r="G417" s="390"/>
      <c r="I417" s="24">
        <v>48.25</v>
      </c>
      <c r="J417" s="91" t="s">
        <v>159</v>
      </c>
      <c r="K417" s="92">
        <v>0</v>
      </c>
      <c r="L417" s="92">
        <v>0</v>
      </c>
      <c r="M417" s="389">
        <v>0</v>
      </c>
      <c r="N417" s="390"/>
      <c r="P417" s="24">
        <v>48.25</v>
      </c>
      <c r="Q417" s="91" t="s">
        <v>74</v>
      </c>
      <c r="R417" s="92">
        <v>0</v>
      </c>
      <c r="S417" s="92">
        <v>0</v>
      </c>
      <c r="T417" s="389">
        <v>0</v>
      </c>
      <c r="U417" s="390"/>
      <c r="W417" s="24">
        <v>48.25</v>
      </c>
      <c r="X417" s="97" t="s">
        <v>159</v>
      </c>
      <c r="Y417" s="160">
        <v>0</v>
      </c>
      <c r="Z417" s="160">
        <v>0</v>
      </c>
      <c r="AA417" s="404">
        <v>0</v>
      </c>
      <c r="AB417" s="390"/>
    </row>
    <row r="418" spans="2:28">
      <c r="B418" s="24">
        <v>48.5</v>
      </c>
      <c r="C418" s="41" t="s">
        <v>159</v>
      </c>
      <c r="D418" s="42">
        <v>0</v>
      </c>
      <c r="E418" s="42">
        <v>0</v>
      </c>
      <c r="F418" s="389">
        <v>0</v>
      </c>
      <c r="G418" s="390"/>
      <c r="I418" s="24">
        <v>48.5</v>
      </c>
      <c r="J418" s="91" t="s">
        <v>60</v>
      </c>
      <c r="K418" s="92" t="s">
        <v>113</v>
      </c>
      <c r="L418" s="92" t="s">
        <v>170</v>
      </c>
      <c r="M418" s="389">
        <v>0</v>
      </c>
      <c r="N418" s="390"/>
      <c r="P418" s="24">
        <v>48.5</v>
      </c>
      <c r="Q418" s="91" t="s">
        <v>159</v>
      </c>
      <c r="R418" s="92">
        <v>0</v>
      </c>
      <c r="S418" s="92">
        <v>0</v>
      </c>
      <c r="T418" s="389">
        <v>0</v>
      </c>
      <c r="U418" s="390"/>
      <c r="W418" s="24">
        <v>48.5</v>
      </c>
      <c r="X418" s="97" t="s">
        <v>159</v>
      </c>
      <c r="Y418" s="160">
        <v>0</v>
      </c>
      <c r="Z418" s="160">
        <v>0</v>
      </c>
      <c r="AA418" s="404">
        <v>0</v>
      </c>
      <c r="AB418" s="390"/>
    </row>
    <row r="419" spans="2:28">
      <c r="B419" s="24">
        <v>48.75</v>
      </c>
      <c r="C419" s="41" t="s">
        <v>71</v>
      </c>
      <c r="D419" s="42">
        <v>0</v>
      </c>
      <c r="E419" s="42">
        <v>0</v>
      </c>
      <c r="F419" s="389">
        <v>0</v>
      </c>
      <c r="G419" s="390"/>
      <c r="I419" s="24">
        <v>48.75</v>
      </c>
      <c r="J419" s="91" t="s">
        <v>60</v>
      </c>
      <c r="K419" s="92" t="s">
        <v>113</v>
      </c>
      <c r="L419" s="92" t="s">
        <v>170</v>
      </c>
      <c r="M419" s="389">
        <v>0</v>
      </c>
      <c r="N419" s="390"/>
      <c r="P419" s="24">
        <v>48.75</v>
      </c>
      <c r="Q419" s="91" t="s">
        <v>74</v>
      </c>
      <c r="R419" s="92">
        <v>0</v>
      </c>
      <c r="S419" s="92">
        <v>0</v>
      </c>
      <c r="T419" s="389">
        <v>0</v>
      </c>
      <c r="U419" s="390"/>
      <c r="W419" s="24">
        <v>48.75</v>
      </c>
      <c r="X419" s="97" t="s">
        <v>60</v>
      </c>
      <c r="Y419" s="160" t="s">
        <v>113</v>
      </c>
      <c r="Z419" s="160" t="s">
        <v>169</v>
      </c>
      <c r="AA419" s="404">
        <v>0</v>
      </c>
      <c r="AB419" s="390"/>
    </row>
    <row r="420" spans="2:28">
      <c r="B420" s="24">
        <v>49</v>
      </c>
      <c r="C420" s="41" t="s">
        <v>159</v>
      </c>
      <c r="D420" s="42">
        <v>0</v>
      </c>
      <c r="E420" s="42">
        <v>0</v>
      </c>
      <c r="F420" s="389">
        <v>0</v>
      </c>
      <c r="G420" s="390"/>
      <c r="I420" s="24">
        <v>49</v>
      </c>
      <c r="J420" s="91" t="s">
        <v>60</v>
      </c>
      <c r="K420" s="92" t="s">
        <v>113</v>
      </c>
      <c r="L420" s="92" t="s">
        <v>170</v>
      </c>
      <c r="M420" s="389">
        <v>0</v>
      </c>
      <c r="N420" s="390"/>
      <c r="P420" s="24">
        <v>49</v>
      </c>
      <c r="Q420" s="91" t="s">
        <v>74</v>
      </c>
      <c r="R420" s="92">
        <v>0</v>
      </c>
      <c r="S420" s="92">
        <v>0</v>
      </c>
      <c r="T420" s="389">
        <v>0</v>
      </c>
      <c r="U420" s="390"/>
      <c r="W420" s="24">
        <v>49</v>
      </c>
      <c r="X420" s="97" t="s">
        <v>159</v>
      </c>
      <c r="Y420" s="160">
        <v>0</v>
      </c>
      <c r="Z420" s="160">
        <v>0</v>
      </c>
      <c r="AA420" s="404">
        <v>0</v>
      </c>
      <c r="AB420" s="390"/>
    </row>
    <row r="421" spans="2:28">
      <c r="B421" s="24">
        <v>49.25</v>
      </c>
      <c r="C421" s="41" t="s">
        <v>71</v>
      </c>
      <c r="D421" s="42">
        <v>0</v>
      </c>
      <c r="E421" s="42">
        <v>0</v>
      </c>
      <c r="F421" s="389">
        <v>0</v>
      </c>
      <c r="G421" s="390"/>
      <c r="I421" s="24">
        <v>49.25</v>
      </c>
      <c r="J421" s="91" t="s">
        <v>60</v>
      </c>
      <c r="K421" s="92" t="s">
        <v>113</v>
      </c>
      <c r="L421" s="92" t="s">
        <v>170</v>
      </c>
      <c r="M421" s="389">
        <v>0</v>
      </c>
      <c r="N421" s="390"/>
      <c r="P421" s="24">
        <v>49.25</v>
      </c>
      <c r="Q421" s="91" t="s">
        <v>60</v>
      </c>
      <c r="R421" s="92" t="s">
        <v>104</v>
      </c>
      <c r="S421" s="92" t="s">
        <v>168</v>
      </c>
      <c r="T421" s="389">
        <v>0</v>
      </c>
      <c r="U421" s="390"/>
      <c r="W421" s="24">
        <v>49.25</v>
      </c>
      <c r="X421" s="97" t="s">
        <v>159</v>
      </c>
      <c r="Y421" s="160">
        <v>0</v>
      </c>
      <c r="Z421" s="160">
        <v>0</v>
      </c>
      <c r="AA421" s="404">
        <v>0</v>
      </c>
      <c r="AB421" s="390"/>
    </row>
    <row r="422" spans="2:28">
      <c r="B422" s="24">
        <v>49.5</v>
      </c>
      <c r="C422" s="41" t="s">
        <v>71</v>
      </c>
      <c r="D422" s="42">
        <v>0</v>
      </c>
      <c r="E422" s="42">
        <v>0</v>
      </c>
      <c r="F422" s="389">
        <v>0</v>
      </c>
      <c r="G422" s="390"/>
      <c r="I422" s="24">
        <v>49.5</v>
      </c>
      <c r="J422" s="91" t="s">
        <v>60</v>
      </c>
      <c r="K422" s="92" t="s">
        <v>113</v>
      </c>
      <c r="L422" s="92" t="s">
        <v>170</v>
      </c>
      <c r="M422" s="389">
        <v>0</v>
      </c>
      <c r="N422" s="390"/>
      <c r="P422" s="24">
        <v>49.5</v>
      </c>
      <c r="Q422" s="91" t="s">
        <v>60</v>
      </c>
      <c r="R422" s="92" t="s">
        <v>150</v>
      </c>
      <c r="S422" s="92" t="s">
        <v>119</v>
      </c>
      <c r="T422" s="389">
        <v>0</v>
      </c>
      <c r="U422" s="390"/>
      <c r="W422" s="24">
        <v>49.5</v>
      </c>
      <c r="X422" s="97" t="s">
        <v>60</v>
      </c>
      <c r="Y422" s="160" t="s">
        <v>113</v>
      </c>
      <c r="Z422" s="160" t="s">
        <v>169</v>
      </c>
      <c r="AA422" s="404">
        <v>0</v>
      </c>
      <c r="AB422" s="390"/>
    </row>
    <row r="423" spans="2:28">
      <c r="B423" s="24">
        <v>49.75</v>
      </c>
      <c r="C423" s="41" t="s">
        <v>74</v>
      </c>
      <c r="D423" s="42">
        <v>0</v>
      </c>
      <c r="E423" s="42">
        <v>0</v>
      </c>
      <c r="F423" s="389">
        <v>0</v>
      </c>
      <c r="G423" s="390"/>
      <c r="I423" s="24">
        <v>49.75</v>
      </c>
      <c r="J423" s="91" t="s">
        <v>60</v>
      </c>
      <c r="K423" s="92" t="s">
        <v>113</v>
      </c>
      <c r="L423" s="92" t="s">
        <v>170</v>
      </c>
      <c r="M423" s="389">
        <v>0</v>
      </c>
      <c r="N423" s="390"/>
      <c r="P423" s="24">
        <v>49.75</v>
      </c>
      <c r="Q423" s="91" t="s">
        <v>60</v>
      </c>
      <c r="R423" s="92" t="s">
        <v>104</v>
      </c>
      <c r="S423" s="92" t="s">
        <v>168</v>
      </c>
      <c r="T423" s="389">
        <v>0</v>
      </c>
      <c r="U423" s="390"/>
      <c r="W423" s="24">
        <v>49.75</v>
      </c>
      <c r="X423" s="97" t="s">
        <v>60</v>
      </c>
      <c r="Y423" s="160" t="s">
        <v>113</v>
      </c>
      <c r="Z423" s="160" t="s">
        <v>169</v>
      </c>
      <c r="AA423" s="404">
        <v>0</v>
      </c>
      <c r="AB423" s="390"/>
    </row>
    <row r="424" spans="2:28" ht="16" thickBot="1">
      <c r="B424" s="38">
        <v>50</v>
      </c>
      <c r="C424" s="43" t="s">
        <v>60</v>
      </c>
      <c r="D424" s="44" t="s">
        <v>107</v>
      </c>
      <c r="E424" s="44" t="s">
        <v>108</v>
      </c>
      <c r="F424" s="391">
        <v>0</v>
      </c>
      <c r="G424" s="392"/>
      <c r="I424" s="38">
        <v>50</v>
      </c>
      <c r="J424" s="93" t="s">
        <v>159</v>
      </c>
      <c r="K424" s="94">
        <v>0</v>
      </c>
      <c r="L424" s="94">
        <v>0</v>
      </c>
      <c r="M424" s="391">
        <v>0</v>
      </c>
      <c r="N424" s="392"/>
      <c r="P424" s="38">
        <v>50</v>
      </c>
      <c r="Q424" s="93" t="s">
        <v>159</v>
      </c>
      <c r="R424" s="94">
        <v>0</v>
      </c>
      <c r="S424" s="94">
        <v>0</v>
      </c>
      <c r="T424" s="391">
        <v>0</v>
      </c>
      <c r="U424" s="392"/>
      <c r="W424" s="38">
        <v>50</v>
      </c>
      <c r="X424" s="99" t="s">
        <v>159</v>
      </c>
      <c r="Y424" s="159">
        <v>0</v>
      </c>
      <c r="Z424" s="159">
        <v>0</v>
      </c>
      <c r="AA424" s="400">
        <v>0</v>
      </c>
      <c r="AB424" s="392"/>
    </row>
    <row r="427" spans="2:28" ht="16" thickBot="1"/>
    <row r="428" spans="2:28">
      <c r="B428" s="292" t="s">
        <v>99</v>
      </c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  <c r="AA428" s="293"/>
      <c r="AB428" s="294"/>
    </row>
    <row r="429" spans="2:28">
      <c r="B429" s="295"/>
      <c r="C429" s="296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7"/>
    </row>
    <row r="430" spans="2:28" ht="16" thickBot="1">
      <c r="B430" s="298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300"/>
    </row>
    <row r="431" spans="2:28" ht="19" thickBot="1">
      <c r="B431" s="25" t="s">
        <v>81</v>
      </c>
      <c r="C431" s="26"/>
      <c r="D431" s="25" t="s">
        <v>82</v>
      </c>
      <c r="E431" s="27"/>
      <c r="F431" s="25" t="s">
        <v>83</v>
      </c>
      <c r="G431" s="26"/>
      <c r="I431" s="25" t="s">
        <v>81</v>
      </c>
      <c r="J431" s="26"/>
      <c r="K431" s="25" t="s">
        <v>82</v>
      </c>
      <c r="L431" s="27"/>
      <c r="M431" s="25" t="s">
        <v>83</v>
      </c>
      <c r="N431" s="26"/>
      <c r="P431" s="25" t="s">
        <v>81</v>
      </c>
      <c r="Q431" s="26"/>
      <c r="R431" s="25" t="s">
        <v>82</v>
      </c>
      <c r="S431" s="27"/>
      <c r="T431" s="25" t="s">
        <v>83</v>
      </c>
      <c r="U431" s="26"/>
      <c r="W431" s="25" t="s">
        <v>81</v>
      </c>
      <c r="X431" s="26"/>
      <c r="Y431" s="25" t="s">
        <v>82</v>
      </c>
      <c r="Z431" s="27"/>
      <c r="AA431" s="25" t="s">
        <v>83</v>
      </c>
      <c r="AB431" s="26"/>
    </row>
    <row r="432" spans="2:28" ht="19" thickBot="1">
      <c r="B432" s="17" t="s">
        <v>85</v>
      </c>
      <c r="C432" s="19"/>
      <c r="D432" s="401" t="s">
        <v>87</v>
      </c>
      <c r="E432" s="401"/>
      <c r="F432" s="17" t="s">
        <v>88</v>
      </c>
      <c r="G432" s="18"/>
      <c r="I432" s="17" t="s">
        <v>85</v>
      </c>
      <c r="J432" s="19"/>
      <c r="K432" s="401" t="s">
        <v>152</v>
      </c>
      <c r="L432" s="401"/>
      <c r="M432" s="17" t="s">
        <v>88</v>
      </c>
      <c r="N432" s="18"/>
      <c r="P432" s="17" t="s">
        <v>85</v>
      </c>
      <c r="Q432" s="19"/>
      <c r="R432" s="401" t="s">
        <v>153</v>
      </c>
      <c r="S432" s="401"/>
      <c r="T432" s="17" t="s">
        <v>88</v>
      </c>
      <c r="U432" s="18"/>
      <c r="W432" s="17" t="s">
        <v>85</v>
      </c>
      <c r="X432" s="19"/>
      <c r="Y432" s="401" t="s">
        <v>154</v>
      </c>
      <c r="Z432" s="401"/>
      <c r="AA432" s="17" t="s">
        <v>88</v>
      </c>
      <c r="AB432" s="18"/>
    </row>
    <row r="433" spans="2:28" ht="16" thickBot="1">
      <c r="B433" s="20" t="s">
        <v>90</v>
      </c>
      <c r="C433" s="287"/>
      <c r="D433" s="288"/>
      <c r="E433" s="288"/>
      <c r="F433" s="288"/>
      <c r="G433" s="402"/>
      <c r="I433" s="20" t="s">
        <v>90</v>
      </c>
      <c r="J433" s="287"/>
      <c r="K433" s="288"/>
      <c r="L433" s="288"/>
      <c r="M433" s="288"/>
      <c r="N433" s="402"/>
      <c r="P433" s="20" t="s">
        <v>90</v>
      </c>
      <c r="Q433" s="287"/>
      <c r="R433" s="288"/>
      <c r="S433" s="288"/>
      <c r="T433" s="288"/>
      <c r="U433" s="402"/>
      <c r="W433" s="20" t="s">
        <v>90</v>
      </c>
      <c r="X433" s="287"/>
      <c r="Y433" s="288"/>
      <c r="Z433" s="288"/>
      <c r="AA433" s="288"/>
      <c r="AB433" s="402"/>
    </row>
    <row r="434" spans="2:28" ht="16" customHeight="1" thickBot="1">
      <c r="B434" s="103" t="s">
        <v>91</v>
      </c>
      <c r="C434" s="22" t="s">
        <v>92</v>
      </c>
      <c r="D434" s="104" t="s">
        <v>93</v>
      </c>
      <c r="E434" s="103" t="s">
        <v>94</v>
      </c>
      <c r="F434" s="334" t="s">
        <v>95</v>
      </c>
      <c r="G434" s="403"/>
      <c r="I434" s="103" t="s">
        <v>91</v>
      </c>
      <c r="J434" s="22" t="s">
        <v>92</v>
      </c>
      <c r="K434" s="104" t="s">
        <v>93</v>
      </c>
      <c r="L434" s="103" t="s">
        <v>94</v>
      </c>
      <c r="M434" s="334" t="s">
        <v>95</v>
      </c>
      <c r="N434" s="403"/>
      <c r="P434" s="103" t="s">
        <v>91</v>
      </c>
      <c r="Q434" s="22" t="s">
        <v>92</v>
      </c>
      <c r="R434" s="104" t="s">
        <v>93</v>
      </c>
      <c r="S434" s="103" t="s">
        <v>94</v>
      </c>
      <c r="T434" s="334" t="s">
        <v>95</v>
      </c>
      <c r="U434" s="403"/>
      <c r="W434" s="103" t="s">
        <v>91</v>
      </c>
      <c r="X434" s="22" t="s">
        <v>92</v>
      </c>
      <c r="Y434" s="104" t="s">
        <v>93</v>
      </c>
      <c r="Z434" s="103" t="s">
        <v>94</v>
      </c>
      <c r="AA434" s="334" t="s">
        <v>95</v>
      </c>
      <c r="AB434" s="403"/>
    </row>
    <row r="435" spans="2:28" ht="15" customHeight="1">
      <c r="B435" s="23">
        <v>0</v>
      </c>
      <c r="C435" s="39" t="s">
        <v>60</v>
      </c>
      <c r="D435" s="40" t="s">
        <v>106</v>
      </c>
      <c r="E435" s="40" t="s">
        <v>115</v>
      </c>
      <c r="F435" s="398">
        <v>0</v>
      </c>
      <c r="G435" s="399"/>
      <c r="I435" s="23">
        <v>0</v>
      </c>
      <c r="J435" s="39" t="s">
        <v>60</v>
      </c>
      <c r="K435" s="40" t="s">
        <v>106</v>
      </c>
      <c r="L435" s="40" t="s">
        <v>115</v>
      </c>
      <c r="M435" s="398">
        <v>0</v>
      </c>
      <c r="N435" s="399"/>
      <c r="P435" s="23">
        <v>0</v>
      </c>
      <c r="Q435" s="39" t="s">
        <v>60</v>
      </c>
      <c r="R435" s="40" t="s">
        <v>106</v>
      </c>
      <c r="S435" s="40" t="s">
        <v>115</v>
      </c>
      <c r="T435" s="398">
        <v>0</v>
      </c>
      <c r="U435" s="399"/>
      <c r="W435" s="23">
        <v>0</v>
      </c>
      <c r="X435" s="39" t="s">
        <v>60</v>
      </c>
      <c r="Y435" s="40" t="s">
        <v>106</v>
      </c>
      <c r="Z435" s="40" t="s">
        <v>115</v>
      </c>
      <c r="AA435" s="398">
        <v>0</v>
      </c>
      <c r="AB435" s="399"/>
    </row>
    <row r="436" spans="2:28" ht="15" customHeight="1">
      <c r="B436" s="24">
        <v>0.25</v>
      </c>
      <c r="C436" s="41" t="s">
        <v>74</v>
      </c>
      <c r="D436" s="42">
        <v>0</v>
      </c>
      <c r="E436" s="42">
        <v>0</v>
      </c>
      <c r="F436" s="389">
        <v>0</v>
      </c>
      <c r="G436" s="390"/>
      <c r="I436" s="24">
        <v>0.25</v>
      </c>
      <c r="J436" s="41" t="s">
        <v>69</v>
      </c>
      <c r="K436" s="42">
        <v>0</v>
      </c>
      <c r="L436" s="42">
        <v>0</v>
      </c>
      <c r="M436" s="389">
        <v>0</v>
      </c>
      <c r="N436" s="390"/>
      <c r="P436" s="24">
        <v>0.25</v>
      </c>
      <c r="Q436" s="41" t="s">
        <v>60</v>
      </c>
      <c r="R436" s="42" t="s">
        <v>106</v>
      </c>
      <c r="S436" s="42" t="s">
        <v>115</v>
      </c>
      <c r="T436" s="389">
        <v>0</v>
      </c>
      <c r="U436" s="390"/>
      <c r="W436" s="24">
        <v>0.25</v>
      </c>
      <c r="X436" s="41" t="s">
        <v>60</v>
      </c>
      <c r="Y436" s="42" t="s">
        <v>106</v>
      </c>
      <c r="Z436" s="42" t="s">
        <v>115</v>
      </c>
      <c r="AA436" s="389">
        <v>0</v>
      </c>
      <c r="AB436" s="390"/>
    </row>
    <row r="437" spans="2:28" ht="15" customHeight="1">
      <c r="B437" s="24">
        <v>0.5</v>
      </c>
      <c r="C437" s="41" t="s">
        <v>74</v>
      </c>
      <c r="D437" s="42">
        <v>0</v>
      </c>
      <c r="E437" s="42">
        <v>0</v>
      </c>
      <c r="F437" s="389">
        <v>0</v>
      </c>
      <c r="G437" s="390"/>
      <c r="I437" s="24">
        <v>0.5</v>
      </c>
      <c r="J437" s="41" t="s">
        <v>60</v>
      </c>
      <c r="K437" s="42" t="s">
        <v>106</v>
      </c>
      <c r="L437" s="42" t="s">
        <v>118</v>
      </c>
      <c r="M437" s="389">
        <v>0</v>
      </c>
      <c r="N437" s="390"/>
      <c r="P437" s="24">
        <v>0.5</v>
      </c>
      <c r="Q437" s="41" t="s">
        <v>60</v>
      </c>
      <c r="R437" s="42" t="s">
        <v>106</v>
      </c>
      <c r="S437" s="42" t="s">
        <v>115</v>
      </c>
      <c r="T437" s="389">
        <v>0</v>
      </c>
      <c r="U437" s="390"/>
      <c r="W437" s="24">
        <v>0.5</v>
      </c>
      <c r="X437" s="41" t="s">
        <v>60</v>
      </c>
      <c r="Y437" s="42" t="s">
        <v>106</v>
      </c>
      <c r="Z437" s="42" t="s">
        <v>115</v>
      </c>
      <c r="AA437" s="389">
        <v>0</v>
      </c>
      <c r="AB437" s="390"/>
    </row>
    <row r="438" spans="2:28">
      <c r="B438" s="24">
        <v>0.75</v>
      </c>
      <c r="C438" s="41" t="s">
        <v>69</v>
      </c>
      <c r="D438" s="42">
        <v>0</v>
      </c>
      <c r="E438" s="42">
        <v>0</v>
      </c>
      <c r="F438" s="389">
        <v>0</v>
      </c>
      <c r="G438" s="390"/>
      <c r="I438" s="24">
        <v>0.75</v>
      </c>
      <c r="J438" s="41" t="s">
        <v>60</v>
      </c>
      <c r="K438" s="42" t="s">
        <v>104</v>
      </c>
      <c r="L438" s="42" t="s">
        <v>168</v>
      </c>
      <c r="M438" s="389">
        <v>0</v>
      </c>
      <c r="N438" s="390"/>
      <c r="P438" s="24">
        <v>0.75</v>
      </c>
      <c r="Q438" s="41" t="s">
        <v>60</v>
      </c>
      <c r="R438" s="42" t="s">
        <v>104</v>
      </c>
      <c r="S438" s="42" t="s">
        <v>103</v>
      </c>
      <c r="T438" s="389">
        <v>0</v>
      </c>
      <c r="U438" s="390"/>
      <c r="W438" s="24">
        <v>0.75</v>
      </c>
      <c r="X438" s="41" t="s">
        <v>60</v>
      </c>
      <c r="Y438" s="42" t="s">
        <v>113</v>
      </c>
      <c r="Z438" s="42" t="s">
        <v>170</v>
      </c>
      <c r="AA438" s="389">
        <v>0</v>
      </c>
      <c r="AB438" s="390"/>
    </row>
    <row r="439" spans="2:28">
      <c r="B439" s="24">
        <v>1</v>
      </c>
      <c r="C439" s="41" t="s">
        <v>158</v>
      </c>
      <c r="D439" s="42">
        <v>0</v>
      </c>
      <c r="E439" s="42">
        <v>0</v>
      </c>
      <c r="F439" s="389">
        <v>0</v>
      </c>
      <c r="G439" s="390"/>
      <c r="I439" s="24">
        <v>1</v>
      </c>
      <c r="J439" s="41" t="s">
        <v>60</v>
      </c>
      <c r="K439" s="42" t="s">
        <v>113</v>
      </c>
      <c r="L439" s="42" t="s">
        <v>254</v>
      </c>
      <c r="M439" s="389">
        <v>0</v>
      </c>
      <c r="N439" s="390"/>
      <c r="P439" s="24">
        <v>1</v>
      </c>
      <c r="Q439" s="41" t="s">
        <v>60</v>
      </c>
      <c r="R439" s="42" t="s">
        <v>113</v>
      </c>
      <c r="S439" s="42" t="s">
        <v>169</v>
      </c>
      <c r="T439" s="389">
        <v>0</v>
      </c>
      <c r="U439" s="390"/>
      <c r="W439" s="24">
        <v>1</v>
      </c>
      <c r="X439" s="41" t="s">
        <v>60</v>
      </c>
      <c r="Y439" s="42" t="s">
        <v>104</v>
      </c>
      <c r="Z439" s="42" t="s">
        <v>119</v>
      </c>
      <c r="AA439" s="389">
        <v>0</v>
      </c>
      <c r="AB439" s="390"/>
    </row>
    <row r="440" spans="2:28">
      <c r="B440" s="24">
        <v>1.25</v>
      </c>
      <c r="C440" s="41" t="s">
        <v>60</v>
      </c>
      <c r="D440" s="42" t="s">
        <v>104</v>
      </c>
      <c r="E440" s="42" t="s">
        <v>117</v>
      </c>
      <c r="F440" s="389">
        <v>0</v>
      </c>
      <c r="G440" s="390"/>
      <c r="I440" s="24">
        <v>1.25</v>
      </c>
      <c r="J440" s="41" t="s">
        <v>60</v>
      </c>
      <c r="K440" s="42" t="s">
        <v>113</v>
      </c>
      <c r="L440" s="42" t="s">
        <v>170</v>
      </c>
      <c r="M440" s="389">
        <v>0</v>
      </c>
      <c r="N440" s="390"/>
      <c r="P440" s="24">
        <v>1.25</v>
      </c>
      <c r="Q440" s="41" t="s">
        <v>60</v>
      </c>
      <c r="R440" s="42" t="s">
        <v>113</v>
      </c>
      <c r="S440" s="42" t="s">
        <v>169</v>
      </c>
      <c r="T440" s="389">
        <v>0</v>
      </c>
      <c r="U440" s="390"/>
      <c r="W440" s="24">
        <v>1.25</v>
      </c>
      <c r="X440" s="41" t="s">
        <v>60</v>
      </c>
      <c r="Y440" s="42" t="s">
        <v>113</v>
      </c>
      <c r="Z440" s="42" t="s">
        <v>118</v>
      </c>
      <c r="AA440" s="389">
        <v>0</v>
      </c>
      <c r="AB440" s="390"/>
    </row>
    <row r="441" spans="2:28">
      <c r="B441" s="24">
        <v>1.5</v>
      </c>
      <c r="C441" s="41" t="s">
        <v>159</v>
      </c>
      <c r="D441" s="42">
        <v>0</v>
      </c>
      <c r="E441" s="42">
        <v>0</v>
      </c>
      <c r="F441" s="389">
        <v>0</v>
      </c>
      <c r="G441" s="390"/>
      <c r="I441" s="24">
        <v>1.5</v>
      </c>
      <c r="J441" s="41" t="s">
        <v>159</v>
      </c>
      <c r="K441" s="42">
        <v>0</v>
      </c>
      <c r="L441" s="42">
        <v>0</v>
      </c>
      <c r="M441" s="389">
        <v>0</v>
      </c>
      <c r="N441" s="390"/>
      <c r="P441" s="24">
        <v>1.5</v>
      </c>
      <c r="Q441" s="41" t="s">
        <v>60</v>
      </c>
      <c r="R441" s="42" t="s">
        <v>113</v>
      </c>
      <c r="S441" s="42" t="s">
        <v>233</v>
      </c>
      <c r="T441" s="389">
        <v>0</v>
      </c>
      <c r="U441" s="390"/>
      <c r="W441" s="24">
        <v>1.5</v>
      </c>
      <c r="X441" s="41" t="s">
        <v>66</v>
      </c>
      <c r="Y441" s="42">
        <v>0</v>
      </c>
      <c r="Z441" s="42">
        <v>0</v>
      </c>
      <c r="AA441" s="389">
        <v>0</v>
      </c>
      <c r="AB441" s="390"/>
    </row>
    <row r="442" spans="2:28">
      <c r="B442" s="24">
        <v>1.75</v>
      </c>
      <c r="C442" s="41" t="s">
        <v>159</v>
      </c>
      <c r="D442" s="42">
        <v>0</v>
      </c>
      <c r="E442" s="42">
        <v>0</v>
      </c>
      <c r="F442" s="389">
        <v>0</v>
      </c>
      <c r="G442" s="390"/>
      <c r="I442" s="24">
        <v>1.75</v>
      </c>
      <c r="J442" s="41" t="s">
        <v>60</v>
      </c>
      <c r="K442" s="42" t="s">
        <v>107</v>
      </c>
      <c r="L442" s="42" t="s">
        <v>108</v>
      </c>
      <c r="M442" s="389">
        <v>0</v>
      </c>
      <c r="N442" s="390"/>
      <c r="P442" s="24">
        <v>1.75</v>
      </c>
      <c r="Q442" s="41" t="s">
        <v>60</v>
      </c>
      <c r="R442" s="42" t="s">
        <v>113</v>
      </c>
      <c r="S442" s="42" t="s">
        <v>233</v>
      </c>
      <c r="T442" s="389">
        <v>0</v>
      </c>
      <c r="U442" s="390"/>
      <c r="W442" s="24">
        <v>1.75</v>
      </c>
      <c r="X442" s="41" t="s">
        <v>60</v>
      </c>
      <c r="Y442" s="42" t="s">
        <v>113</v>
      </c>
      <c r="Z442" s="42" t="s">
        <v>114</v>
      </c>
      <c r="AA442" s="389">
        <v>0</v>
      </c>
      <c r="AB442" s="390"/>
    </row>
    <row r="443" spans="2:28">
      <c r="B443" s="24">
        <v>2</v>
      </c>
      <c r="C443" s="41" t="s">
        <v>159</v>
      </c>
      <c r="D443" s="42">
        <v>0</v>
      </c>
      <c r="E443" s="42">
        <v>0</v>
      </c>
      <c r="F443" s="389">
        <v>0</v>
      </c>
      <c r="G443" s="390"/>
      <c r="I443" s="24">
        <v>2</v>
      </c>
      <c r="J443" s="41" t="s">
        <v>60</v>
      </c>
      <c r="K443" s="42" t="s">
        <v>104</v>
      </c>
      <c r="L443" s="42" t="s">
        <v>168</v>
      </c>
      <c r="M443" s="389">
        <v>0</v>
      </c>
      <c r="N443" s="390"/>
      <c r="P443" s="24">
        <v>2</v>
      </c>
      <c r="Q443" s="41" t="s">
        <v>69</v>
      </c>
      <c r="R443" s="42">
        <v>0</v>
      </c>
      <c r="S443" s="42">
        <v>0</v>
      </c>
      <c r="T443" s="389">
        <v>0</v>
      </c>
      <c r="U443" s="390"/>
      <c r="W443" s="24">
        <v>2</v>
      </c>
      <c r="X443" s="41" t="s">
        <v>60</v>
      </c>
      <c r="Y443" s="42" t="s">
        <v>113</v>
      </c>
      <c r="Z443" s="42" t="s">
        <v>114</v>
      </c>
      <c r="AA443" s="389">
        <v>0</v>
      </c>
      <c r="AB443" s="390"/>
    </row>
    <row r="444" spans="2:28">
      <c r="B444" s="24">
        <v>2.25</v>
      </c>
      <c r="C444" s="41" t="s">
        <v>159</v>
      </c>
      <c r="D444" s="42">
        <v>0</v>
      </c>
      <c r="E444" s="42">
        <v>0</v>
      </c>
      <c r="F444" s="389">
        <v>0</v>
      </c>
      <c r="G444" s="390"/>
      <c r="I444" s="24">
        <v>2.25</v>
      </c>
      <c r="J444" s="41" t="s">
        <v>60</v>
      </c>
      <c r="K444" s="42" t="s">
        <v>104</v>
      </c>
      <c r="L444" s="42" t="s">
        <v>168</v>
      </c>
      <c r="M444" s="389">
        <v>0</v>
      </c>
      <c r="N444" s="390"/>
      <c r="P444" s="24">
        <v>2.25</v>
      </c>
      <c r="Q444" s="41" t="s">
        <v>63</v>
      </c>
      <c r="R444" s="42">
        <v>0</v>
      </c>
      <c r="S444" s="42">
        <v>0</v>
      </c>
      <c r="T444" s="389">
        <v>0</v>
      </c>
      <c r="U444" s="390"/>
      <c r="W444" s="24">
        <v>2.25</v>
      </c>
      <c r="X444" s="41" t="s">
        <v>60</v>
      </c>
      <c r="Y444" s="42" t="s">
        <v>113</v>
      </c>
      <c r="Z444" s="42" t="s">
        <v>114</v>
      </c>
      <c r="AA444" s="389">
        <v>0</v>
      </c>
      <c r="AB444" s="390"/>
    </row>
    <row r="445" spans="2:28">
      <c r="B445" s="24">
        <v>2.5</v>
      </c>
      <c r="C445" s="41" t="s">
        <v>69</v>
      </c>
      <c r="D445" s="42">
        <v>0</v>
      </c>
      <c r="E445" s="42">
        <v>0</v>
      </c>
      <c r="F445" s="389">
        <v>0</v>
      </c>
      <c r="G445" s="390"/>
      <c r="I445" s="24">
        <v>2.5</v>
      </c>
      <c r="J445" s="41" t="s">
        <v>60</v>
      </c>
      <c r="K445" s="42" t="s">
        <v>104</v>
      </c>
      <c r="L445" s="42" t="s">
        <v>168</v>
      </c>
      <c r="M445" s="389">
        <v>0</v>
      </c>
      <c r="N445" s="390"/>
      <c r="P445" s="24">
        <v>2.5</v>
      </c>
      <c r="Q445" s="41" t="s">
        <v>60</v>
      </c>
      <c r="R445" s="42" t="s">
        <v>104</v>
      </c>
      <c r="S445" s="42" t="s">
        <v>103</v>
      </c>
      <c r="T445" s="389">
        <v>0</v>
      </c>
      <c r="U445" s="390"/>
      <c r="W445" s="24">
        <v>2.5</v>
      </c>
      <c r="X445" s="41" t="s">
        <v>60</v>
      </c>
      <c r="Y445" s="42" t="s">
        <v>113</v>
      </c>
      <c r="Z445" s="42" t="s">
        <v>114</v>
      </c>
      <c r="AA445" s="389">
        <v>0</v>
      </c>
      <c r="AB445" s="390"/>
    </row>
    <row r="446" spans="2:28">
      <c r="B446" s="24">
        <v>2.75</v>
      </c>
      <c r="C446" s="41" t="s">
        <v>159</v>
      </c>
      <c r="D446" s="42">
        <v>0</v>
      </c>
      <c r="E446" s="42">
        <v>0</v>
      </c>
      <c r="F446" s="389">
        <v>0</v>
      </c>
      <c r="G446" s="390"/>
      <c r="I446" s="24">
        <v>2.75</v>
      </c>
      <c r="J446" s="41" t="s">
        <v>60</v>
      </c>
      <c r="K446" s="42" t="s">
        <v>104</v>
      </c>
      <c r="L446" s="42" t="s">
        <v>168</v>
      </c>
      <c r="M446" s="389">
        <v>0</v>
      </c>
      <c r="N446" s="390"/>
      <c r="P446" s="24">
        <v>2.75</v>
      </c>
      <c r="Q446" s="41" t="s">
        <v>158</v>
      </c>
      <c r="R446" s="42">
        <v>0</v>
      </c>
      <c r="S446" s="42">
        <v>0</v>
      </c>
      <c r="T446" s="389">
        <v>0</v>
      </c>
      <c r="U446" s="390"/>
      <c r="W446" s="24">
        <v>2.75</v>
      </c>
      <c r="X446" s="41" t="s">
        <v>60</v>
      </c>
      <c r="Y446" s="42" t="s">
        <v>113</v>
      </c>
      <c r="Z446" s="42" t="s">
        <v>114</v>
      </c>
      <c r="AA446" s="389">
        <v>0</v>
      </c>
      <c r="AB446" s="390"/>
    </row>
    <row r="447" spans="2:28">
      <c r="B447" s="24">
        <v>3</v>
      </c>
      <c r="C447" s="41" t="s">
        <v>159</v>
      </c>
      <c r="D447" s="42">
        <v>0</v>
      </c>
      <c r="E447" s="42">
        <v>0</v>
      </c>
      <c r="F447" s="389">
        <v>0</v>
      </c>
      <c r="G447" s="390"/>
      <c r="I447" s="24">
        <v>3</v>
      </c>
      <c r="J447" s="41" t="s">
        <v>60</v>
      </c>
      <c r="K447" s="42" t="s">
        <v>104</v>
      </c>
      <c r="L447" s="42" t="s">
        <v>168</v>
      </c>
      <c r="M447" s="389">
        <v>0</v>
      </c>
      <c r="N447" s="390"/>
      <c r="P447" s="24">
        <v>3</v>
      </c>
      <c r="Q447" s="41" t="s">
        <v>69</v>
      </c>
      <c r="R447" s="42">
        <v>0</v>
      </c>
      <c r="S447" s="42">
        <v>0</v>
      </c>
      <c r="T447" s="389">
        <v>0</v>
      </c>
      <c r="U447" s="390"/>
      <c r="W447" s="24">
        <v>3</v>
      </c>
      <c r="X447" s="41" t="s">
        <v>60</v>
      </c>
      <c r="Y447" s="42" t="s">
        <v>113</v>
      </c>
      <c r="Z447" s="42" t="s">
        <v>114</v>
      </c>
      <c r="AA447" s="389">
        <v>0</v>
      </c>
      <c r="AB447" s="390"/>
    </row>
    <row r="448" spans="2:28">
      <c r="B448" s="24">
        <v>3.25</v>
      </c>
      <c r="C448" s="41" t="s">
        <v>71</v>
      </c>
      <c r="D448" s="42">
        <v>0</v>
      </c>
      <c r="E448" s="42">
        <v>0</v>
      </c>
      <c r="F448" s="389">
        <v>0</v>
      </c>
      <c r="G448" s="390"/>
      <c r="I448" s="24">
        <v>3.25</v>
      </c>
      <c r="J448" s="41" t="s">
        <v>159</v>
      </c>
      <c r="K448" s="42">
        <v>0</v>
      </c>
      <c r="L448" s="42">
        <v>0</v>
      </c>
      <c r="M448" s="389">
        <v>0</v>
      </c>
      <c r="N448" s="390"/>
      <c r="P448" s="24">
        <v>3.25</v>
      </c>
      <c r="Q448" s="41" t="s">
        <v>159</v>
      </c>
      <c r="R448" s="42">
        <v>0</v>
      </c>
      <c r="S448" s="42">
        <v>0</v>
      </c>
      <c r="T448" s="389">
        <v>0</v>
      </c>
      <c r="U448" s="390"/>
      <c r="W448" s="24">
        <v>3.25</v>
      </c>
      <c r="X448" s="41" t="s">
        <v>60</v>
      </c>
      <c r="Y448" s="42" t="s">
        <v>107</v>
      </c>
      <c r="Z448" s="42" t="s">
        <v>108</v>
      </c>
      <c r="AA448" s="389">
        <v>0</v>
      </c>
      <c r="AB448" s="390"/>
    </row>
    <row r="449" spans="2:28">
      <c r="B449" s="24">
        <v>3.5</v>
      </c>
      <c r="C449" s="41" t="s">
        <v>71</v>
      </c>
      <c r="D449" s="42">
        <v>0</v>
      </c>
      <c r="E449" s="42">
        <v>0</v>
      </c>
      <c r="F449" s="389">
        <v>0</v>
      </c>
      <c r="G449" s="390"/>
      <c r="I449" s="24">
        <v>3.5</v>
      </c>
      <c r="J449" s="41" t="s">
        <v>60</v>
      </c>
      <c r="K449" s="42" t="s">
        <v>107</v>
      </c>
      <c r="L449" s="42" t="s">
        <v>108</v>
      </c>
      <c r="M449" s="389">
        <v>0</v>
      </c>
      <c r="N449" s="390"/>
      <c r="P449" s="24">
        <v>3.5</v>
      </c>
      <c r="Q449" s="41" t="s">
        <v>159</v>
      </c>
      <c r="R449" s="42">
        <v>0</v>
      </c>
      <c r="S449" s="42">
        <v>0</v>
      </c>
      <c r="T449" s="389">
        <v>0</v>
      </c>
      <c r="U449" s="390"/>
      <c r="W449" s="24">
        <v>3.5</v>
      </c>
      <c r="X449" s="41" t="s">
        <v>60</v>
      </c>
      <c r="Y449" s="42" t="s">
        <v>113</v>
      </c>
      <c r="Z449" s="42" t="s">
        <v>114</v>
      </c>
      <c r="AA449" s="389">
        <v>0</v>
      </c>
      <c r="AB449" s="390"/>
    </row>
    <row r="450" spans="2:28">
      <c r="B450" s="24">
        <v>3.75</v>
      </c>
      <c r="C450" s="41" t="s">
        <v>71</v>
      </c>
      <c r="D450" s="42">
        <v>0</v>
      </c>
      <c r="E450" s="42">
        <v>0</v>
      </c>
      <c r="F450" s="389">
        <v>0</v>
      </c>
      <c r="G450" s="390"/>
      <c r="I450" s="24">
        <v>3.75</v>
      </c>
      <c r="J450" s="41" t="s">
        <v>60</v>
      </c>
      <c r="K450" s="42" t="s">
        <v>106</v>
      </c>
      <c r="L450" s="42" t="s">
        <v>115</v>
      </c>
      <c r="M450" s="389">
        <v>0</v>
      </c>
      <c r="N450" s="390"/>
      <c r="P450" s="24">
        <v>3.75</v>
      </c>
      <c r="Q450" s="41" t="s">
        <v>74</v>
      </c>
      <c r="R450" s="42">
        <v>0</v>
      </c>
      <c r="S450" s="42">
        <v>0</v>
      </c>
      <c r="T450" s="389">
        <v>0</v>
      </c>
      <c r="U450" s="390"/>
      <c r="W450" s="24">
        <v>3.75</v>
      </c>
      <c r="X450" s="41" t="s">
        <v>60</v>
      </c>
      <c r="Y450" s="42" t="s">
        <v>113</v>
      </c>
      <c r="Z450" s="42" t="s">
        <v>114</v>
      </c>
      <c r="AA450" s="389">
        <v>0</v>
      </c>
      <c r="AB450" s="390"/>
    </row>
    <row r="451" spans="2:28">
      <c r="B451" s="24">
        <v>4</v>
      </c>
      <c r="C451" s="41" t="s">
        <v>71</v>
      </c>
      <c r="D451" s="42">
        <v>0</v>
      </c>
      <c r="E451" s="42">
        <v>0</v>
      </c>
      <c r="F451" s="389">
        <v>0</v>
      </c>
      <c r="G451" s="390"/>
      <c r="I451" s="24">
        <v>4</v>
      </c>
      <c r="J451" s="41" t="s">
        <v>60</v>
      </c>
      <c r="K451" s="42" t="s">
        <v>106</v>
      </c>
      <c r="L451" s="42" t="s">
        <v>115</v>
      </c>
      <c r="M451" s="389">
        <v>0</v>
      </c>
      <c r="N451" s="390"/>
      <c r="P451" s="24">
        <v>4</v>
      </c>
      <c r="Q451" s="41" t="s">
        <v>74</v>
      </c>
      <c r="R451" s="42">
        <v>0</v>
      </c>
      <c r="S451" s="42">
        <v>0</v>
      </c>
      <c r="T451" s="389">
        <v>0</v>
      </c>
      <c r="U451" s="390"/>
      <c r="W451" s="24">
        <v>4</v>
      </c>
      <c r="X451" s="41" t="s">
        <v>60</v>
      </c>
      <c r="Y451" s="42" t="s">
        <v>113</v>
      </c>
      <c r="Z451" s="42" t="s">
        <v>118</v>
      </c>
      <c r="AA451" s="389">
        <v>0</v>
      </c>
      <c r="AB451" s="390"/>
    </row>
    <row r="452" spans="2:28">
      <c r="B452" s="24">
        <v>4.25</v>
      </c>
      <c r="C452" s="41" t="s">
        <v>71</v>
      </c>
      <c r="D452" s="42">
        <v>0</v>
      </c>
      <c r="E452" s="42">
        <v>0</v>
      </c>
      <c r="F452" s="389">
        <v>0</v>
      </c>
      <c r="G452" s="390"/>
      <c r="I452" s="24">
        <v>4.25</v>
      </c>
      <c r="J452" s="41" t="s">
        <v>60</v>
      </c>
      <c r="K452" s="42" t="s">
        <v>150</v>
      </c>
      <c r="L452" s="42" t="s">
        <v>233</v>
      </c>
      <c r="M452" s="389">
        <v>0</v>
      </c>
      <c r="N452" s="390"/>
      <c r="P452" s="24">
        <v>4.25</v>
      </c>
      <c r="Q452" s="41" t="s">
        <v>74</v>
      </c>
      <c r="R452" s="42">
        <v>0</v>
      </c>
      <c r="S452" s="42">
        <v>0</v>
      </c>
      <c r="T452" s="389">
        <v>0</v>
      </c>
      <c r="U452" s="390"/>
      <c r="W452" s="24">
        <v>4.25</v>
      </c>
      <c r="X452" s="41" t="s">
        <v>60</v>
      </c>
      <c r="Y452" s="42" t="s">
        <v>113</v>
      </c>
      <c r="Z452" s="42" t="s">
        <v>118</v>
      </c>
      <c r="AA452" s="389">
        <v>0</v>
      </c>
      <c r="AB452" s="390"/>
    </row>
    <row r="453" spans="2:28">
      <c r="B453" s="24">
        <v>4.5</v>
      </c>
      <c r="C453" s="41" t="s">
        <v>60</v>
      </c>
      <c r="D453" s="42" t="s">
        <v>150</v>
      </c>
      <c r="E453" s="42" t="s">
        <v>103</v>
      </c>
      <c r="F453" s="389">
        <v>0</v>
      </c>
      <c r="G453" s="390"/>
      <c r="I453" s="24">
        <v>4.5</v>
      </c>
      <c r="J453" s="41" t="s">
        <v>60</v>
      </c>
      <c r="K453" s="42" t="s">
        <v>150</v>
      </c>
      <c r="L453" s="42" t="s">
        <v>177</v>
      </c>
      <c r="M453" s="389">
        <v>0</v>
      </c>
      <c r="N453" s="390"/>
      <c r="P453" s="24">
        <v>4.5</v>
      </c>
      <c r="Q453" s="41" t="s">
        <v>74</v>
      </c>
      <c r="R453" s="42">
        <v>0</v>
      </c>
      <c r="S453" s="42">
        <v>0</v>
      </c>
      <c r="T453" s="389">
        <v>0</v>
      </c>
      <c r="U453" s="390"/>
      <c r="W453" s="24">
        <v>4.5</v>
      </c>
      <c r="X453" s="41" t="s">
        <v>60</v>
      </c>
      <c r="Y453" s="42" t="s">
        <v>113</v>
      </c>
      <c r="Z453" s="42" t="s">
        <v>114</v>
      </c>
      <c r="AA453" s="389">
        <v>0</v>
      </c>
      <c r="AB453" s="390"/>
    </row>
    <row r="454" spans="2:28">
      <c r="B454" s="24">
        <v>4.75</v>
      </c>
      <c r="C454" s="41" t="s">
        <v>60</v>
      </c>
      <c r="D454" s="42" t="s">
        <v>107</v>
      </c>
      <c r="E454" s="42" t="s">
        <v>121</v>
      </c>
      <c r="F454" s="389">
        <v>0</v>
      </c>
      <c r="G454" s="390"/>
      <c r="I454" s="24">
        <v>4.75</v>
      </c>
      <c r="J454" s="41" t="s">
        <v>159</v>
      </c>
      <c r="K454" s="42">
        <v>0</v>
      </c>
      <c r="L454" s="42">
        <v>0</v>
      </c>
      <c r="M454" s="389">
        <v>0</v>
      </c>
      <c r="N454" s="390"/>
      <c r="P454" s="24">
        <v>4.75</v>
      </c>
      <c r="Q454" s="41" t="s">
        <v>60</v>
      </c>
      <c r="R454" s="42" t="s">
        <v>107</v>
      </c>
      <c r="S454" s="42" t="s">
        <v>108</v>
      </c>
      <c r="T454" s="389">
        <v>0</v>
      </c>
      <c r="U454" s="390"/>
      <c r="W454" s="24">
        <v>4.75</v>
      </c>
      <c r="X454" s="41" t="s">
        <v>60</v>
      </c>
      <c r="Y454" s="42" t="s">
        <v>113</v>
      </c>
      <c r="Z454" s="42" t="s">
        <v>114</v>
      </c>
      <c r="AA454" s="389">
        <v>0</v>
      </c>
      <c r="AB454" s="390"/>
    </row>
    <row r="455" spans="2:28">
      <c r="B455" s="24">
        <v>5</v>
      </c>
      <c r="C455" s="41" t="s">
        <v>60</v>
      </c>
      <c r="D455" s="42" t="s">
        <v>104</v>
      </c>
      <c r="E455" s="42" t="s">
        <v>111</v>
      </c>
      <c r="F455" s="389">
        <v>0</v>
      </c>
      <c r="G455" s="390"/>
      <c r="I455" s="24">
        <v>5</v>
      </c>
      <c r="J455" s="41" t="s">
        <v>60</v>
      </c>
      <c r="K455" s="42" t="s">
        <v>107</v>
      </c>
      <c r="L455" s="42" t="s">
        <v>108</v>
      </c>
      <c r="M455" s="389">
        <v>0</v>
      </c>
      <c r="N455" s="390"/>
      <c r="P455" s="24">
        <v>5</v>
      </c>
      <c r="Q455" s="41" t="s">
        <v>71</v>
      </c>
      <c r="R455" s="42">
        <v>0</v>
      </c>
      <c r="S455" s="42">
        <v>0</v>
      </c>
      <c r="T455" s="389">
        <v>0</v>
      </c>
      <c r="U455" s="390"/>
      <c r="W455" s="24">
        <v>5</v>
      </c>
      <c r="X455" s="41" t="s">
        <v>60</v>
      </c>
      <c r="Y455" s="42" t="s">
        <v>113</v>
      </c>
      <c r="Z455" s="42" t="s">
        <v>188</v>
      </c>
      <c r="AA455" s="389">
        <v>0</v>
      </c>
      <c r="AB455" s="390"/>
    </row>
    <row r="456" spans="2:28">
      <c r="B456" s="24">
        <v>5.25</v>
      </c>
      <c r="C456" s="41" t="s">
        <v>60</v>
      </c>
      <c r="D456" s="42" t="s">
        <v>150</v>
      </c>
      <c r="E456" s="42" t="s">
        <v>110</v>
      </c>
      <c r="F456" s="389">
        <v>0</v>
      </c>
      <c r="G456" s="390"/>
      <c r="I456" s="24">
        <v>5.25</v>
      </c>
      <c r="J456" s="41" t="s">
        <v>60</v>
      </c>
      <c r="K456" s="42" t="s">
        <v>106</v>
      </c>
      <c r="L456" s="42" t="s">
        <v>109</v>
      </c>
      <c r="M456" s="389">
        <v>0</v>
      </c>
      <c r="N456" s="390"/>
      <c r="P456" s="24">
        <v>5.25</v>
      </c>
      <c r="Q456" s="41" t="s">
        <v>60</v>
      </c>
      <c r="R456" s="42" t="s">
        <v>107</v>
      </c>
      <c r="S456" s="42" t="s">
        <v>121</v>
      </c>
      <c r="T456" s="389">
        <v>0</v>
      </c>
      <c r="U456" s="390"/>
      <c r="W456" s="24">
        <v>5.25</v>
      </c>
      <c r="X456" s="41" t="s">
        <v>69</v>
      </c>
      <c r="Y456" s="42">
        <v>0</v>
      </c>
      <c r="Z456" s="42">
        <v>0</v>
      </c>
      <c r="AA456" s="389">
        <v>0</v>
      </c>
      <c r="AB456" s="390"/>
    </row>
    <row r="457" spans="2:28">
      <c r="B457" s="24">
        <v>5.5</v>
      </c>
      <c r="C457" s="41" t="s">
        <v>60</v>
      </c>
      <c r="D457" s="42" t="s">
        <v>104</v>
      </c>
      <c r="E457" s="42" t="s">
        <v>168</v>
      </c>
      <c r="F457" s="389">
        <v>0</v>
      </c>
      <c r="G457" s="390"/>
      <c r="I457" s="24">
        <v>5.5</v>
      </c>
      <c r="J457" s="41" t="s">
        <v>60</v>
      </c>
      <c r="K457" s="42" t="s">
        <v>150</v>
      </c>
      <c r="L457" s="42" t="s">
        <v>173</v>
      </c>
      <c r="M457" s="389">
        <v>0</v>
      </c>
      <c r="N457" s="390"/>
      <c r="P457" s="24">
        <v>5.5</v>
      </c>
      <c r="Q457" s="166" t="s">
        <v>69</v>
      </c>
      <c r="R457" s="167">
        <v>0</v>
      </c>
      <c r="S457" s="167">
        <v>0</v>
      </c>
      <c r="T457" s="389">
        <v>0</v>
      </c>
      <c r="U457" s="390"/>
      <c r="W457" s="24">
        <v>5.5</v>
      </c>
      <c r="X457" s="41" t="s">
        <v>69</v>
      </c>
      <c r="Y457" s="42">
        <v>0</v>
      </c>
      <c r="Z457" s="42">
        <v>0</v>
      </c>
      <c r="AA457" s="389">
        <v>0</v>
      </c>
      <c r="AB457" s="390"/>
    </row>
    <row r="458" spans="2:28">
      <c r="B458" s="24">
        <v>5.75</v>
      </c>
      <c r="C458" s="41" t="s">
        <v>74</v>
      </c>
      <c r="D458" s="42">
        <v>0</v>
      </c>
      <c r="E458" s="42">
        <v>0</v>
      </c>
      <c r="F458" s="389">
        <v>0</v>
      </c>
      <c r="G458" s="390"/>
      <c r="I458" s="24">
        <v>5.75</v>
      </c>
      <c r="J458" s="41" t="s">
        <v>60</v>
      </c>
      <c r="K458" s="42" t="s">
        <v>150</v>
      </c>
      <c r="L458" s="42" t="s">
        <v>170</v>
      </c>
      <c r="M458" s="389">
        <v>0</v>
      </c>
      <c r="N458" s="390"/>
      <c r="P458" s="24">
        <v>5.75</v>
      </c>
      <c r="Q458" s="41" t="s">
        <v>74</v>
      </c>
      <c r="R458" s="42">
        <v>0</v>
      </c>
      <c r="S458" s="42">
        <v>0</v>
      </c>
      <c r="T458" s="389">
        <v>0</v>
      </c>
      <c r="U458" s="390"/>
      <c r="W458" s="24">
        <v>5.75</v>
      </c>
      <c r="X458" s="41" t="s">
        <v>60</v>
      </c>
      <c r="Y458" s="42" t="s">
        <v>107</v>
      </c>
      <c r="Z458" s="42" t="s">
        <v>108</v>
      </c>
      <c r="AA458" s="389">
        <v>0</v>
      </c>
      <c r="AB458" s="390"/>
    </row>
    <row r="459" spans="2:28">
      <c r="B459" s="24">
        <v>6</v>
      </c>
      <c r="C459" s="41" t="s">
        <v>159</v>
      </c>
      <c r="D459" s="42">
        <v>0</v>
      </c>
      <c r="E459" s="42">
        <v>0</v>
      </c>
      <c r="F459" s="389">
        <v>0</v>
      </c>
      <c r="G459" s="390"/>
      <c r="I459" s="24">
        <v>6</v>
      </c>
      <c r="J459" s="41" t="s">
        <v>60</v>
      </c>
      <c r="K459" s="42" t="s">
        <v>150</v>
      </c>
      <c r="L459" s="42" t="s">
        <v>170</v>
      </c>
      <c r="M459" s="389">
        <v>0</v>
      </c>
      <c r="N459" s="390"/>
      <c r="P459" s="24">
        <v>6</v>
      </c>
      <c r="Q459" s="41" t="s">
        <v>60</v>
      </c>
      <c r="R459" s="42" t="s">
        <v>106</v>
      </c>
      <c r="S459" s="42" t="s">
        <v>115</v>
      </c>
      <c r="T459" s="389">
        <v>0</v>
      </c>
      <c r="U459" s="390"/>
      <c r="W459" s="24">
        <v>6</v>
      </c>
      <c r="X459" s="41" t="s">
        <v>69</v>
      </c>
      <c r="Y459" s="42">
        <v>0</v>
      </c>
      <c r="Z459" s="42">
        <v>0</v>
      </c>
      <c r="AA459" s="389">
        <v>0</v>
      </c>
      <c r="AB459" s="390"/>
    </row>
    <row r="460" spans="2:28">
      <c r="B460" s="24">
        <v>6.25</v>
      </c>
      <c r="C460" s="41" t="s">
        <v>158</v>
      </c>
      <c r="D460" s="42">
        <v>0</v>
      </c>
      <c r="E460" s="42">
        <v>0</v>
      </c>
      <c r="F460" s="389">
        <v>0</v>
      </c>
      <c r="G460" s="390"/>
      <c r="I460" s="24">
        <v>6.25</v>
      </c>
      <c r="J460" s="41" t="s">
        <v>60</v>
      </c>
      <c r="K460" s="42" t="s">
        <v>113</v>
      </c>
      <c r="L460" s="42" t="s">
        <v>170</v>
      </c>
      <c r="M460" s="389">
        <v>0</v>
      </c>
      <c r="N460" s="390"/>
      <c r="P460" s="24">
        <v>6.25</v>
      </c>
      <c r="Q460" s="41" t="s">
        <v>60</v>
      </c>
      <c r="R460" s="42" t="s">
        <v>106</v>
      </c>
      <c r="S460" s="42" t="s">
        <v>103</v>
      </c>
      <c r="T460" s="389">
        <v>0</v>
      </c>
      <c r="U460" s="390"/>
      <c r="W460" s="24">
        <v>6.25</v>
      </c>
      <c r="X460" s="41" t="s">
        <v>60</v>
      </c>
      <c r="Y460" s="42" t="s">
        <v>178</v>
      </c>
      <c r="Z460" s="42" t="s">
        <v>170</v>
      </c>
      <c r="AA460" s="389">
        <v>0</v>
      </c>
      <c r="AB460" s="390"/>
    </row>
    <row r="461" spans="2:28">
      <c r="B461" s="24">
        <v>6.5</v>
      </c>
      <c r="C461" s="41" t="s">
        <v>71</v>
      </c>
      <c r="D461" s="42">
        <v>0</v>
      </c>
      <c r="E461" s="42">
        <v>0</v>
      </c>
      <c r="F461" s="389">
        <v>0</v>
      </c>
      <c r="G461" s="390"/>
      <c r="I461" s="24">
        <v>6.5</v>
      </c>
      <c r="J461" s="41" t="s">
        <v>60</v>
      </c>
      <c r="K461" s="42" t="s">
        <v>113</v>
      </c>
      <c r="L461" s="42" t="s">
        <v>170</v>
      </c>
      <c r="M461" s="389">
        <v>0</v>
      </c>
      <c r="N461" s="390"/>
      <c r="P461" s="24">
        <v>6.5</v>
      </c>
      <c r="Q461" s="41" t="s">
        <v>69</v>
      </c>
      <c r="R461" s="42">
        <v>0</v>
      </c>
      <c r="S461" s="42">
        <v>0</v>
      </c>
      <c r="T461" s="389">
        <v>0</v>
      </c>
      <c r="U461" s="390"/>
      <c r="W461" s="24">
        <v>6.5</v>
      </c>
      <c r="X461" s="41" t="s">
        <v>60</v>
      </c>
      <c r="Y461" s="42" t="s">
        <v>178</v>
      </c>
      <c r="Z461" s="42" t="s">
        <v>170</v>
      </c>
      <c r="AA461" s="389">
        <v>0</v>
      </c>
      <c r="AB461" s="390"/>
    </row>
    <row r="462" spans="2:28">
      <c r="B462" s="24">
        <v>6.75</v>
      </c>
      <c r="C462" s="41" t="s">
        <v>74</v>
      </c>
      <c r="D462" s="42">
        <v>0</v>
      </c>
      <c r="E462" s="42">
        <v>0</v>
      </c>
      <c r="F462" s="389">
        <v>0</v>
      </c>
      <c r="G462" s="390"/>
      <c r="I462" s="24">
        <v>6.75</v>
      </c>
      <c r="J462" s="41" t="s">
        <v>60</v>
      </c>
      <c r="K462" s="42" t="s">
        <v>113</v>
      </c>
      <c r="L462" s="42" t="s">
        <v>103</v>
      </c>
      <c r="M462" s="389">
        <v>0</v>
      </c>
      <c r="N462" s="390"/>
      <c r="P462" s="24">
        <v>6.75</v>
      </c>
      <c r="Q462" s="41" t="s">
        <v>71</v>
      </c>
      <c r="R462" s="42">
        <v>0</v>
      </c>
      <c r="S462" s="42">
        <v>0</v>
      </c>
      <c r="T462" s="389">
        <v>0</v>
      </c>
      <c r="U462" s="390"/>
      <c r="W462" s="24">
        <v>6.75</v>
      </c>
      <c r="X462" s="41" t="s">
        <v>60</v>
      </c>
      <c r="Y462" s="42" t="s">
        <v>113</v>
      </c>
      <c r="Z462" s="42" t="s">
        <v>170</v>
      </c>
      <c r="AA462" s="389">
        <v>0</v>
      </c>
      <c r="AB462" s="390"/>
    </row>
    <row r="463" spans="2:28">
      <c r="B463" s="24">
        <v>7</v>
      </c>
      <c r="C463" s="41" t="s">
        <v>69</v>
      </c>
      <c r="D463" s="42">
        <v>0</v>
      </c>
      <c r="E463" s="42">
        <v>0</v>
      </c>
      <c r="F463" s="389">
        <v>0</v>
      </c>
      <c r="G463" s="390"/>
      <c r="I463" s="24">
        <v>7</v>
      </c>
      <c r="J463" s="41" t="s">
        <v>159</v>
      </c>
      <c r="K463" s="42">
        <v>0</v>
      </c>
      <c r="L463" s="42">
        <v>0</v>
      </c>
      <c r="M463" s="389">
        <v>0</v>
      </c>
      <c r="N463" s="390"/>
      <c r="P463" s="24">
        <v>7</v>
      </c>
      <c r="Q463" s="41" t="s">
        <v>60</v>
      </c>
      <c r="R463" s="42" t="s">
        <v>106</v>
      </c>
      <c r="S463" s="42" t="s">
        <v>109</v>
      </c>
      <c r="T463" s="389">
        <v>0</v>
      </c>
      <c r="U463" s="390"/>
      <c r="W463" s="24">
        <v>7</v>
      </c>
      <c r="X463" s="41" t="s">
        <v>60</v>
      </c>
      <c r="Y463" s="42" t="s">
        <v>113</v>
      </c>
      <c r="Z463" s="42" t="s">
        <v>170</v>
      </c>
      <c r="AA463" s="389">
        <v>0</v>
      </c>
      <c r="AB463" s="390"/>
    </row>
    <row r="464" spans="2:28">
      <c r="B464" s="24">
        <v>7.25</v>
      </c>
      <c r="C464" s="41" t="s">
        <v>60</v>
      </c>
      <c r="D464" s="42" t="s">
        <v>104</v>
      </c>
      <c r="E464" s="42" t="s">
        <v>111</v>
      </c>
      <c r="F464" s="389">
        <v>0</v>
      </c>
      <c r="G464" s="390"/>
      <c r="I464" s="24">
        <v>7.25</v>
      </c>
      <c r="J464" s="41" t="s">
        <v>60</v>
      </c>
      <c r="K464" s="42" t="s">
        <v>150</v>
      </c>
      <c r="L464" s="42" t="s">
        <v>103</v>
      </c>
      <c r="M464" s="389">
        <v>0</v>
      </c>
      <c r="N464" s="390"/>
      <c r="P464" s="24">
        <v>7.25</v>
      </c>
      <c r="Q464" s="41" t="s">
        <v>159</v>
      </c>
      <c r="R464" s="42">
        <v>0</v>
      </c>
      <c r="S464" s="42">
        <v>0</v>
      </c>
      <c r="T464" s="389">
        <v>0</v>
      </c>
      <c r="U464" s="390"/>
      <c r="W464" s="24">
        <v>7.25</v>
      </c>
      <c r="X464" s="41" t="s">
        <v>60</v>
      </c>
      <c r="Y464" s="42" t="s">
        <v>113</v>
      </c>
      <c r="Z464" s="42" t="s">
        <v>170</v>
      </c>
      <c r="AA464" s="389">
        <v>0</v>
      </c>
      <c r="AB464" s="390"/>
    </row>
    <row r="465" spans="2:28">
      <c r="B465" s="24">
        <v>7.5</v>
      </c>
      <c r="C465" s="41" t="s">
        <v>60</v>
      </c>
      <c r="D465" s="42" t="s">
        <v>150</v>
      </c>
      <c r="E465" s="42" t="s">
        <v>202</v>
      </c>
      <c r="F465" s="389">
        <v>0</v>
      </c>
      <c r="G465" s="390"/>
      <c r="I465" s="24">
        <v>7.5</v>
      </c>
      <c r="J465" s="41" t="s">
        <v>60</v>
      </c>
      <c r="K465" s="42" t="s">
        <v>150</v>
      </c>
      <c r="L465" s="42" t="s">
        <v>103</v>
      </c>
      <c r="M465" s="389">
        <v>0</v>
      </c>
      <c r="N465" s="390"/>
      <c r="P465" s="24">
        <v>7.5</v>
      </c>
      <c r="Q465" s="41" t="s">
        <v>71</v>
      </c>
      <c r="R465" s="42">
        <v>0</v>
      </c>
      <c r="S465" s="42">
        <v>0</v>
      </c>
      <c r="T465" s="389">
        <v>0</v>
      </c>
      <c r="U465" s="390"/>
      <c r="W465" s="24">
        <v>7.5</v>
      </c>
      <c r="X465" s="41" t="s">
        <v>60</v>
      </c>
      <c r="Y465" s="42" t="s">
        <v>106</v>
      </c>
      <c r="Z465" s="42" t="s">
        <v>115</v>
      </c>
      <c r="AA465" s="389">
        <v>0</v>
      </c>
      <c r="AB465" s="390"/>
    </row>
    <row r="466" spans="2:28">
      <c r="B466" s="24">
        <v>7.75</v>
      </c>
      <c r="C466" s="41" t="s">
        <v>71</v>
      </c>
      <c r="D466" s="42">
        <v>0</v>
      </c>
      <c r="E466" s="42">
        <v>0</v>
      </c>
      <c r="F466" s="389">
        <v>0</v>
      </c>
      <c r="G466" s="390"/>
      <c r="I466" s="24">
        <v>7.75</v>
      </c>
      <c r="J466" s="41" t="s">
        <v>60</v>
      </c>
      <c r="K466" s="42" t="s">
        <v>113</v>
      </c>
      <c r="L466" s="42" t="s">
        <v>188</v>
      </c>
      <c r="M466" s="389">
        <v>0</v>
      </c>
      <c r="N466" s="390"/>
      <c r="P466" s="24">
        <v>7.75</v>
      </c>
      <c r="Q466" s="41" t="s">
        <v>60</v>
      </c>
      <c r="R466" s="42" t="s">
        <v>107</v>
      </c>
      <c r="S466" s="42" t="s">
        <v>108</v>
      </c>
      <c r="T466" s="389">
        <v>0</v>
      </c>
      <c r="U466" s="390"/>
      <c r="W466" s="24">
        <v>7.75</v>
      </c>
      <c r="X466" s="41" t="s">
        <v>60</v>
      </c>
      <c r="Y466" s="42" t="s">
        <v>113</v>
      </c>
      <c r="Z466" s="42" t="s">
        <v>254</v>
      </c>
      <c r="AA466" s="389">
        <v>0</v>
      </c>
      <c r="AB466" s="390"/>
    </row>
    <row r="467" spans="2:28">
      <c r="B467" s="24">
        <v>8</v>
      </c>
      <c r="C467" s="41" t="s">
        <v>69</v>
      </c>
      <c r="D467" s="42">
        <v>0</v>
      </c>
      <c r="E467" s="42">
        <v>0</v>
      </c>
      <c r="F467" s="389">
        <v>0</v>
      </c>
      <c r="G467" s="390"/>
      <c r="I467" s="24">
        <v>8</v>
      </c>
      <c r="J467" s="41" t="s">
        <v>60</v>
      </c>
      <c r="K467" s="42" t="s">
        <v>113</v>
      </c>
      <c r="L467" s="42" t="s">
        <v>188</v>
      </c>
      <c r="M467" s="389">
        <v>0</v>
      </c>
      <c r="N467" s="390"/>
      <c r="P467" s="24">
        <v>8</v>
      </c>
      <c r="Q467" s="41" t="s">
        <v>60</v>
      </c>
      <c r="R467" s="42" t="s">
        <v>107</v>
      </c>
      <c r="S467" s="42" t="s">
        <v>108</v>
      </c>
      <c r="T467" s="389">
        <v>0</v>
      </c>
      <c r="U467" s="390"/>
      <c r="W467" s="24">
        <v>8</v>
      </c>
      <c r="X467" s="41" t="s">
        <v>60</v>
      </c>
      <c r="Y467" s="42" t="s">
        <v>113</v>
      </c>
      <c r="Z467" s="42" t="s">
        <v>254</v>
      </c>
      <c r="AA467" s="389">
        <v>0</v>
      </c>
      <c r="AB467" s="390"/>
    </row>
    <row r="468" spans="2:28">
      <c r="B468" s="24">
        <v>8.25</v>
      </c>
      <c r="C468" s="41" t="s">
        <v>69</v>
      </c>
      <c r="D468" s="42">
        <v>0</v>
      </c>
      <c r="E468" s="42">
        <v>0</v>
      </c>
      <c r="F468" s="389">
        <v>0</v>
      </c>
      <c r="G468" s="390"/>
      <c r="I468" s="24">
        <v>8.25</v>
      </c>
      <c r="J468" s="41" t="s">
        <v>60</v>
      </c>
      <c r="K468" s="42" t="s">
        <v>113</v>
      </c>
      <c r="L468" s="42" t="s">
        <v>233</v>
      </c>
      <c r="M468" s="389">
        <v>0</v>
      </c>
      <c r="N468" s="390"/>
      <c r="P468" s="24">
        <v>8.25</v>
      </c>
      <c r="Q468" s="41" t="s">
        <v>60</v>
      </c>
      <c r="R468" s="42" t="s">
        <v>106</v>
      </c>
      <c r="S468" s="42" t="s">
        <v>115</v>
      </c>
      <c r="T468" s="389">
        <v>0</v>
      </c>
      <c r="U468" s="390"/>
      <c r="W468" s="24">
        <v>8.25</v>
      </c>
      <c r="X468" s="41" t="s">
        <v>159</v>
      </c>
      <c r="Y468" s="42">
        <v>0</v>
      </c>
      <c r="Z468" s="42">
        <v>0</v>
      </c>
      <c r="AA468" s="389">
        <v>0</v>
      </c>
      <c r="AB468" s="390"/>
    </row>
    <row r="469" spans="2:28">
      <c r="B469" s="24">
        <v>8.5</v>
      </c>
      <c r="C469" s="41" t="s">
        <v>69</v>
      </c>
      <c r="D469" s="42">
        <v>0</v>
      </c>
      <c r="E469" s="42">
        <v>0</v>
      </c>
      <c r="F469" s="389">
        <v>0</v>
      </c>
      <c r="G469" s="390"/>
      <c r="I469" s="24">
        <v>8.5</v>
      </c>
      <c r="J469" s="41" t="s">
        <v>60</v>
      </c>
      <c r="K469" s="42" t="s">
        <v>113</v>
      </c>
      <c r="L469" s="42" t="s">
        <v>188</v>
      </c>
      <c r="M469" s="389">
        <v>0</v>
      </c>
      <c r="N469" s="390"/>
      <c r="P469" s="24">
        <v>8.5</v>
      </c>
      <c r="Q469" s="41" t="s">
        <v>60</v>
      </c>
      <c r="R469" s="42" t="s">
        <v>150</v>
      </c>
      <c r="S469" s="42" t="s">
        <v>202</v>
      </c>
      <c r="T469" s="389">
        <v>0</v>
      </c>
      <c r="U469" s="390"/>
      <c r="W469" s="24">
        <v>8.5</v>
      </c>
      <c r="X469" s="41" t="s">
        <v>159</v>
      </c>
      <c r="Y469" s="42">
        <v>0</v>
      </c>
      <c r="Z469" s="42">
        <v>0</v>
      </c>
      <c r="AA469" s="389">
        <v>0</v>
      </c>
      <c r="AB469" s="390"/>
    </row>
    <row r="470" spans="2:28">
      <c r="B470" s="24">
        <v>8.75</v>
      </c>
      <c r="C470" s="41" t="s">
        <v>159</v>
      </c>
      <c r="D470" s="42">
        <v>0</v>
      </c>
      <c r="E470" s="42">
        <v>0</v>
      </c>
      <c r="F470" s="389">
        <v>0</v>
      </c>
      <c r="G470" s="390"/>
      <c r="I470" s="24">
        <v>8.75</v>
      </c>
      <c r="J470" s="41" t="s">
        <v>60</v>
      </c>
      <c r="K470" s="42" t="s">
        <v>107</v>
      </c>
      <c r="L470" s="42" t="s">
        <v>108</v>
      </c>
      <c r="M470" s="389">
        <v>0</v>
      </c>
      <c r="N470" s="390"/>
      <c r="P470" s="24">
        <v>8.75</v>
      </c>
      <c r="Q470" s="41" t="s">
        <v>69</v>
      </c>
      <c r="R470" s="42">
        <v>0</v>
      </c>
      <c r="S470" s="42">
        <v>0</v>
      </c>
      <c r="T470" s="389">
        <v>0</v>
      </c>
      <c r="U470" s="390"/>
      <c r="W470" s="24">
        <v>8.75</v>
      </c>
      <c r="X470" s="41" t="s">
        <v>60</v>
      </c>
      <c r="Y470" s="167" t="s">
        <v>104</v>
      </c>
      <c r="Z470" s="42" t="s">
        <v>193</v>
      </c>
      <c r="AA470" s="389">
        <v>0</v>
      </c>
      <c r="AB470" s="390"/>
    </row>
    <row r="471" spans="2:28">
      <c r="B471" s="24">
        <v>9</v>
      </c>
      <c r="C471" s="41" t="s">
        <v>74</v>
      </c>
      <c r="D471" s="42">
        <v>0</v>
      </c>
      <c r="E471" s="42">
        <v>0</v>
      </c>
      <c r="F471" s="389">
        <v>0</v>
      </c>
      <c r="G471" s="390"/>
      <c r="I471" s="24">
        <v>9</v>
      </c>
      <c r="J471" s="41" t="s">
        <v>60</v>
      </c>
      <c r="K471" s="42" t="s">
        <v>150</v>
      </c>
      <c r="L471" s="42" t="s">
        <v>169</v>
      </c>
      <c r="M471" s="389">
        <v>0</v>
      </c>
      <c r="N471" s="390"/>
      <c r="P471" s="24">
        <v>9</v>
      </c>
      <c r="Q471" s="41" t="s">
        <v>69</v>
      </c>
      <c r="R471" s="42">
        <v>0</v>
      </c>
      <c r="S471" s="42">
        <v>0</v>
      </c>
      <c r="T471" s="389">
        <v>0</v>
      </c>
      <c r="U471" s="390"/>
      <c r="W471" s="24">
        <v>9</v>
      </c>
      <c r="X471" s="41" t="s">
        <v>60</v>
      </c>
      <c r="Y471" s="42" t="s">
        <v>150</v>
      </c>
      <c r="Z471" s="42" t="s">
        <v>103</v>
      </c>
      <c r="AA471" s="389">
        <v>0</v>
      </c>
      <c r="AB471" s="390"/>
    </row>
    <row r="472" spans="2:28">
      <c r="B472" s="24">
        <v>9.25</v>
      </c>
      <c r="C472" s="41" t="s">
        <v>74</v>
      </c>
      <c r="D472" s="42">
        <v>0</v>
      </c>
      <c r="E472" s="42">
        <v>0</v>
      </c>
      <c r="F472" s="389">
        <v>0</v>
      </c>
      <c r="G472" s="390"/>
      <c r="I472" s="24">
        <v>9.25</v>
      </c>
      <c r="J472" s="41" t="s">
        <v>60</v>
      </c>
      <c r="K472" s="42" t="s">
        <v>150</v>
      </c>
      <c r="L472" s="42" t="s">
        <v>169</v>
      </c>
      <c r="M472" s="389">
        <v>0</v>
      </c>
      <c r="N472" s="390"/>
      <c r="P472" s="24">
        <v>9.25</v>
      </c>
      <c r="Q472" s="41" t="s">
        <v>159</v>
      </c>
      <c r="R472" s="42">
        <v>0</v>
      </c>
      <c r="S472" s="42">
        <v>0</v>
      </c>
      <c r="T472" s="389">
        <v>0</v>
      </c>
      <c r="U472" s="390"/>
      <c r="W472" s="24">
        <v>9.25</v>
      </c>
      <c r="X472" s="41" t="s">
        <v>69</v>
      </c>
      <c r="Y472" s="42">
        <v>0</v>
      </c>
      <c r="Z472" s="42">
        <v>0</v>
      </c>
      <c r="AA472" s="389">
        <v>0</v>
      </c>
      <c r="AB472" s="390"/>
    </row>
    <row r="473" spans="2:28">
      <c r="B473" s="24">
        <v>9.5</v>
      </c>
      <c r="C473" s="41" t="s">
        <v>74</v>
      </c>
      <c r="D473" s="42">
        <v>0</v>
      </c>
      <c r="E473" s="42">
        <v>0</v>
      </c>
      <c r="F473" s="389">
        <v>0</v>
      </c>
      <c r="G473" s="390"/>
      <c r="I473" s="24">
        <v>9.5</v>
      </c>
      <c r="J473" s="41" t="s">
        <v>60</v>
      </c>
      <c r="K473" s="42" t="s">
        <v>106</v>
      </c>
      <c r="L473" s="42" t="s">
        <v>167</v>
      </c>
      <c r="M473" s="389">
        <v>0</v>
      </c>
      <c r="N473" s="390"/>
      <c r="P473" s="24">
        <v>9.5</v>
      </c>
      <c r="Q473" s="41" t="s">
        <v>74</v>
      </c>
      <c r="R473" s="42">
        <v>0</v>
      </c>
      <c r="S473" s="42">
        <v>0</v>
      </c>
      <c r="T473" s="389">
        <v>0</v>
      </c>
      <c r="U473" s="390"/>
      <c r="W473" s="24">
        <v>9.5</v>
      </c>
      <c r="X473" s="41" t="s">
        <v>60</v>
      </c>
      <c r="Y473" s="42" t="s">
        <v>106</v>
      </c>
      <c r="Z473" s="42" t="s">
        <v>118</v>
      </c>
      <c r="AA473" s="389">
        <v>0</v>
      </c>
      <c r="AB473" s="390"/>
    </row>
    <row r="474" spans="2:28">
      <c r="B474" s="24">
        <v>9.75</v>
      </c>
      <c r="C474" s="41" t="s">
        <v>74</v>
      </c>
      <c r="D474" s="42">
        <v>0</v>
      </c>
      <c r="E474" s="42">
        <v>0</v>
      </c>
      <c r="F474" s="389">
        <v>0</v>
      </c>
      <c r="G474" s="390"/>
      <c r="I474" s="24">
        <v>9.75</v>
      </c>
      <c r="J474" s="41" t="s">
        <v>60</v>
      </c>
      <c r="K474" s="42" t="s">
        <v>104</v>
      </c>
      <c r="L474" s="42" t="s">
        <v>111</v>
      </c>
      <c r="M474" s="389">
        <v>0</v>
      </c>
      <c r="N474" s="390"/>
      <c r="P474" s="24">
        <v>9.75</v>
      </c>
      <c r="Q474" s="41" t="s">
        <v>74</v>
      </c>
      <c r="R474" s="42">
        <v>0</v>
      </c>
      <c r="S474" s="42">
        <v>0</v>
      </c>
      <c r="T474" s="389">
        <v>0</v>
      </c>
      <c r="U474" s="390"/>
      <c r="W474" s="24">
        <v>9.75</v>
      </c>
      <c r="X474" s="41" t="s">
        <v>60</v>
      </c>
      <c r="Y474" s="42" t="s">
        <v>150</v>
      </c>
      <c r="Z474" s="42" t="s">
        <v>103</v>
      </c>
      <c r="AA474" s="389">
        <v>0</v>
      </c>
      <c r="AB474" s="390"/>
    </row>
    <row r="475" spans="2:28">
      <c r="B475" s="24">
        <v>10</v>
      </c>
      <c r="C475" s="41" t="s">
        <v>69</v>
      </c>
      <c r="D475" s="42">
        <v>0</v>
      </c>
      <c r="E475" s="42">
        <v>0</v>
      </c>
      <c r="F475" s="389">
        <v>0</v>
      </c>
      <c r="G475" s="390"/>
      <c r="I475" s="24">
        <v>10</v>
      </c>
      <c r="J475" s="41" t="s">
        <v>69</v>
      </c>
      <c r="K475" s="42">
        <v>0</v>
      </c>
      <c r="L475" s="42">
        <v>0</v>
      </c>
      <c r="M475" s="389">
        <v>0</v>
      </c>
      <c r="N475" s="390"/>
      <c r="P475" s="24">
        <v>10</v>
      </c>
      <c r="Q475" s="41" t="s">
        <v>74</v>
      </c>
      <c r="R475" s="42">
        <v>0</v>
      </c>
      <c r="S475" s="42">
        <v>0</v>
      </c>
      <c r="T475" s="389">
        <v>0</v>
      </c>
      <c r="U475" s="390"/>
      <c r="W475" s="24">
        <v>10</v>
      </c>
      <c r="X475" s="41" t="s">
        <v>69</v>
      </c>
      <c r="Y475" s="42">
        <v>0</v>
      </c>
      <c r="Z475" s="42">
        <v>0</v>
      </c>
      <c r="AA475" s="389">
        <v>0</v>
      </c>
      <c r="AB475" s="390"/>
    </row>
    <row r="476" spans="2:28">
      <c r="B476" s="24">
        <v>10.25</v>
      </c>
      <c r="C476" s="41" t="s">
        <v>74</v>
      </c>
      <c r="D476" s="42">
        <v>0</v>
      </c>
      <c r="E476" s="42">
        <v>0</v>
      </c>
      <c r="F476" s="389">
        <v>0</v>
      </c>
      <c r="G476" s="390"/>
      <c r="I476" s="24">
        <v>10.25</v>
      </c>
      <c r="J476" s="41" t="s">
        <v>69</v>
      </c>
      <c r="K476" s="42">
        <v>0</v>
      </c>
      <c r="L476" s="42">
        <v>0</v>
      </c>
      <c r="M476" s="389">
        <v>0</v>
      </c>
      <c r="N476" s="390"/>
      <c r="P476" s="24">
        <v>10.25</v>
      </c>
      <c r="Q476" s="41" t="s">
        <v>60</v>
      </c>
      <c r="R476" s="42" t="s">
        <v>104</v>
      </c>
      <c r="S476" s="42" t="s">
        <v>119</v>
      </c>
      <c r="T476" s="389">
        <v>0</v>
      </c>
      <c r="U476" s="390"/>
      <c r="W476" s="24">
        <v>10.25</v>
      </c>
      <c r="X476" s="41" t="s">
        <v>60</v>
      </c>
      <c r="Y476" s="42" t="s">
        <v>113</v>
      </c>
      <c r="Z476" s="42" t="s">
        <v>118</v>
      </c>
      <c r="AA476" s="389">
        <v>0</v>
      </c>
      <c r="AB476" s="390"/>
    </row>
    <row r="477" spans="2:28">
      <c r="B477" s="24">
        <v>10.5</v>
      </c>
      <c r="C477" s="41" t="s">
        <v>69</v>
      </c>
      <c r="D477" s="42">
        <v>0</v>
      </c>
      <c r="E477" s="42">
        <v>0</v>
      </c>
      <c r="F477" s="389">
        <v>0</v>
      </c>
      <c r="G477" s="390"/>
      <c r="I477" s="24">
        <v>10.5</v>
      </c>
      <c r="J477" s="41" t="s">
        <v>60</v>
      </c>
      <c r="K477" s="42" t="s">
        <v>104</v>
      </c>
      <c r="L477" s="42" t="s">
        <v>119</v>
      </c>
      <c r="M477" s="389">
        <v>0</v>
      </c>
      <c r="N477" s="390"/>
      <c r="P477" s="24">
        <v>10.5</v>
      </c>
      <c r="Q477" s="41" t="s">
        <v>60</v>
      </c>
      <c r="R477" s="42" t="s">
        <v>113</v>
      </c>
      <c r="S477" s="42" t="s">
        <v>118</v>
      </c>
      <c r="T477" s="389">
        <v>0</v>
      </c>
      <c r="U477" s="390"/>
      <c r="W477" s="24">
        <v>10.5</v>
      </c>
      <c r="X477" s="41" t="s">
        <v>159</v>
      </c>
      <c r="Y477" s="42">
        <v>0</v>
      </c>
      <c r="Z477" s="42">
        <v>0</v>
      </c>
      <c r="AA477" s="389">
        <v>0</v>
      </c>
      <c r="AB477" s="390"/>
    </row>
    <row r="478" spans="2:28">
      <c r="B478" s="24">
        <v>10.75</v>
      </c>
      <c r="C478" s="41" t="s">
        <v>74</v>
      </c>
      <c r="D478" s="42">
        <v>0</v>
      </c>
      <c r="E478" s="42">
        <v>0</v>
      </c>
      <c r="F478" s="389">
        <v>0</v>
      </c>
      <c r="G478" s="390"/>
      <c r="I478" s="24">
        <v>10.75</v>
      </c>
      <c r="J478" s="41" t="s">
        <v>60</v>
      </c>
      <c r="K478" s="42" t="s">
        <v>178</v>
      </c>
      <c r="L478" s="42" t="s">
        <v>103</v>
      </c>
      <c r="M478" s="389">
        <v>0</v>
      </c>
      <c r="N478" s="390"/>
      <c r="P478" s="24">
        <v>10.75</v>
      </c>
      <c r="Q478" s="41" t="s">
        <v>60</v>
      </c>
      <c r="R478" s="42" t="s">
        <v>113</v>
      </c>
      <c r="S478" s="42" t="s">
        <v>118</v>
      </c>
      <c r="T478" s="389">
        <v>0</v>
      </c>
      <c r="U478" s="390"/>
      <c r="W478" s="24">
        <v>10.75</v>
      </c>
      <c r="X478" s="41" t="s">
        <v>60</v>
      </c>
      <c r="Y478" s="42" t="s">
        <v>113</v>
      </c>
      <c r="Z478" s="42" t="s">
        <v>170</v>
      </c>
      <c r="AA478" s="389">
        <v>0</v>
      </c>
      <c r="AB478" s="390"/>
    </row>
    <row r="479" spans="2:28">
      <c r="B479" s="24">
        <v>11</v>
      </c>
      <c r="C479" s="41" t="s">
        <v>60</v>
      </c>
      <c r="D479" s="42" t="s">
        <v>106</v>
      </c>
      <c r="E479" s="42" t="s">
        <v>115</v>
      </c>
      <c r="F479" s="389">
        <v>0</v>
      </c>
      <c r="G479" s="390"/>
      <c r="I479" s="24">
        <v>11</v>
      </c>
      <c r="J479" s="41" t="s">
        <v>159</v>
      </c>
      <c r="K479" s="42">
        <v>0</v>
      </c>
      <c r="L479" s="42">
        <v>0</v>
      </c>
      <c r="M479" s="389">
        <v>0</v>
      </c>
      <c r="N479" s="390"/>
      <c r="P479" s="24">
        <v>11</v>
      </c>
      <c r="Q479" s="41" t="s">
        <v>69</v>
      </c>
      <c r="R479" s="42">
        <v>0</v>
      </c>
      <c r="S479" s="42">
        <v>0</v>
      </c>
      <c r="T479" s="389">
        <v>0</v>
      </c>
      <c r="U479" s="390"/>
      <c r="W479" s="24">
        <v>11</v>
      </c>
      <c r="X479" s="41" t="s">
        <v>60</v>
      </c>
      <c r="Y479" s="42" t="s">
        <v>113</v>
      </c>
      <c r="Z479" s="42" t="s">
        <v>170</v>
      </c>
      <c r="AA479" s="389">
        <v>0</v>
      </c>
      <c r="AB479" s="390"/>
    </row>
    <row r="480" spans="2:28">
      <c r="B480" s="24">
        <v>11.25</v>
      </c>
      <c r="C480" s="41" t="s">
        <v>74</v>
      </c>
      <c r="D480" s="42">
        <v>0</v>
      </c>
      <c r="E480" s="42">
        <v>0</v>
      </c>
      <c r="F480" s="389">
        <v>0</v>
      </c>
      <c r="G480" s="390"/>
      <c r="I480" s="24">
        <v>11.25</v>
      </c>
      <c r="J480" s="41" t="s">
        <v>60</v>
      </c>
      <c r="K480" s="42" t="s">
        <v>107</v>
      </c>
      <c r="L480" s="42" t="s">
        <v>108</v>
      </c>
      <c r="M480" s="389">
        <v>0</v>
      </c>
      <c r="N480" s="390"/>
      <c r="P480" s="24">
        <v>11.25</v>
      </c>
      <c r="Q480" s="41" t="s">
        <v>60</v>
      </c>
      <c r="R480" s="42" t="s">
        <v>113</v>
      </c>
      <c r="S480" s="42" t="s">
        <v>188</v>
      </c>
      <c r="T480" s="389">
        <v>0</v>
      </c>
      <c r="U480" s="390"/>
      <c r="W480" s="24">
        <v>11.25</v>
      </c>
      <c r="X480" s="41" t="s">
        <v>60</v>
      </c>
      <c r="Y480" s="42" t="s">
        <v>113</v>
      </c>
      <c r="Z480" s="42" t="s">
        <v>170</v>
      </c>
      <c r="AA480" s="389">
        <v>0</v>
      </c>
      <c r="AB480" s="390"/>
    </row>
    <row r="481" spans="2:28">
      <c r="B481" s="24">
        <v>11.5</v>
      </c>
      <c r="C481" s="41" t="s">
        <v>60</v>
      </c>
      <c r="D481" s="42" t="s">
        <v>107</v>
      </c>
      <c r="E481" s="42" t="s">
        <v>108</v>
      </c>
      <c r="F481" s="389">
        <v>0</v>
      </c>
      <c r="G481" s="390"/>
      <c r="I481" s="24">
        <v>11.5</v>
      </c>
      <c r="J481" s="41" t="s">
        <v>60</v>
      </c>
      <c r="K481" s="42" t="s">
        <v>104</v>
      </c>
      <c r="L481" s="42" t="s">
        <v>168</v>
      </c>
      <c r="M481" s="389">
        <v>0</v>
      </c>
      <c r="N481" s="390"/>
      <c r="P481" s="24">
        <v>11.5</v>
      </c>
      <c r="Q481" s="41" t="s">
        <v>71</v>
      </c>
      <c r="R481" s="42">
        <v>0</v>
      </c>
      <c r="S481" s="42">
        <v>0</v>
      </c>
      <c r="T481" s="389">
        <v>0</v>
      </c>
      <c r="U481" s="390"/>
      <c r="W481" s="24">
        <v>11.5</v>
      </c>
      <c r="X481" s="41" t="s">
        <v>60</v>
      </c>
      <c r="Y481" s="42" t="s">
        <v>113</v>
      </c>
      <c r="Z481" s="42" t="s">
        <v>233</v>
      </c>
      <c r="AA481" s="389">
        <v>0</v>
      </c>
      <c r="AB481" s="390"/>
    </row>
    <row r="482" spans="2:28">
      <c r="B482" s="24">
        <v>11.75</v>
      </c>
      <c r="C482" s="41" t="s">
        <v>60</v>
      </c>
      <c r="D482" s="42" t="s">
        <v>104</v>
      </c>
      <c r="E482" s="42" t="s">
        <v>236</v>
      </c>
      <c r="F482" s="389">
        <v>0</v>
      </c>
      <c r="G482" s="390"/>
      <c r="I482" s="24">
        <v>11.75</v>
      </c>
      <c r="J482" s="41" t="s">
        <v>159</v>
      </c>
      <c r="K482" s="42">
        <v>0</v>
      </c>
      <c r="L482" s="42">
        <v>0</v>
      </c>
      <c r="M482" s="389">
        <v>0</v>
      </c>
      <c r="N482" s="390"/>
      <c r="P482" s="24">
        <v>11.75</v>
      </c>
      <c r="Q482" s="41" t="s">
        <v>60</v>
      </c>
      <c r="R482" s="42" t="s">
        <v>113</v>
      </c>
      <c r="S482" s="42" t="s">
        <v>118</v>
      </c>
      <c r="T482" s="389">
        <v>0</v>
      </c>
      <c r="U482" s="390"/>
      <c r="W482" s="24">
        <v>11.75</v>
      </c>
      <c r="X482" s="41" t="s">
        <v>60</v>
      </c>
      <c r="Y482" s="42" t="s">
        <v>113</v>
      </c>
      <c r="Z482" s="42" t="s">
        <v>233</v>
      </c>
      <c r="AA482" s="389">
        <v>0</v>
      </c>
      <c r="AB482" s="390"/>
    </row>
    <row r="483" spans="2:28">
      <c r="B483" s="24">
        <v>12</v>
      </c>
      <c r="C483" s="41" t="s">
        <v>159</v>
      </c>
      <c r="D483" s="42">
        <v>0</v>
      </c>
      <c r="E483" s="42">
        <v>0</v>
      </c>
      <c r="F483" s="389">
        <v>0</v>
      </c>
      <c r="G483" s="390"/>
      <c r="I483" s="24">
        <v>12</v>
      </c>
      <c r="J483" s="41" t="s">
        <v>60</v>
      </c>
      <c r="K483" s="42" t="s">
        <v>150</v>
      </c>
      <c r="L483" s="42" t="s">
        <v>202</v>
      </c>
      <c r="M483" s="389">
        <v>0</v>
      </c>
      <c r="N483" s="390"/>
      <c r="P483" s="24">
        <v>12</v>
      </c>
      <c r="Q483" s="41" t="s">
        <v>60</v>
      </c>
      <c r="R483" s="42" t="s">
        <v>113</v>
      </c>
      <c r="S483" s="42" t="s">
        <v>118</v>
      </c>
      <c r="T483" s="389">
        <v>0</v>
      </c>
      <c r="U483" s="390"/>
      <c r="W483" s="24">
        <v>12</v>
      </c>
      <c r="X483" s="41" t="s">
        <v>60</v>
      </c>
      <c r="Y483" s="42" t="s">
        <v>113</v>
      </c>
      <c r="Z483" s="42" t="s">
        <v>233</v>
      </c>
      <c r="AA483" s="389">
        <v>0</v>
      </c>
      <c r="AB483" s="390"/>
    </row>
    <row r="484" spans="2:28">
      <c r="B484" s="24">
        <v>12.25</v>
      </c>
      <c r="C484" s="41" t="s">
        <v>159</v>
      </c>
      <c r="D484" s="42">
        <v>0</v>
      </c>
      <c r="E484" s="42">
        <v>0</v>
      </c>
      <c r="F484" s="389">
        <v>0</v>
      </c>
      <c r="G484" s="390"/>
      <c r="I484" s="24">
        <v>12.25</v>
      </c>
      <c r="J484" s="41" t="s">
        <v>60</v>
      </c>
      <c r="K484" s="42" t="s">
        <v>150</v>
      </c>
      <c r="L484" s="42" t="s">
        <v>103</v>
      </c>
      <c r="M484" s="389">
        <v>0</v>
      </c>
      <c r="N484" s="390"/>
      <c r="P484" s="24">
        <v>12.25</v>
      </c>
      <c r="Q484" s="41" t="s">
        <v>60</v>
      </c>
      <c r="R484" s="42" t="s">
        <v>113</v>
      </c>
      <c r="S484" s="42" t="s">
        <v>118</v>
      </c>
      <c r="T484" s="389">
        <v>0</v>
      </c>
      <c r="U484" s="390"/>
      <c r="W484" s="24">
        <v>12.25</v>
      </c>
      <c r="X484" s="41" t="s">
        <v>60</v>
      </c>
      <c r="Y484" s="42" t="s">
        <v>113</v>
      </c>
      <c r="Z484" s="42" t="s">
        <v>170</v>
      </c>
      <c r="AA484" s="389">
        <v>0</v>
      </c>
      <c r="AB484" s="390"/>
    </row>
    <row r="485" spans="2:28">
      <c r="B485" s="24">
        <v>12.5</v>
      </c>
      <c r="C485" s="41" t="s">
        <v>74</v>
      </c>
      <c r="D485" s="42">
        <v>0</v>
      </c>
      <c r="E485" s="42">
        <v>0</v>
      </c>
      <c r="F485" s="389">
        <v>0</v>
      </c>
      <c r="G485" s="390"/>
      <c r="I485" s="24">
        <v>12.5</v>
      </c>
      <c r="J485" s="41" t="s">
        <v>60</v>
      </c>
      <c r="K485" s="42" t="s">
        <v>150</v>
      </c>
      <c r="L485" s="42" t="s">
        <v>103</v>
      </c>
      <c r="M485" s="389">
        <v>0</v>
      </c>
      <c r="N485" s="390"/>
      <c r="P485" s="24">
        <v>12.5</v>
      </c>
      <c r="Q485" s="41" t="s">
        <v>159</v>
      </c>
      <c r="R485" s="42">
        <v>0</v>
      </c>
      <c r="S485" s="42">
        <v>0</v>
      </c>
      <c r="T485" s="389">
        <v>0</v>
      </c>
      <c r="U485" s="390"/>
      <c r="W485" s="24">
        <v>12.5</v>
      </c>
      <c r="X485" s="41" t="s">
        <v>60</v>
      </c>
      <c r="Y485" s="42" t="s">
        <v>113</v>
      </c>
      <c r="Z485" s="42" t="s">
        <v>170</v>
      </c>
      <c r="AA485" s="389">
        <v>0</v>
      </c>
      <c r="AB485" s="390"/>
    </row>
    <row r="486" spans="2:28">
      <c r="B486" s="24">
        <v>12.75</v>
      </c>
      <c r="C486" s="41" t="s">
        <v>159</v>
      </c>
      <c r="D486" s="42">
        <v>0</v>
      </c>
      <c r="E486" s="42">
        <v>0</v>
      </c>
      <c r="F486" s="389">
        <v>0</v>
      </c>
      <c r="G486" s="390"/>
      <c r="I486" s="24">
        <v>12.75</v>
      </c>
      <c r="J486" s="41" t="s">
        <v>60</v>
      </c>
      <c r="K486" s="42" t="s">
        <v>150</v>
      </c>
      <c r="L486" s="42" t="s">
        <v>103</v>
      </c>
      <c r="M486" s="389">
        <v>0</v>
      </c>
      <c r="N486" s="390"/>
      <c r="P486" s="24">
        <v>12.75</v>
      </c>
      <c r="Q486" s="41" t="s">
        <v>69</v>
      </c>
      <c r="R486" s="42">
        <v>0</v>
      </c>
      <c r="S486" s="42">
        <v>0</v>
      </c>
      <c r="T486" s="389">
        <v>0</v>
      </c>
      <c r="U486" s="390"/>
      <c r="W486" s="24">
        <v>12.75</v>
      </c>
      <c r="X486" s="41" t="s">
        <v>60</v>
      </c>
      <c r="Y486" s="42" t="s">
        <v>113</v>
      </c>
      <c r="Z486" s="42" t="s">
        <v>170</v>
      </c>
      <c r="AA486" s="389">
        <v>0</v>
      </c>
      <c r="AB486" s="390"/>
    </row>
    <row r="487" spans="2:28">
      <c r="B487" s="24">
        <v>13</v>
      </c>
      <c r="C487" s="41" t="s">
        <v>159</v>
      </c>
      <c r="D487" s="42">
        <v>0</v>
      </c>
      <c r="E487" s="42">
        <v>0</v>
      </c>
      <c r="F487" s="389">
        <v>0</v>
      </c>
      <c r="G487" s="390"/>
      <c r="I487" s="24">
        <v>13</v>
      </c>
      <c r="J487" s="41" t="s">
        <v>60</v>
      </c>
      <c r="K487" s="42" t="s">
        <v>107</v>
      </c>
      <c r="L487" s="42" t="s">
        <v>108</v>
      </c>
      <c r="M487" s="389">
        <v>0</v>
      </c>
      <c r="N487" s="390"/>
      <c r="P487" s="24">
        <v>13</v>
      </c>
      <c r="Q487" s="41" t="s">
        <v>159</v>
      </c>
      <c r="R487" s="42">
        <v>0</v>
      </c>
      <c r="S487" s="42">
        <v>0</v>
      </c>
      <c r="T487" s="389">
        <v>0</v>
      </c>
      <c r="U487" s="390"/>
      <c r="W487" s="24">
        <v>13</v>
      </c>
      <c r="X487" s="41" t="s">
        <v>60</v>
      </c>
      <c r="Y487" s="42" t="s">
        <v>113</v>
      </c>
      <c r="Z487" s="42" t="s">
        <v>170</v>
      </c>
      <c r="AA487" s="389">
        <v>0</v>
      </c>
      <c r="AB487" s="390"/>
    </row>
    <row r="488" spans="2:28">
      <c r="B488" s="24">
        <v>13.25</v>
      </c>
      <c r="C488" s="41" t="s">
        <v>69</v>
      </c>
      <c r="D488" s="42">
        <v>0</v>
      </c>
      <c r="E488" s="42">
        <v>0</v>
      </c>
      <c r="F488" s="389">
        <v>0</v>
      </c>
      <c r="G488" s="390"/>
      <c r="I488" s="24">
        <v>13.25</v>
      </c>
      <c r="J488" s="41" t="s">
        <v>60</v>
      </c>
      <c r="K488" s="42" t="s">
        <v>104</v>
      </c>
      <c r="L488" s="42" t="s">
        <v>103</v>
      </c>
      <c r="M488" s="389">
        <v>0</v>
      </c>
      <c r="N488" s="390"/>
      <c r="P488" s="24">
        <v>13.25</v>
      </c>
      <c r="Q488" s="41" t="s">
        <v>71</v>
      </c>
      <c r="R488" s="42">
        <v>0</v>
      </c>
      <c r="S488" s="42">
        <v>0</v>
      </c>
      <c r="T488" s="389">
        <v>0</v>
      </c>
      <c r="U488" s="390"/>
      <c r="W488" s="24">
        <v>13.25</v>
      </c>
      <c r="X488" s="41" t="s">
        <v>60</v>
      </c>
      <c r="Y488" s="42" t="s">
        <v>113</v>
      </c>
      <c r="Z488" s="42" t="s">
        <v>170</v>
      </c>
      <c r="AA488" s="389">
        <v>0</v>
      </c>
      <c r="AB488" s="390"/>
    </row>
    <row r="489" spans="2:28">
      <c r="B489" s="24">
        <v>13.5</v>
      </c>
      <c r="C489" s="41" t="s">
        <v>159</v>
      </c>
      <c r="D489" s="42">
        <v>0</v>
      </c>
      <c r="E489" s="42">
        <v>0</v>
      </c>
      <c r="F489" s="389">
        <v>0</v>
      </c>
      <c r="G489" s="390"/>
      <c r="I489" s="24">
        <v>13.5</v>
      </c>
      <c r="J489" s="41" t="s">
        <v>60</v>
      </c>
      <c r="K489" s="42" t="s">
        <v>113</v>
      </c>
      <c r="L489" s="42" t="s">
        <v>114</v>
      </c>
      <c r="M489" s="389">
        <v>0</v>
      </c>
      <c r="N489" s="390"/>
      <c r="P489" s="24">
        <v>13.5</v>
      </c>
      <c r="Q489" s="41" t="s">
        <v>60</v>
      </c>
      <c r="R489" s="42" t="s">
        <v>107</v>
      </c>
      <c r="S489" s="42" t="s">
        <v>108</v>
      </c>
      <c r="T489" s="389">
        <v>0</v>
      </c>
      <c r="U489" s="390"/>
      <c r="W489" s="24">
        <v>13.5</v>
      </c>
      <c r="X489" s="41" t="s">
        <v>60</v>
      </c>
      <c r="Y489" s="42" t="s">
        <v>113</v>
      </c>
      <c r="Z489" s="42" t="s">
        <v>170</v>
      </c>
      <c r="AA489" s="389">
        <v>0</v>
      </c>
      <c r="AB489" s="390"/>
    </row>
    <row r="490" spans="2:28">
      <c r="B490" s="24">
        <v>13.75</v>
      </c>
      <c r="C490" s="41" t="s">
        <v>69</v>
      </c>
      <c r="D490" s="42">
        <v>0</v>
      </c>
      <c r="E490" s="42">
        <v>0</v>
      </c>
      <c r="F490" s="389">
        <v>0</v>
      </c>
      <c r="G490" s="390"/>
      <c r="I490" s="24">
        <v>13.75</v>
      </c>
      <c r="J490" s="41" t="s">
        <v>60</v>
      </c>
      <c r="K490" s="42" t="s">
        <v>113</v>
      </c>
      <c r="L490" s="42" t="s">
        <v>114</v>
      </c>
      <c r="M490" s="389">
        <v>0</v>
      </c>
      <c r="N490" s="390"/>
      <c r="P490" s="24">
        <v>13.75</v>
      </c>
      <c r="Q490" s="41" t="s">
        <v>60</v>
      </c>
      <c r="R490" s="42" t="s">
        <v>106</v>
      </c>
      <c r="S490" s="42" t="s">
        <v>109</v>
      </c>
      <c r="T490" s="389">
        <v>0</v>
      </c>
      <c r="U490" s="390"/>
      <c r="W490" s="24">
        <v>13.75</v>
      </c>
      <c r="X490" s="41" t="s">
        <v>159</v>
      </c>
      <c r="Y490" s="42">
        <v>0</v>
      </c>
      <c r="Z490" s="42">
        <v>0</v>
      </c>
      <c r="AA490" s="389">
        <v>0</v>
      </c>
      <c r="AB490" s="390"/>
    </row>
    <row r="491" spans="2:28">
      <c r="B491" s="24">
        <v>14</v>
      </c>
      <c r="C491" s="41" t="s">
        <v>69</v>
      </c>
      <c r="D491" s="42">
        <v>0</v>
      </c>
      <c r="E491" s="42">
        <v>0</v>
      </c>
      <c r="F491" s="389">
        <v>0</v>
      </c>
      <c r="G491" s="390"/>
      <c r="I491" s="24">
        <v>14</v>
      </c>
      <c r="J491" s="41" t="s">
        <v>60</v>
      </c>
      <c r="K491" s="42" t="s">
        <v>113</v>
      </c>
      <c r="L491" s="42" t="s">
        <v>114</v>
      </c>
      <c r="M491" s="389">
        <v>0</v>
      </c>
      <c r="N491" s="390"/>
      <c r="P491" s="24">
        <v>14</v>
      </c>
      <c r="Q491" s="41" t="s">
        <v>159</v>
      </c>
      <c r="R491" s="42">
        <v>0</v>
      </c>
      <c r="S491" s="42">
        <v>0</v>
      </c>
      <c r="T491" s="389">
        <v>0</v>
      </c>
      <c r="U491" s="390"/>
      <c r="W491" s="24">
        <v>14</v>
      </c>
      <c r="X491" s="41" t="s">
        <v>63</v>
      </c>
      <c r="Y491" s="42">
        <v>0</v>
      </c>
      <c r="Z491" s="42">
        <v>0</v>
      </c>
      <c r="AA491" s="389">
        <v>0</v>
      </c>
      <c r="AB491" s="390"/>
    </row>
    <row r="492" spans="2:28">
      <c r="B492" s="24">
        <v>14.25</v>
      </c>
      <c r="C492" s="41" t="s">
        <v>159</v>
      </c>
      <c r="D492" s="42">
        <v>0</v>
      </c>
      <c r="E492" s="42">
        <v>0</v>
      </c>
      <c r="F492" s="389">
        <v>0</v>
      </c>
      <c r="G492" s="390"/>
      <c r="I492" s="24">
        <v>14.25</v>
      </c>
      <c r="J492" s="41" t="s">
        <v>60</v>
      </c>
      <c r="K492" s="42" t="s">
        <v>150</v>
      </c>
      <c r="L492" s="42" t="s">
        <v>103</v>
      </c>
      <c r="M492" s="389">
        <v>0</v>
      </c>
      <c r="N492" s="390"/>
      <c r="P492" s="24">
        <v>14.25</v>
      </c>
      <c r="Q492" s="41" t="s">
        <v>60</v>
      </c>
      <c r="R492" s="42" t="s">
        <v>104</v>
      </c>
      <c r="S492" s="42" t="s">
        <v>119</v>
      </c>
      <c r="T492" s="389">
        <v>0</v>
      </c>
      <c r="U492" s="390"/>
      <c r="W492" s="24">
        <v>14.25</v>
      </c>
      <c r="X492" s="41" t="s">
        <v>60</v>
      </c>
      <c r="Y492" s="42" t="s">
        <v>113</v>
      </c>
      <c r="Z492" s="42" t="s">
        <v>170</v>
      </c>
      <c r="AA492" s="389">
        <v>0</v>
      </c>
      <c r="AB492" s="390"/>
    </row>
    <row r="493" spans="2:28">
      <c r="B493" s="24">
        <v>14.5</v>
      </c>
      <c r="C493" s="41" t="s">
        <v>159</v>
      </c>
      <c r="D493" s="42">
        <v>0</v>
      </c>
      <c r="E493" s="42">
        <v>0</v>
      </c>
      <c r="F493" s="389">
        <v>0</v>
      </c>
      <c r="G493" s="390"/>
      <c r="I493" s="24">
        <v>14.5</v>
      </c>
      <c r="J493" s="41" t="s">
        <v>60</v>
      </c>
      <c r="K493" s="42" t="s">
        <v>150</v>
      </c>
      <c r="L493" s="42" t="s">
        <v>103</v>
      </c>
      <c r="M493" s="389">
        <v>0</v>
      </c>
      <c r="N493" s="390"/>
      <c r="P493" s="24">
        <v>14.5</v>
      </c>
      <c r="Q493" s="41" t="s">
        <v>60</v>
      </c>
      <c r="R493" s="42" t="s">
        <v>107</v>
      </c>
      <c r="S493" s="42" t="s">
        <v>108</v>
      </c>
      <c r="T493" s="389">
        <v>0</v>
      </c>
      <c r="U493" s="390"/>
      <c r="W493" s="24">
        <v>14.5</v>
      </c>
      <c r="X493" s="41" t="s">
        <v>60</v>
      </c>
      <c r="Y493" s="42" t="s">
        <v>113</v>
      </c>
      <c r="Z493" s="42" t="s">
        <v>170</v>
      </c>
      <c r="AA493" s="389">
        <v>0</v>
      </c>
      <c r="AB493" s="390"/>
    </row>
    <row r="494" spans="2:28">
      <c r="B494" s="24">
        <v>14.75</v>
      </c>
      <c r="C494" s="41" t="s">
        <v>71</v>
      </c>
      <c r="D494" s="42">
        <v>0</v>
      </c>
      <c r="E494" s="42">
        <v>0</v>
      </c>
      <c r="F494" s="389">
        <v>0</v>
      </c>
      <c r="G494" s="390"/>
      <c r="I494" s="24">
        <v>14.75</v>
      </c>
      <c r="J494" s="41" t="s">
        <v>60</v>
      </c>
      <c r="K494" s="42" t="s">
        <v>150</v>
      </c>
      <c r="L494" s="42" t="s">
        <v>103</v>
      </c>
      <c r="M494" s="389">
        <v>0</v>
      </c>
      <c r="N494" s="390"/>
      <c r="P494" s="24">
        <v>14.75</v>
      </c>
      <c r="Q494" s="41" t="s">
        <v>158</v>
      </c>
      <c r="R494" s="42">
        <v>0</v>
      </c>
      <c r="S494" s="42">
        <v>0</v>
      </c>
      <c r="T494" s="389">
        <v>0</v>
      </c>
      <c r="U494" s="390"/>
      <c r="W494" s="24">
        <v>14.75</v>
      </c>
      <c r="X494" s="41" t="s">
        <v>159</v>
      </c>
      <c r="Y494" s="42">
        <v>0</v>
      </c>
      <c r="Z494" s="42">
        <v>0</v>
      </c>
      <c r="AA494" s="389">
        <v>0</v>
      </c>
      <c r="AB494" s="390"/>
    </row>
    <row r="495" spans="2:28">
      <c r="B495" s="24">
        <v>15</v>
      </c>
      <c r="C495" s="41" t="s">
        <v>71</v>
      </c>
      <c r="D495" s="42">
        <v>0</v>
      </c>
      <c r="E495" s="42">
        <v>0</v>
      </c>
      <c r="F495" s="389">
        <v>0</v>
      </c>
      <c r="G495" s="390"/>
      <c r="I495" s="24">
        <v>15</v>
      </c>
      <c r="J495" s="41" t="s">
        <v>60</v>
      </c>
      <c r="K495" s="42" t="s">
        <v>150</v>
      </c>
      <c r="L495" s="42" t="s">
        <v>103</v>
      </c>
      <c r="M495" s="389">
        <v>0</v>
      </c>
      <c r="N495" s="390"/>
      <c r="P495" s="24">
        <v>15</v>
      </c>
      <c r="Q495" s="41" t="s">
        <v>158</v>
      </c>
      <c r="R495" s="42">
        <v>0</v>
      </c>
      <c r="S495" s="42">
        <v>0</v>
      </c>
      <c r="T495" s="389">
        <v>0</v>
      </c>
      <c r="U495" s="390"/>
      <c r="W495" s="24">
        <v>15</v>
      </c>
      <c r="X495" s="41" t="s">
        <v>159</v>
      </c>
      <c r="Y495" s="42">
        <v>0</v>
      </c>
      <c r="Z495" s="42">
        <v>0</v>
      </c>
      <c r="AA495" s="389">
        <v>0</v>
      </c>
      <c r="AB495" s="390"/>
    </row>
    <row r="496" spans="2:28">
      <c r="B496" s="24">
        <v>15.25</v>
      </c>
      <c r="C496" s="41" t="s">
        <v>74</v>
      </c>
      <c r="D496" s="42">
        <v>0</v>
      </c>
      <c r="E496" s="42">
        <v>0</v>
      </c>
      <c r="F496" s="389">
        <v>0</v>
      </c>
      <c r="G496" s="390"/>
      <c r="I496" s="24">
        <v>15.25</v>
      </c>
      <c r="J496" s="41" t="s">
        <v>60</v>
      </c>
      <c r="K496" s="42" t="s">
        <v>113</v>
      </c>
      <c r="L496" s="42" t="s">
        <v>103</v>
      </c>
      <c r="M496" s="389">
        <v>0</v>
      </c>
      <c r="N496" s="390"/>
      <c r="P496" s="24">
        <v>15.25</v>
      </c>
      <c r="Q496" s="41" t="s">
        <v>71</v>
      </c>
      <c r="R496" s="42">
        <v>0</v>
      </c>
      <c r="S496" s="42">
        <v>0</v>
      </c>
      <c r="T496" s="389">
        <v>0</v>
      </c>
      <c r="U496" s="390"/>
      <c r="W496" s="24">
        <v>15.25</v>
      </c>
      <c r="X496" s="41" t="s">
        <v>69</v>
      </c>
      <c r="Y496" s="42">
        <v>0</v>
      </c>
      <c r="Z496" s="42">
        <v>0</v>
      </c>
      <c r="AA496" s="389">
        <v>0</v>
      </c>
      <c r="AB496" s="390"/>
    </row>
    <row r="497" spans="2:28">
      <c r="B497" s="24">
        <v>15.5</v>
      </c>
      <c r="C497" s="41" t="s">
        <v>74</v>
      </c>
      <c r="D497" s="42">
        <v>0</v>
      </c>
      <c r="E497" s="42">
        <v>0</v>
      </c>
      <c r="F497" s="389">
        <v>0</v>
      </c>
      <c r="G497" s="390"/>
      <c r="I497" s="24">
        <v>15.5</v>
      </c>
      <c r="J497" s="41" t="s">
        <v>60</v>
      </c>
      <c r="K497" s="42" t="s">
        <v>104</v>
      </c>
      <c r="L497" s="42" t="s">
        <v>168</v>
      </c>
      <c r="M497" s="389">
        <v>0</v>
      </c>
      <c r="N497" s="390"/>
      <c r="P497" s="24">
        <v>15.5</v>
      </c>
      <c r="Q497" s="41" t="s">
        <v>60</v>
      </c>
      <c r="R497" s="42" t="s">
        <v>104</v>
      </c>
      <c r="S497" s="42" t="s">
        <v>182</v>
      </c>
      <c r="T497" s="389">
        <v>0</v>
      </c>
      <c r="U497" s="390"/>
      <c r="W497" s="24">
        <v>15.5</v>
      </c>
      <c r="X497" s="41" t="s">
        <v>60</v>
      </c>
      <c r="Y497" s="42" t="s">
        <v>150</v>
      </c>
      <c r="Z497" s="42" t="s">
        <v>169</v>
      </c>
      <c r="AA497" s="389">
        <v>0</v>
      </c>
      <c r="AB497" s="390"/>
    </row>
    <row r="498" spans="2:28">
      <c r="B498" s="24">
        <v>15.75</v>
      </c>
      <c r="C498" s="41" t="s">
        <v>71</v>
      </c>
      <c r="D498" s="42">
        <v>0</v>
      </c>
      <c r="E498" s="42">
        <v>0</v>
      </c>
      <c r="F498" s="389">
        <v>0</v>
      </c>
      <c r="G498" s="390"/>
      <c r="I498" s="24">
        <v>15.75</v>
      </c>
      <c r="J498" s="41" t="s">
        <v>60</v>
      </c>
      <c r="K498" s="42" t="s">
        <v>104</v>
      </c>
      <c r="L498" s="42" t="s">
        <v>168</v>
      </c>
      <c r="M498" s="389">
        <v>0</v>
      </c>
      <c r="N498" s="390"/>
      <c r="P498" s="24">
        <v>15.75</v>
      </c>
      <c r="Q498" s="41" t="s">
        <v>159</v>
      </c>
      <c r="R498" s="42">
        <v>0</v>
      </c>
      <c r="S498" s="42">
        <v>0</v>
      </c>
      <c r="T498" s="389">
        <v>0</v>
      </c>
      <c r="U498" s="390"/>
      <c r="W498" s="24">
        <v>15.75</v>
      </c>
      <c r="X498" s="41" t="s">
        <v>60</v>
      </c>
      <c r="Y498" s="42" t="s">
        <v>107</v>
      </c>
      <c r="Z498" s="42" t="s">
        <v>108</v>
      </c>
      <c r="AA498" s="389">
        <v>0</v>
      </c>
      <c r="AB498" s="390"/>
    </row>
    <row r="499" spans="2:28">
      <c r="B499" s="24">
        <v>16</v>
      </c>
      <c r="C499" s="41" t="s">
        <v>71</v>
      </c>
      <c r="D499" s="42">
        <v>0</v>
      </c>
      <c r="E499" s="42">
        <v>0</v>
      </c>
      <c r="F499" s="389">
        <v>0</v>
      </c>
      <c r="G499" s="390"/>
      <c r="I499" s="24">
        <v>16</v>
      </c>
      <c r="J499" s="41" t="s">
        <v>60</v>
      </c>
      <c r="K499" s="42" t="s">
        <v>104</v>
      </c>
      <c r="L499" s="42" t="s">
        <v>168</v>
      </c>
      <c r="M499" s="389">
        <v>0</v>
      </c>
      <c r="N499" s="390"/>
      <c r="P499" s="24">
        <v>16</v>
      </c>
      <c r="Q499" s="41" t="s">
        <v>71</v>
      </c>
      <c r="R499" s="42">
        <v>0</v>
      </c>
      <c r="S499" s="42">
        <v>0</v>
      </c>
      <c r="T499" s="389">
        <v>0</v>
      </c>
      <c r="U499" s="390"/>
      <c r="W499" s="24">
        <v>16</v>
      </c>
      <c r="X499" s="41" t="s">
        <v>60</v>
      </c>
      <c r="Y499" s="42" t="s">
        <v>178</v>
      </c>
      <c r="Z499" s="42" t="s">
        <v>169</v>
      </c>
      <c r="AA499" s="389">
        <v>0</v>
      </c>
      <c r="AB499" s="390"/>
    </row>
    <row r="500" spans="2:28">
      <c r="B500" s="24">
        <v>16.25</v>
      </c>
      <c r="C500" s="41" t="s">
        <v>71</v>
      </c>
      <c r="D500" s="42">
        <v>0</v>
      </c>
      <c r="E500" s="42">
        <v>0</v>
      </c>
      <c r="F500" s="389">
        <v>0</v>
      </c>
      <c r="G500" s="390"/>
      <c r="I500" s="24">
        <v>16.25</v>
      </c>
      <c r="J500" s="41" t="s">
        <v>60</v>
      </c>
      <c r="K500" s="42" t="s">
        <v>104</v>
      </c>
      <c r="L500" s="42" t="s">
        <v>103</v>
      </c>
      <c r="M500" s="389">
        <v>0</v>
      </c>
      <c r="N500" s="390"/>
      <c r="P500" s="24">
        <v>16.25</v>
      </c>
      <c r="Q500" s="41" t="s">
        <v>71</v>
      </c>
      <c r="R500" s="42">
        <v>0</v>
      </c>
      <c r="S500" s="42">
        <v>0</v>
      </c>
      <c r="T500" s="389">
        <v>0</v>
      </c>
      <c r="U500" s="390"/>
      <c r="W500" s="24">
        <v>16.25</v>
      </c>
      <c r="X500" s="41" t="s">
        <v>159</v>
      </c>
      <c r="Y500" s="42">
        <v>0</v>
      </c>
      <c r="Z500" s="42">
        <v>0</v>
      </c>
      <c r="AA500" s="389">
        <v>0</v>
      </c>
      <c r="AB500" s="390"/>
    </row>
    <row r="501" spans="2:28">
      <c r="B501" s="24">
        <v>16.5</v>
      </c>
      <c r="C501" s="41" t="s">
        <v>74</v>
      </c>
      <c r="D501" s="42">
        <v>0</v>
      </c>
      <c r="E501" s="42">
        <v>0</v>
      </c>
      <c r="F501" s="389">
        <v>0</v>
      </c>
      <c r="G501" s="390"/>
      <c r="I501" s="24">
        <v>16.5</v>
      </c>
      <c r="J501" s="41" t="s">
        <v>159</v>
      </c>
      <c r="K501" s="42">
        <v>0</v>
      </c>
      <c r="L501" s="42">
        <v>0</v>
      </c>
      <c r="M501" s="389">
        <v>0</v>
      </c>
      <c r="N501" s="390"/>
      <c r="P501" s="24">
        <v>16.5</v>
      </c>
      <c r="Q501" s="41" t="s">
        <v>71</v>
      </c>
      <c r="R501" s="42">
        <v>0</v>
      </c>
      <c r="S501" s="42">
        <v>0</v>
      </c>
      <c r="T501" s="389">
        <v>0</v>
      </c>
      <c r="U501" s="390"/>
      <c r="W501" s="24">
        <v>16.5</v>
      </c>
      <c r="X501" s="41" t="s">
        <v>63</v>
      </c>
      <c r="Y501" s="42">
        <v>0</v>
      </c>
      <c r="Z501" s="42">
        <v>0</v>
      </c>
      <c r="AA501" s="389">
        <v>0</v>
      </c>
      <c r="AB501" s="390"/>
    </row>
    <row r="502" spans="2:28">
      <c r="B502" s="24">
        <v>16.75</v>
      </c>
      <c r="C502" s="41" t="s">
        <v>69</v>
      </c>
      <c r="D502" s="42">
        <v>0</v>
      </c>
      <c r="E502" s="42">
        <v>0</v>
      </c>
      <c r="F502" s="389">
        <v>0</v>
      </c>
      <c r="G502" s="390"/>
      <c r="I502" s="24">
        <v>16.75</v>
      </c>
      <c r="J502" s="41" t="s">
        <v>159</v>
      </c>
      <c r="K502" s="42">
        <v>0</v>
      </c>
      <c r="L502" s="42">
        <v>0</v>
      </c>
      <c r="M502" s="389">
        <v>0</v>
      </c>
      <c r="N502" s="390"/>
      <c r="P502" s="24">
        <v>16.75</v>
      </c>
      <c r="Q502" s="41" t="s">
        <v>158</v>
      </c>
      <c r="R502" s="42">
        <v>0</v>
      </c>
      <c r="S502" s="42">
        <v>0</v>
      </c>
      <c r="T502" s="389">
        <v>0</v>
      </c>
      <c r="U502" s="390"/>
      <c r="W502" s="24">
        <v>16.75</v>
      </c>
      <c r="X502" s="41" t="s">
        <v>63</v>
      </c>
      <c r="Y502" s="42">
        <v>0</v>
      </c>
      <c r="Z502" s="42">
        <v>0</v>
      </c>
      <c r="AA502" s="389">
        <v>0</v>
      </c>
      <c r="AB502" s="390"/>
    </row>
    <row r="503" spans="2:28">
      <c r="B503" s="24">
        <v>17</v>
      </c>
      <c r="C503" s="41" t="s">
        <v>69</v>
      </c>
      <c r="D503" s="42">
        <v>0</v>
      </c>
      <c r="E503" s="42">
        <v>0</v>
      </c>
      <c r="F503" s="389">
        <v>0</v>
      </c>
      <c r="G503" s="390"/>
      <c r="I503" s="24">
        <v>17</v>
      </c>
      <c r="J503" s="41" t="s">
        <v>69</v>
      </c>
      <c r="K503" s="42">
        <v>0</v>
      </c>
      <c r="L503" s="42">
        <v>0</v>
      </c>
      <c r="M503" s="389">
        <v>0</v>
      </c>
      <c r="N503" s="390"/>
      <c r="P503" s="24">
        <v>17</v>
      </c>
      <c r="Q503" s="41" t="s">
        <v>71</v>
      </c>
      <c r="R503" s="42">
        <v>0</v>
      </c>
      <c r="S503" s="42">
        <v>0</v>
      </c>
      <c r="T503" s="389">
        <v>0</v>
      </c>
      <c r="U503" s="390"/>
      <c r="W503" s="24">
        <v>17</v>
      </c>
      <c r="X503" s="41" t="s">
        <v>63</v>
      </c>
      <c r="Y503" s="42">
        <v>0</v>
      </c>
      <c r="Z503" s="42">
        <v>0</v>
      </c>
      <c r="AA503" s="389">
        <v>0</v>
      </c>
      <c r="AB503" s="390"/>
    </row>
    <row r="504" spans="2:28">
      <c r="B504" s="24">
        <v>17.25</v>
      </c>
      <c r="C504" s="41" t="s">
        <v>71</v>
      </c>
      <c r="D504" s="42">
        <v>0</v>
      </c>
      <c r="E504" s="42">
        <v>0</v>
      </c>
      <c r="F504" s="389">
        <v>0</v>
      </c>
      <c r="G504" s="390"/>
      <c r="I504" s="24">
        <v>17.25</v>
      </c>
      <c r="J504" s="41" t="s">
        <v>69</v>
      </c>
      <c r="K504" s="42">
        <v>0</v>
      </c>
      <c r="L504" s="42">
        <v>0</v>
      </c>
      <c r="M504" s="389">
        <v>0</v>
      </c>
      <c r="N504" s="390"/>
      <c r="P504" s="24">
        <v>17.25</v>
      </c>
      <c r="Q504" s="41" t="s">
        <v>71</v>
      </c>
      <c r="R504" s="42">
        <v>0</v>
      </c>
      <c r="S504" s="42">
        <v>0</v>
      </c>
      <c r="T504" s="389">
        <v>0</v>
      </c>
      <c r="U504" s="390"/>
      <c r="W504" s="24">
        <v>17.25</v>
      </c>
      <c r="X504" s="41" t="s">
        <v>159</v>
      </c>
      <c r="Y504" s="42">
        <v>0</v>
      </c>
      <c r="Z504" s="42">
        <v>0</v>
      </c>
      <c r="AA504" s="389">
        <v>0</v>
      </c>
      <c r="AB504" s="390"/>
    </row>
    <row r="505" spans="2:28">
      <c r="B505" s="24">
        <v>17.5</v>
      </c>
      <c r="C505" s="41" t="s">
        <v>159</v>
      </c>
      <c r="D505" s="42">
        <v>0</v>
      </c>
      <c r="E505" s="42">
        <v>0</v>
      </c>
      <c r="F505" s="389">
        <v>0</v>
      </c>
      <c r="G505" s="390"/>
      <c r="I505" s="24">
        <v>17.5</v>
      </c>
      <c r="J505" s="41" t="s">
        <v>60</v>
      </c>
      <c r="K505" s="42" t="s">
        <v>178</v>
      </c>
      <c r="L505" s="42" t="s">
        <v>169</v>
      </c>
      <c r="M505" s="389">
        <v>0</v>
      </c>
      <c r="N505" s="390"/>
      <c r="P505" s="24">
        <v>17.5</v>
      </c>
      <c r="Q505" s="41" t="s">
        <v>60</v>
      </c>
      <c r="R505" s="42" t="s">
        <v>104</v>
      </c>
      <c r="S505" s="42" t="s">
        <v>175</v>
      </c>
      <c r="T505" s="389">
        <v>0</v>
      </c>
      <c r="U505" s="390"/>
      <c r="W505" s="24">
        <v>17.5</v>
      </c>
      <c r="X505" s="41" t="s">
        <v>69</v>
      </c>
      <c r="Y505" s="42">
        <v>0</v>
      </c>
      <c r="Z505" s="42">
        <v>0</v>
      </c>
      <c r="AA505" s="389">
        <v>0</v>
      </c>
      <c r="AB505" s="390"/>
    </row>
    <row r="506" spans="2:28">
      <c r="B506" s="24">
        <v>17.75</v>
      </c>
      <c r="C506" s="41" t="s">
        <v>159</v>
      </c>
      <c r="D506" s="42">
        <v>0</v>
      </c>
      <c r="E506" s="42">
        <v>0</v>
      </c>
      <c r="F506" s="389">
        <v>0</v>
      </c>
      <c r="G506" s="390"/>
      <c r="I506" s="24">
        <v>17.75</v>
      </c>
      <c r="J506" s="41" t="s">
        <v>60</v>
      </c>
      <c r="K506" s="42" t="s">
        <v>178</v>
      </c>
      <c r="L506" s="42" t="s">
        <v>169</v>
      </c>
      <c r="M506" s="389">
        <v>0</v>
      </c>
      <c r="N506" s="390"/>
      <c r="P506" s="24">
        <v>17.75</v>
      </c>
      <c r="Q506" s="41" t="s">
        <v>69</v>
      </c>
      <c r="R506" s="42">
        <v>0</v>
      </c>
      <c r="S506" s="42">
        <v>0</v>
      </c>
      <c r="T506" s="389">
        <v>0</v>
      </c>
      <c r="U506" s="390"/>
      <c r="W506" s="24">
        <v>17.75</v>
      </c>
      <c r="X506" s="41" t="s">
        <v>63</v>
      </c>
      <c r="Y506" s="42">
        <v>0</v>
      </c>
      <c r="Z506" s="42">
        <v>0</v>
      </c>
      <c r="AA506" s="389">
        <v>0</v>
      </c>
      <c r="AB506" s="390"/>
    </row>
    <row r="507" spans="2:28">
      <c r="B507" s="24">
        <v>18</v>
      </c>
      <c r="C507" s="41" t="s">
        <v>60</v>
      </c>
      <c r="D507" s="42" t="s">
        <v>104</v>
      </c>
      <c r="E507" s="42" t="s">
        <v>110</v>
      </c>
      <c r="F507" s="389">
        <v>0</v>
      </c>
      <c r="G507" s="390"/>
      <c r="I507" s="24">
        <v>18</v>
      </c>
      <c r="J507" s="41" t="s">
        <v>60</v>
      </c>
      <c r="K507" s="42" t="s">
        <v>178</v>
      </c>
      <c r="L507" s="42" t="s">
        <v>169</v>
      </c>
      <c r="M507" s="389">
        <v>0</v>
      </c>
      <c r="N507" s="390"/>
      <c r="P507" s="24">
        <v>18</v>
      </c>
      <c r="Q507" s="41" t="s">
        <v>60</v>
      </c>
      <c r="R507" s="42" t="s">
        <v>104</v>
      </c>
      <c r="S507" s="42" t="s">
        <v>110</v>
      </c>
      <c r="T507" s="389">
        <v>0</v>
      </c>
      <c r="U507" s="390"/>
      <c r="W507" s="24">
        <v>18</v>
      </c>
      <c r="X507" s="41" t="s">
        <v>63</v>
      </c>
      <c r="Y507" s="42">
        <v>0</v>
      </c>
      <c r="Z507" s="42">
        <v>0</v>
      </c>
      <c r="AA507" s="389">
        <v>0</v>
      </c>
      <c r="AB507" s="390"/>
    </row>
    <row r="508" spans="2:28">
      <c r="B508" s="24">
        <v>18.25</v>
      </c>
      <c r="C508" s="41" t="s">
        <v>71</v>
      </c>
      <c r="D508" s="42">
        <v>0</v>
      </c>
      <c r="E508" s="42">
        <v>0</v>
      </c>
      <c r="F508" s="389">
        <v>0</v>
      </c>
      <c r="G508" s="390"/>
      <c r="I508" s="24">
        <v>18.25</v>
      </c>
      <c r="J508" s="41" t="s">
        <v>60</v>
      </c>
      <c r="K508" s="42" t="s">
        <v>107</v>
      </c>
      <c r="L508" s="42" t="s">
        <v>121</v>
      </c>
      <c r="M508" s="389">
        <v>0</v>
      </c>
      <c r="N508" s="390"/>
      <c r="P508" s="24">
        <v>18.25</v>
      </c>
      <c r="Q508" s="41" t="s">
        <v>69</v>
      </c>
      <c r="R508" s="42">
        <v>0</v>
      </c>
      <c r="S508" s="42">
        <v>0</v>
      </c>
      <c r="T508" s="389">
        <v>0</v>
      </c>
      <c r="U508" s="390"/>
      <c r="W508" s="24">
        <v>18.25</v>
      </c>
      <c r="X508" s="41" t="s">
        <v>63</v>
      </c>
      <c r="Y508" s="42">
        <v>0</v>
      </c>
      <c r="Z508" s="42">
        <v>0</v>
      </c>
      <c r="AA508" s="389">
        <v>0</v>
      </c>
      <c r="AB508" s="390"/>
    </row>
    <row r="509" spans="2:28">
      <c r="B509" s="24">
        <v>18.5</v>
      </c>
      <c r="C509" s="41" t="s">
        <v>74</v>
      </c>
      <c r="D509" s="42">
        <v>0</v>
      </c>
      <c r="E509" s="42">
        <v>0</v>
      </c>
      <c r="F509" s="389">
        <v>0</v>
      </c>
      <c r="G509" s="390"/>
      <c r="I509" s="24">
        <v>18.5</v>
      </c>
      <c r="J509" s="41" t="s">
        <v>159</v>
      </c>
      <c r="K509" s="42">
        <v>0</v>
      </c>
      <c r="L509" s="42">
        <v>0</v>
      </c>
      <c r="M509" s="389">
        <v>0</v>
      </c>
      <c r="N509" s="390"/>
      <c r="P509" s="24">
        <v>18.5</v>
      </c>
      <c r="Q509" s="41" t="s">
        <v>60</v>
      </c>
      <c r="R509" s="42" t="s">
        <v>107</v>
      </c>
      <c r="S509" s="42" t="s">
        <v>108</v>
      </c>
      <c r="T509" s="389">
        <v>0</v>
      </c>
      <c r="U509" s="390"/>
      <c r="W509" s="24">
        <v>18.5</v>
      </c>
      <c r="X509" s="41" t="s">
        <v>63</v>
      </c>
      <c r="Y509" s="42">
        <v>0</v>
      </c>
      <c r="Z509" s="42">
        <v>0</v>
      </c>
      <c r="AA509" s="389">
        <v>0</v>
      </c>
      <c r="AB509" s="390"/>
    </row>
    <row r="510" spans="2:28">
      <c r="B510" s="24">
        <v>18.75</v>
      </c>
      <c r="C510" s="41" t="s">
        <v>159</v>
      </c>
      <c r="D510" s="42">
        <v>0</v>
      </c>
      <c r="E510" s="42">
        <v>0</v>
      </c>
      <c r="F510" s="389">
        <v>0</v>
      </c>
      <c r="G510" s="390"/>
      <c r="I510" s="24">
        <v>18.75</v>
      </c>
      <c r="J510" s="41" t="s">
        <v>60</v>
      </c>
      <c r="K510" s="42" t="s">
        <v>150</v>
      </c>
      <c r="L510" s="42" t="s">
        <v>103</v>
      </c>
      <c r="M510" s="389">
        <v>0</v>
      </c>
      <c r="N510" s="390"/>
      <c r="P510" s="24">
        <v>18.75</v>
      </c>
      <c r="Q510" s="41" t="s">
        <v>71</v>
      </c>
      <c r="R510" s="42">
        <v>0</v>
      </c>
      <c r="S510" s="42">
        <v>0</v>
      </c>
      <c r="T510" s="389">
        <v>0</v>
      </c>
      <c r="U510" s="390"/>
      <c r="W510" s="24">
        <v>18.75</v>
      </c>
      <c r="X510" s="41" t="s">
        <v>63</v>
      </c>
      <c r="Y510" s="42">
        <v>0</v>
      </c>
      <c r="Z510" s="42">
        <v>0</v>
      </c>
      <c r="AA510" s="389">
        <v>0</v>
      </c>
      <c r="AB510" s="390"/>
    </row>
    <row r="511" spans="2:28">
      <c r="B511" s="24">
        <v>19</v>
      </c>
      <c r="C511" s="41" t="s">
        <v>60</v>
      </c>
      <c r="D511" s="42" t="s">
        <v>104</v>
      </c>
      <c r="E511" s="42" t="s">
        <v>110</v>
      </c>
      <c r="F511" s="389">
        <v>0</v>
      </c>
      <c r="G511" s="390"/>
      <c r="I511" s="24">
        <v>19</v>
      </c>
      <c r="J511" s="41" t="s">
        <v>69</v>
      </c>
      <c r="K511" s="42">
        <v>0</v>
      </c>
      <c r="L511" s="42">
        <v>0</v>
      </c>
      <c r="M511" s="389">
        <v>0</v>
      </c>
      <c r="N511" s="390"/>
      <c r="P511" s="24">
        <v>19</v>
      </c>
      <c r="Q511" s="41" t="s">
        <v>71</v>
      </c>
      <c r="R511" s="42">
        <v>0</v>
      </c>
      <c r="S511" s="42">
        <v>0</v>
      </c>
      <c r="T511" s="389">
        <v>0</v>
      </c>
      <c r="U511" s="390"/>
      <c r="W511" s="24">
        <v>19</v>
      </c>
      <c r="X511" s="41" t="s">
        <v>63</v>
      </c>
      <c r="Y511" s="42">
        <v>0</v>
      </c>
      <c r="Z511" s="42">
        <v>0</v>
      </c>
      <c r="AA511" s="389">
        <v>0</v>
      </c>
      <c r="AB511" s="390"/>
    </row>
    <row r="512" spans="2:28">
      <c r="B512" s="24">
        <v>19.25</v>
      </c>
      <c r="C512" s="41" t="s">
        <v>69</v>
      </c>
      <c r="D512" s="42">
        <v>0</v>
      </c>
      <c r="E512" s="42">
        <v>0</v>
      </c>
      <c r="F512" s="389">
        <v>0</v>
      </c>
      <c r="G512" s="390"/>
      <c r="I512" s="24">
        <v>19.25</v>
      </c>
      <c r="J512" s="41" t="s">
        <v>69</v>
      </c>
      <c r="K512" s="42">
        <v>0</v>
      </c>
      <c r="L512" s="42">
        <v>0</v>
      </c>
      <c r="M512" s="389">
        <v>0</v>
      </c>
      <c r="N512" s="390"/>
      <c r="P512" s="24">
        <v>19.25</v>
      </c>
      <c r="Q512" s="41" t="s">
        <v>71</v>
      </c>
      <c r="R512" s="42">
        <v>0</v>
      </c>
      <c r="S512" s="42">
        <v>0</v>
      </c>
      <c r="T512" s="389">
        <v>0</v>
      </c>
      <c r="U512" s="390"/>
      <c r="W512" s="24">
        <v>19.25</v>
      </c>
      <c r="X512" s="41" t="s">
        <v>69</v>
      </c>
      <c r="Y512" s="42">
        <v>0</v>
      </c>
      <c r="Z512" s="42">
        <v>0</v>
      </c>
      <c r="AA512" s="389">
        <v>0</v>
      </c>
      <c r="AB512" s="390"/>
    </row>
    <row r="513" spans="2:28">
      <c r="B513" s="24">
        <v>19.5</v>
      </c>
      <c r="C513" s="41" t="s">
        <v>60</v>
      </c>
      <c r="D513" s="42" t="s">
        <v>113</v>
      </c>
      <c r="E513" s="42" t="s">
        <v>118</v>
      </c>
      <c r="F513" s="389">
        <v>0</v>
      </c>
      <c r="G513" s="390"/>
      <c r="I513" s="24">
        <v>19.5</v>
      </c>
      <c r="J513" s="41" t="s">
        <v>60</v>
      </c>
      <c r="K513" s="42" t="s">
        <v>107</v>
      </c>
      <c r="L513" s="42" t="s">
        <v>108</v>
      </c>
      <c r="M513" s="389">
        <v>0</v>
      </c>
      <c r="N513" s="390"/>
      <c r="P513" s="24">
        <v>19.5</v>
      </c>
      <c r="Q513" s="41" t="s">
        <v>69</v>
      </c>
      <c r="R513" s="42">
        <v>0</v>
      </c>
      <c r="S513" s="42">
        <v>0</v>
      </c>
      <c r="T513" s="389">
        <v>0</v>
      </c>
      <c r="U513" s="390"/>
      <c r="W513" s="24">
        <v>19.5</v>
      </c>
      <c r="X513" s="41" t="s">
        <v>158</v>
      </c>
      <c r="Y513" s="42">
        <v>0</v>
      </c>
      <c r="Z513" s="42">
        <v>0</v>
      </c>
      <c r="AA513" s="389">
        <v>0</v>
      </c>
      <c r="AB513" s="390"/>
    </row>
    <row r="514" spans="2:28">
      <c r="B514" s="24">
        <v>19.75</v>
      </c>
      <c r="C514" s="41" t="s">
        <v>60</v>
      </c>
      <c r="D514" s="42" t="s">
        <v>113</v>
      </c>
      <c r="E514" s="42" t="s">
        <v>114</v>
      </c>
      <c r="F514" s="389">
        <v>0</v>
      </c>
      <c r="G514" s="390"/>
      <c r="I514" s="24">
        <v>19.75</v>
      </c>
      <c r="J514" s="41" t="s">
        <v>60</v>
      </c>
      <c r="K514" s="42" t="s">
        <v>150</v>
      </c>
      <c r="L514" s="42" t="s">
        <v>110</v>
      </c>
      <c r="M514" s="389">
        <v>0</v>
      </c>
      <c r="N514" s="390"/>
      <c r="P514" s="24">
        <v>19.75</v>
      </c>
      <c r="Q514" s="41" t="s">
        <v>69</v>
      </c>
      <c r="R514" s="42">
        <v>0</v>
      </c>
      <c r="S514" s="42">
        <v>0</v>
      </c>
      <c r="T514" s="389">
        <v>0</v>
      </c>
      <c r="U514" s="390"/>
      <c r="W514" s="24">
        <v>19.75</v>
      </c>
      <c r="X514" s="41" t="s">
        <v>69</v>
      </c>
      <c r="Y514" s="42">
        <v>0</v>
      </c>
      <c r="Z514" s="42">
        <v>0</v>
      </c>
      <c r="AA514" s="389">
        <v>0</v>
      </c>
      <c r="AB514" s="390"/>
    </row>
    <row r="515" spans="2:28">
      <c r="B515" s="24">
        <v>20</v>
      </c>
      <c r="C515" s="41" t="s">
        <v>60</v>
      </c>
      <c r="D515" s="42" t="s">
        <v>104</v>
      </c>
      <c r="E515" s="42" t="s">
        <v>116</v>
      </c>
      <c r="F515" s="389">
        <v>0</v>
      </c>
      <c r="G515" s="390"/>
      <c r="I515" s="24">
        <v>20</v>
      </c>
      <c r="J515" s="41" t="s">
        <v>60</v>
      </c>
      <c r="K515" s="42" t="s">
        <v>150</v>
      </c>
      <c r="L515" s="42" t="s">
        <v>110</v>
      </c>
      <c r="M515" s="389">
        <v>0</v>
      </c>
      <c r="N515" s="390"/>
      <c r="P515" s="24">
        <v>20</v>
      </c>
      <c r="Q515" s="41" t="s">
        <v>71</v>
      </c>
      <c r="R515" s="42">
        <v>0</v>
      </c>
      <c r="S515" s="42">
        <v>0</v>
      </c>
      <c r="T515" s="389">
        <v>0</v>
      </c>
      <c r="U515" s="390"/>
      <c r="W515" s="24">
        <v>20</v>
      </c>
      <c r="X515" s="41" t="s">
        <v>60</v>
      </c>
      <c r="Y515" s="42" t="s">
        <v>107</v>
      </c>
      <c r="Z515" s="42" t="s">
        <v>121</v>
      </c>
      <c r="AA515" s="389">
        <v>0</v>
      </c>
      <c r="AB515" s="390"/>
    </row>
    <row r="516" spans="2:28">
      <c r="B516" s="24">
        <v>20.25</v>
      </c>
      <c r="C516" s="41" t="s">
        <v>60</v>
      </c>
      <c r="D516" s="42" t="s">
        <v>104</v>
      </c>
      <c r="E516" s="42" t="s">
        <v>116</v>
      </c>
      <c r="F516" s="389">
        <v>0</v>
      </c>
      <c r="G516" s="390"/>
      <c r="I516" s="24">
        <v>20.25</v>
      </c>
      <c r="J516" s="41" t="s">
        <v>60</v>
      </c>
      <c r="K516" s="42" t="s">
        <v>150</v>
      </c>
      <c r="L516" s="42" t="s">
        <v>110</v>
      </c>
      <c r="M516" s="389">
        <v>0</v>
      </c>
      <c r="N516" s="390"/>
      <c r="P516" s="24">
        <v>20.25</v>
      </c>
      <c r="Q516" s="41" t="s">
        <v>71</v>
      </c>
      <c r="R516" s="42">
        <v>0</v>
      </c>
      <c r="S516" s="42">
        <v>0</v>
      </c>
      <c r="T516" s="389">
        <v>0</v>
      </c>
      <c r="U516" s="390"/>
      <c r="W516" s="24">
        <v>20.25</v>
      </c>
      <c r="X516" s="41" t="s">
        <v>60</v>
      </c>
      <c r="Y516" s="42" t="s">
        <v>178</v>
      </c>
      <c r="Z516" s="42" t="s">
        <v>118</v>
      </c>
      <c r="AA516" s="389">
        <v>0</v>
      </c>
      <c r="AB516" s="390"/>
    </row>
    <row r="517" spans="2:28">
      <c r="B517" s="24">
        <v>20.5</v>
      </c>
      <c r="C517" s="41" t="s">
        <v>60</v>
      </c>
      <c r="D517" s="42" t="s">
        <v>104</v>
      </c>
      <c r="E517" s="42" t="s">
        <v>116</v>
      </c>
      <c r="F517" s="389">
        <v>0</v>
      </c>
      <c r="G517" s="390"/>
      <c r="I517" s="24">
        <v>20.5</v>
      </c>
      <c r="J517" s="41" t="s">
        <v>60</v>
      </c>
      <c r="K517" s="42" t="s">
        <v>113</v>
      </c>
      <c r="L517" s="42" t="s">
        <v>233</v>
      </c>
      <c r="M517" s="389">
        <v>0</v>
      </c>
      <c r="N517" s="390"/>
      <c r="P517" s="24">
        <v>20.5</v>
      </c>
      <c r="Q517" s="41" t="s">
        <v>60</v>
      </c>
      <c r="R517" s="42" t="s">
        <v>107</v>
      </c>
      <c r="S517" s="42" t="s">
        <v>121</v>
      </c>
      <c r="T517" s="389">
        <v>0</v>
      </c>
      <c r="U517" s="390"/>
      <c r="W517" s="24">
        <v>20.5</v>
      </c>
      <c r="X517" s="41" t="s">
        <v>60</v>
      </c>
      <c r="Y517" s="42" t="s">
        <v>178</v>
      </c>
      <c r="Z517" s="42" t="s">
        <v>118</v>
      </c>
      <c r="AA517" s="389">
        <v>0</v>
      </c>
      <c r="AB517" s="390"/>
    </row>
    <row r="518" spans="2:28">
      <c r="B518" s="24">
        <v>20.75</v>
      </c>
      <c r="C518" s="41" t="s">
        <v>158</v>
      </c>
      <c r="D518" s="42">
        <v>0</v>
      </c>
      <c r="E518" s="42">
        <v>0</v>
      </c>
      <c r="F518" s="389">
        <v>0</v>
      </c>
      <c r="G518" s="390"/>
      <c r="I518" s="24">
        <v>20.75</v>
      </c>
      <c r="J518" s="41" t="s">
        <v>60</v>
      </c>
      <c r="K518" s="42" t="s">
        <v>150</v>
      </c>
      <c r="L518" s="42" t="s">
        <v>170</v>
      </c>
      <c r="M518" s="389">
        <v>0</v>
      </c>
      <c r="N518" s="390"/>
      <c r="P518" s="24">
        <v>20.75</v>
      </c>
      <c r="Q518" s="41" t="s">
        <v>60</v>
      </c>
      <c r="R518" s="42" t="s">
        <v>104</v>
      </c>
      <c r="S518" s="42" t="s">
        <v>117</v>
      </c>
      <c r="T518" s="389">
        <v>0</v>
      </c>
      <c r="U518" s="390"/>
      <c r="W518" s="24">
        <v>20.75</v>
      </c>
      <c r="X518" s="41" t="s">
        <v>159</v>
      </c>
      <c r="Y518" s="42">
        <v>0</v>
      </c>
      <c r="Z518" s="42">
        <v>0</v>
      </c>
      <c r="AA518" s="389">
        <v>0</v>
      </c>
      <c r="AB518" s="390"/>
    </row>
    <row r="519" spans="2:28">
      <c r="B519" s="24">
        <v>21</v>
      </c>
      <c r="C519" s="41" t="s">
        <v>159</v>
      </c>
      <c r="D519" s="42">
        <v>0</v>
      </c>
      <c r="E519" s="42">
        <v>0</v>
      </c>
      <c r="F519" s="389">
        <v>0</v>
      </c>
      <c r="G519" s="390"/>
      <c r="I519" s="24">
        <v>21</v>
      </c>
      <c r="J519" s="41" t="s">
        <v>60</v>
      </c>
      <c r="K519" s="42" t="s">
        <v>113</v>
      </c>
      <c r="L519" s="42" t="s">
        <v>202</v>
      </c>
      <c r="M519" s="389">
        <v>0</v>
      </c>
      <c r="N519" s="390"/>
      <c r="P519" s="24">
        <v>21</v>
      </c>
      <c r="Q519" s="41" t="s">
        <v>69</v>
      </c>
      <c r="R519" s="42">
        <v>0</v>
      </c>
      <c r="S519" s="42">
        <v>0</v>
      </c>
      <c r="T519" s="389">
        <v>0</v>
      </c>
      <c r="U519" s="390"/>
      <c r="W519" s="24">
        <v>21</v>
      </c>
      <c r="X519" s="41" t="s">
        <v>60</v>
      </c>
      <c r="Y519" s="42" t="s">
        <v>178</v>
      </c>
      <c r="Z519" s="42" t="s">
        <v>118</v>
      </c>
      <c r="AA519" s="389">
        <v>0</v>
      </c>
      <c r="AB519" s="390"/>
    </row>
    <row r="520" spans="2:28">
      <c r="B520" s="24">
        <v>21.25</v>
      </c>
      <c r="C520" s="41" t="s">
        <v>60</v>
      </c>
      <c r="D520" s="42" t="s">
        <v>104</v>
      </c>
      <c r="E520" s="42" t="s">
        <v>103</v>
      </c>
      <c r="F520" s="389">
        <v>0</v>
      </c>
      <c r="G520" s="390"/>
      <c r="I520" s="24">
        <v>21.25</v>
      </c>
      <c r="J520" s="41" t="s">
        <v>60</v>
      </c>
      <c r="K520" s="42" t="s">
        <v>113</v>
      </c>
      <c r="L520" s="42" t="s">
        <v>202</v>
      </c>
      <c r="M520" s="389">
        <v>0</v>
      </c>
      <c r="N520" s="390"/>
      <c r="P520" s="24">
        <v>21.25</v>
      </c>
      <c r="Q520" s="41" t="s">
        <v>60</v>
      </c>
      <c r="R520" s="42" t="s">
        <v>106</v>
      </c>
      <c r="S520" s="42" t="s">
        <v>115</v>
      </c>
      <c r="T520" s="389">
        <v>0</v>
      </c>
      <c r="U520" s="390"/>
      <c r="W520" s="24">
        <v>21.25</v>
      </c>
      <c r="X520" s="41" t="s">
        <v>159</v>
      </c>
      <c r="Y520" s="42">
        <v>0</v>
      </c>
      <c r="Z520" s="42">
        <v>0</v>
      </c>
      <c r="AA520" s="389">
        <v>0</v>
      </c>
      <c r="AB520" s="390"/>
    </row>
    <row r="521" spans="2:28">
      <c r="B521" s="24">
        <v>21.5</v>
      </c>
      <c r="C521" s="41" t="s">
        <v>60</v>
      </c>
      <c r="D521" s="42" t="s">
        <v>104</v>
      </c>
      <c r="E521" s="42" t="s">
        <v>110</v>
      </c>
      <c r="F521" s="389">
        <v>0</v>
      </c>
      <c r="G521" s="390"/>
      <c r="I521" s="24">
        <v>21.5</v>
      </c>
      <c r="J521" s="41" t="s">
        <v>60</v>
      </c>
      <c r="K521" s="42" t="s">
        <v>150</v>
      </c>
      <c r="L521" s="42" t="s">
        <v>202</v>
      </c>
      <c r="M521" s="389">
        <v>0</v>
      </c>
      <c r="N521" s="390"/>
      <c r="P521" s="24">
        <v>21.5</v>
      </c>
      <c r="Q521" s="41" t="s">
        <v>158</v>
      </c>
      <c r="R521" s="42">
        <v>0</v>
      </c>
      <c r="S521" s="42">
        <v>0</v>
      </c>
      <c r="T521" s="389">
        <v>0</v>
      </c>
      <c r="U521" s="390"/>
      <c r="W521" s="24">
        <v>21.5</v>
      </c>
      <c r="X521" s="41" t="s">
        <v>66</v>
      </c>
      <c r="Y521" s="42">
        <v>0</v>
      </c>
      <c r="Z521" s="42">
        <v>0</v>
      </c>
      <c r="AA521" s="389">
        <v>0</v>
      </c>
      <c r="AB521" s="390"/>
    </row>
    <row r="522" spans="2:28">
      <c r="B522" s="24">
        <v>21.75</v>
      </c>
      <c r="C522" s="41" t="s">
        <v>60</v>
      </c>
      <c r="D522" s="42" t="s">
        <v>104</v>
      </c>
      <c r="E522" s="42" t="s">
        <v>110</v>
      </c>
      <c r="F522" s="389">
        <v>0</v>
      </c>
      <c r="G522" s="390"/>
      <c r="I522" s="24">
        <v>21.75</v>
      </c>
      <c r="J522" s="41" t="s">
        <v>60</v>
      </c>
      <c r="K522" s="42" t="s">
        <v>150</v>
      </c>
      <c r="L522" s="42" t="s">
        <v>202</v>
      </c>
      <c r="M522" s="389">
        <v>0</v>
      </c>
      <c r="N522" s="390"/>
      <c r="P522" s="24">
        <v>21.75</v>
      </c>
      <c r="Q522" s="41" t="s">
        <v>60</v>
      </c>
      <c r="R522" s="42" t="s">
        <v>113</v>
      </c>
      <c r="S522" s="42" t="s">
        <v>169</v>
      </c>
      <c r="T522" s="389">
        <v>0</v>
      </c>
      <c r="U522" s="390"/>
      <c r="W522" s="24">
        <v>21.75</v>
      </c>
      <c r="X522" s="41" t="s">
        <v>60</v>
      </c>
      <c r="Y522" s="42" t="s">
        <v>178</v>
      </c>
      <c r="Z522" s="42" t="s">
        <v>118</v>
      </c>
      <c r="AA522" s="389">
        <v>0</v>
      </c>
      <c r="AB522" s="390"/>
    </row>
    <row r="523" spans="2:28">
      <c r="B523" s="24">
        <v>22</v>
      </c>
      <c r="C523" s="41" t="s">
        <v>60</v>
      </c>
      <c r="D523" s="42" t="s">
        <v>104</v>
      </c>
      <c r="E523" s="42" t="s">
        <v>110</v>
      </c>
      <c r="F523" s="389">
        <v>0</v>
      </c>
      <c r="G523" s="390"/>
      <c r="I523" s="24">
        <v>22</v>
      </c>
      <c r="J523" s="41" t="s">
        <v>60</v>
      </c>
      <c r="K523" s="42" t="s">
        <v>178</v>
      </c>
      <c r="L523" s="42" t="s">
        <v>233</v>
      </c>
      <c r="M523" s="389">
        <v>0</v>
      </c>
      <c r="N523" s="390"/>
      <c r="P523" s="24">
        <v>22</v>
      </c>
      <c r="Q523" s="41" t="s">
        <v>60</v>
      </c>
      <c r="R523" s="42" t="s">
        <v>113</v>
      </c>
      <c r="S523" s="42" t="s">
        <v>169</v>
      </c>
      <c r="T523" s="389">
        <v>0</v>
      </c>
      <c r="U523" s="390"/>
      <c r="W523" s="24">
        <v>22</v>
      </c>
      <c r="X523" s="41" t="s">
        <v>60</v>
      </c>
      <c r="Y523" s="42" t="s">
        <v>178</v>
      </c>
      <c r="Z523" s="42" t="s">
        <v>118</v>
      </c>
      <c r="AA523" s="389">
        <v>0</v>
      </c>
      <c r="AB523" s="390"/>
    </row>
    <row r="524" spans="2:28">
      <c r="B524" s="24">
        <v>22.25</v>
      </c>
      <c r="C524" s="41" t="s">
        <v>71</v>
      </c>
      <c r="D524" s="42">
        <v>0</v>
      </c>
      <c r="E524" s="42">
        <v>0</v>
      </c>
      <c r="F524" s="389">
        <v>0</v>
      </c>
      <c r="G524" s="390"/>
      <c r="I524" s="24">
        <v>22.25</v>
      </c>
      <c r="J524" s="41" t="s">
        <v>60</v>
      </c>
      <c r="K524" s="42" t="s">
        <v>106</v>
      </c>
      <c r="L524" s="42" t="s">
        <v>118</v>
      </c>
      <c r="M524" s="389">
        <v>0</v>
      </c>
      <c r="N524" s="390"/>
      <c r="P524" s="24">
        <v>22.25</v>
      </c>
      <c r="Q524" s="41" t="s">
        <v>60</v>
      </c>
      <c r="R524" s="42" t="s">
        <v>106</v>
      </c>
      <c r="S524" s="42" t="s">
        <v>118</v>
      </c>
      <c r="T524" s="389">
        <v>0</v>
      </c>
      <c r="U524" s="390"/>
      <c r="W524" s="24">
        <v>22.25</v>
      </c>
      <c r="X524" s="41" t="s">
        <v>60</v>
      </c>
      <c r="Y524" s="42" t="s">
        <v>104</v>
      </c>
      <c r="Z524" s="42" t="s">
        <v>119</v>
      </c>
      <c r="AA524" s="389">
        <v>0</v>
      </c>
      <c r="AB524" s="390"/>
    </row>
    <row r="525" spans="2:28">
      <c r="B525" s="24">
        <v>22.5</v>
      </c>
      <c r="C525" s="41" t="s">
        <v>63</v>
      </c>
      <c r="D525" s="42">
        <v>0</v>
      </c>
      <c r="E525" s="42">
        <v>0</v>
      </c>
      <c r="F525" s="389">
        <v>0</v>
      </c>
      <c r="G525" s="390"/>
      <c r="I525" s="24">
        <v>22.5</v>
      </c>
      <c r="J525" s="41" t="s">
        <v>66</v>
      </c>
      <c r="K525" s="42">
        <v>0</v>
      </c>
      <c r="L525" s="42">
        <v>0</v>
      </c>
      <c r="M525" s="389">
        <v>0</v>
      </c>
      <c r="N525" s="390"/>
      <c r="P525" s="24">
        <v>22.5</v>
      </c>
      <c r="Q525" s="41" t="s">
        <v>60</v>
      </c>
      <c r="R525" s="42" t="s">
        <v>113</v>
      </c>
      <c r="S525" s="42" t="s">
        <v>170</v>
      </c>
      <c r="T525" s="389">
        <v>0</v>
      </c>
      <c r="U525" s="390"/>
      <c r="W525" s="24">
        <v>22.5</v>
      </c>
      <c r="X525" s="41" t="s">
        <v>159</v>
      </c>
      <c r="Y525" s="42">
        <v>0</v>
      </c>
      <c r="Z525" s="42">
        <v>0</v>
      </c>
      <c r="AA525" s="389">
        <v>0</v>
      </c>
      <c r="AB525" s="390"/>
    </row>
    <row r="526" spans="2:28">
      <c r="B526" s="24">
        <v>22.75</v>
      </c>
      <c r="C526" s="41" t="s">
        <v>71</v>
      </c>
      <c r="D526" s="42">
        <v>0</v>
      </c>
      <c r="E526" s="42">
        <v>0</v>
      </c>
      <c r="F526" s="389">
        <v>0</v>
      </c>
      <c r="G526" s="390"/>
      <c r="I526" s="24">
        <v>22.75</v>
      </c>
      <c r="J526" s="41" t="s">
        <v>159</v>
      </c>
      <c r="K526" s="42">
        <v>0</v>
      </c>
      <c r="L526" s="42">
        <v>0</v>
      </c>
      <c r="M526" s="389">
        <v>0</v>
      </c>
      <c r="N526" s="390"/>
      <c r="P526" s="24">
        <v>22.75</v>
      </c>
      <c r="Q526" s="41" t="s">
        <v>159</v>
      </c>
      <c r="R526" s="42">
        <v>0</v>
      </c>
      <c r="S526" s="42">
        <v>0</v>
      </c>
      <c r="T526" s="389">
        <v>0</v>
      </c>
      <c r="U526" s="390"/>
      <c r="W526" s="24">
        <v>22.75</v>
      </c>
      <c r="X526" s="41" t="s">
        <v>60</v>
      </c>
      <c r="Y526" s="42" t="s">
        <v>178</v>
      </c>
      <c r="Z526" s="42" t="s">
        <v>169</v>
      </c>
      <c r="AA526" s="389">
        <v>0</v>
      </c>
      <c r="AB526" s="390"/>
    </row>
    <row r="527" spans="2:28">
      <c r="B527" s="24">
        <v>23</v>
      </c>
      <c r="C527" s="41" t="s">
        <v>71</v>
      </c>
      <c r="D527" s="42">
        <v>0</v>
      </c>
      <c r="E527" s="42">
        <v>0</v>
      </c>
      <c r="F527" s="389">
        <v>0</v>
      </c>
      <c r="G527" s="390"/>
      <c r="I527" s="24">
        <v>23</v>
      </c>
      <c r="J527" s="41" t="s">
        <v>69</v>
      </c>
      <c r="K527" s="42">
        <v>0</v>
      </c>
      <c r="L527" s="42">
        <v>0</v>
      </c>
      <c r="M527" s="389">
        <v>0</v>
      </c>
      <c r="N527" s="390"/>
      <c r="P527" s="24">
        <v>23</v>
      </c>
      <c r="Q527" s="41" t="s">
        <v>159</v>
      </c>
      <c r="R527" s="42">
        <v>0</v>
      </c>
      <c r="S527" s="42">
        <v>0</v>
      </c>
      <c r="T527" s="389">
        <v>0</v>
      </c>
      <c r="U527" s="390"/>
      <c r="W527" s="24">
        <v>23</v>
      </c>
      <c r="X527" s="41" t="s">
        <v>69</v>
      </c>
      <c r="Y527" s="42">
        <v>0</v>
      </c>
      <c r="Z527" s="42">
        <v>0</v>
      </c>
      <c r="AA527" s="389">
        <v>0</v>
      </c>
      <c r="AB527" s="390"/>
    </row>
    <row r="528" spans="2:28">
      <c r="B528" s="24">
        <v>23.25</v>
      </c>
      <c r="C528" s="41" t="s">
        <v>60</v>
      </c>
      <c r="D528" s="42" t="s">
        <v>104</v>
      </c>
      <c r="E528" s="42" t="s">
        <v>103</v>
      </c>
      <c r="F528" s="389">
        <v>0</v>
      </c>
      <c r="G528" s="390"/>
      <c r="I528" s="24">
        <v>23.25</v>
      </c>
      <c r="J528" s="41" t="s">
        <v>60</v>
      </c>
      <c r="K528" s="42" t="s">
        <v>150</v>
      </c>
      <c r="L528" s="42" t="s">
        <v>169</v>
      </c>
      <c r="M528" s="389">
        <v>0</v>
      </c>
      <c r="N528" s="390"/>
      <c r="P528" s="24">
        <v>23.25</v>
      </c>
      <c r="Q528" s="41" t="s">
        <v>159</v>
      </c>
      <c r="R528" s="42">
        <v>0</v>
      </c>
      <c r="S528" s="42">
        <v>0</v>
      </c>
      <c r="T528" s="389">
        <v>0</v>
      </c>
      <c r="U528" s="390"/>
      <c r="W528" s="24">
        <v>23.25</v>
      </c>
      <c r="X528" s="41" t="s">
        <v>158</v>
      </c>
      <c r="Y528" s="42">
        <v>0</v>
      </c>
      <c r="Z528" s="42">
        <v>0</v>
      </c>
      <c r="AA528" s="389">
        <v>0</v>
      </c>
      <c r="AB528" s="390"/>
    </row>
    <row r="529" spans="2:28">
      <c r="B529" s="24">
        <v>23.5</v>
      </c>
      <c r="C529" s="41" t="s">
        <v>159</v>
      </c>
      <c r="D529" s="42">
        <v>0</v>
      </c>
      <c r="E529" s="42">
        <v>0</v>
      </c>
      <c r="F529" s="389">
        <v>0</v>
      </c>
      <c r="G529" s="390"/>
      <c r="I529" s="24">
        <v>23.5</v>
      </c>
      <c r="J529" s="41" t="s">
        <v>159</v>
      </c>
      <c r="K529" s="42">
        <v>0</v>
      </c>
      <c r="L529" s="42">
        <v>0</v>
      </c>
      <c r="M529" s="389">
        <v>0</v>
      </c>
      <c r="N529" s="390"/>
      <c r="P529" s="24">
        <v>23.5</v>
      </c>
      <c r="Q529" s="41" t="s">
        <v>60</v>
      </c>
      <c r="R529" s="42" t="s">
        <v>106</v>
      </c>
      <c r="S529" s="42" t="s">
        <v>109</v>
      </c>
      <c r="T529" s="389">
        <v>0</v>
      </c>
      <c r="U529" s="390"/>
      <c r="W529" s="24">
        <v>23.5</v>
      </c>
      <c r="X529" s="41" t="s">
        <v>60</v>
      </c>
      <c r="Y529" s="42" t="s">
        <v>107</v>
      </c>
      <c r="Z529" s="42" t="s">
        <v>108</v>
      </c>
      <c r="AA529" s="389">
        <v>0</v>
      </c>
      <c r="AB529" s="390"/>
    </row>
    <row r="530" spans="2:28">
      <c r="B530" s="24">
        <v>23.75</v>
      </c>
      <c r="C530" s="41" t="s">
        <v>60</v>
      </c>
      <c r="D530" s="42" t="s">
        <v>107</v>
      </c>
      <c r="E530" s="42" t="s">
        <v>108</v>
      </c>
      <c r="F530" s="389">
        <v>0</v>
      </c>
      <c r="G530" s="390"/>
      <c r="I530" s="24">
        <v>23.75</v>
      </c>
      <c r="J530" s="41" t="s">
        <v>60</v>
      </c>
      <c r="K530" s="42" t="s">
        <v>107</v>
      </c>
      <c r="L530" s="42" t="s">
        <v>108</v>
      </c>
      <c r="M530" s="389">
        <v>0</v>
      </c>
      <c r="N530" s="390"/>
      <c r="P530" s="24">
        <v>23.75</v>
      </c>
      <c r="Q530" s="41" t="s">
        <v>60</v>
      </c>
      <c r="R530" s="42" t="s">
        <v>107</v>
      </c>
      <c r="S530" s="42" t="s">
        <v>108</v>
      </c>
      <c r="T530" s="396" t="s">
        <v>271</v>
      </c>
      <c r="U530" s="397"/>
      <c r="W530" s="24">
        <v>23.75</v>
      </c>
      <c r="X530" s="41" t="s">
        <v>159</v>
      </c>
      <c r="Y530" s="42">
        <v>0</v>
      </c>
      <c r="Z530" s="42">
        <v>0</v>
      </c>
      <c r="AA530" s="389">
        <v>0</v>
      </c>
      <c r="AB530" s="390"/>
    </row>
    <row r="531" spans="2:28">
      <c r="B531" s="24">
        <v>24</v>
      </c>
      <c r="C531" s="41" t="s">
        <v>60</v>
      </c>
      <c r="D531" s="42" t="s">
        <v>150</v>
      </c>
      <c r="E531" s="42" t="s">
        <v>170</v>
      </c>
      <c r="F531" s="389">
        <v>0</v>
      </c>
      <c r="G531" s="390"/>
      <c r="I531" s="24">
        <v>24</v>
      </c>
      <c r="J531" s="41" t="s">
        <v>60</v>
      </c>
      <c r="K531" s="42" t="s">
        <v>107</v>
      </c>
      <c r="L531" s="42" t="s">
        <v>108</v>
      </c>
      <c r="M531" s="389">
        <v>0</v>
      </c>
      <c r="N531" s="390"/>
      <c r="P531" s="24">
        <v>24</v>
      </c>
      <c r="Q531" s="41" t="s">
        <v>60</v>
      </c>
      <c r="R531" s="42" t="s">
        <v>113</v>
      </c>
      <c r="S531" s="42" t="s">
        <v>169</v>
      </c>
      <c r="T531" s="389">
        <v>0</v>
      </c>
      <c r="U531" s="390"/>
      <c r="W531" s="24">
        <v>24</v>
      </c>
      <c r="X531" s="41" t="s">
        <v>159</v>
      </c>
      <c r="Y531" s="42">
        <v>0</v>
      </c>
      <c r="Z531" s="42">
        <v>0</v>
      </c>
      <c r="AA531" s="389">
        <v>0</v>
      </c>
      <c r="AB531" s="390"/>
    </row>
    <row r="532" spans="2:28">
      <c r="B532" s="24">
        <v>24.25</v>
      </c>
      <c r="C532" s="41" t="s">
        <v>69</v>
      </c>
      <c r="D532" s="42">
        <v>0</v>
      </c>
      <c r="E532" s="42">
        <v>0</v>
      </c>
      <c r="F532" s="389">
        <v>0</v>
      </c>
      <c r="G532" s="390"/>
      <c r="I532" s="24">
        <v>24.25</v>
      </c>
      <c r="J532" s="41" t="s">
        <v>60</v>
      </c>
      <c r="K532" s="42" t="s">
        <v>107</v>
      </c>
      <c r="L532" s="42" t="s">
        <v>108</v>
      </c>
      <c r="M532" s="389">
        <v>0</v>
      </c>
      <c r="N532" s="390"/>
      <c r="P532" s="24">
        <v>24.25</v>
      </c>
      <c r="Q532" s="41" t="s">
        <v>159</v>
      </c>
      <c r="R532" s="42">
        <v>0</v>
      </c>
      <c r="S532" s="42">
        <v>0</v>
      </c>
      <c r="T532" s="389">
        <v>0</v>
      </c>
      <c r="U532" s="390"/>
      <c r="W532" s="24">
        <v>24.25</v>
      </c>
      <c r="X532" s="41" t="s">
        <v>159</v>
      </c>
      <c r="Y532" s="42">
        <v>0</v>
      </c>
      <c r="Z532" s="42">
        <v>0</v>
      </c>
      <c r="AA532" s="389">
        <v>0</v>
      </c>
      <c r="AB532" s="390"/>
    </row>
    <row r="533" spans="2:28">
      <c r="B533" s="24">
        <v>24.5</v>
      </c>
      <c r="C533" s="41" t="s">
        <v>60</v>
      </c>
      <c r="D533" s="42" t="s">
        <v>150</v>
      </c>
      <c r="E533" s="42" t="s">
        <v>169</v>
      </c>
      <c r="F533" s="389">
        <v>0</v>
      </c>
      <c r="G533" s="390"/>
      <c r="I533" s="24">
        <v>24.5</v>
      </c>
      <c r="J533" s="41" t="s">
        <v>159</v>
      </c>
      <c r="K533" s="42">
        <v>0</v>
      </c>
      <c r="L533" s="42">
        <v>0</v>
      </c>
      <c r="M533" s="389">
        <v>0</v>
      </c>
      <c r="N533" s="390"/>
      <c r="P533" s="24">
        <v>24.5</v>
      </c>
      <c r="Q533" s="41" t="s">
        <v>159</v>
      </c>
      <c r="R533" s="42">
        <v>0</v>
      </c>
      <c r="S533" s="42">
        <v>0</v>
      </c>
      <c r="T533" s="389">
        <v>0</v>
      </c>
      <c r="U533" s="390"/>
      <c r="W533" s="24">
        <v>24.5</v>
      </c>
      <c r="X533" s="41" t="s">
        <v>60</v>
      </c>
      <c r="Y533" s="42" t="s">
        <v>104</v>
      </c>
      <c r="Z533" s="42" t="s">
        <v>204</v>
      </c>
      <c r="AA533" s="389">
        <v>0</v>
      </c>
      <c r="AB533" s="390"/>
    </row>
    <row r="534" spans="2:28">
      <c r="B534" s="24">
        <v>24.75</v>
      </c>
      <c r="C534" s="41" t="s">
        <v>71</v>
      </c>
      <c r="D534" s="42">
        <v>0</v>
      </c>
      <c r="E534" s="42">
        <v>0</v>
      </c>
      <c r="F534" s="389">
        <v>0</v>
      </c>
      <c r="G534" s="390"/>
      <c r="I534" s="24">
        <v>24.75</v>
      </c>
      <c r="J534" s="41" t="s">
        <v>159</v>
      </c>
      <c r="K534" s="42">
        <v>0</v>
      </c>
      <c r="L534" s="42">
        <v>0</v>
      </c>
      <c r="M534" s="389">
        <v>0</v>
      </c>
      <c r="N534" s="390"/>
      <c r="P534" s="24">
        <v>24.75</v>
      </c>
      <c r="Q534" s="41" t="s">
        <v>60</v>
      </c>
      <c r="R534" s="42" t="s">
        <v>107</v>
      </c>
      <c r="S534" s="42" t="s">
        <v>108</v>
      </c>
      <c r="T534" s="389">
        <v>0</v>
      </c>
      <c r="U534" s="390"/>
      <c r="W534" s="24">
        <v>24.75</v>
      </c>
      <c r="X534" s="41" t="s">
        <v>60</v>
      </c>
      <c r="Y534" s="42" t="s">
        <v>107</v>
      </c>
      <c r="Z534" s="42" t="s">
        <v>108</v>
      </c>
      <c r="AA534" s="389">
        <v>0</v>
      </c>
      <c r="AB534" s="390"/>
    </row>
    <row r="535" spans="2:28">
      <c r="B535" s="24">
        <v>25</v>
      </c>
      <c r="C535" s="41" t="s">
        <v>71</v>
      </c>
      <c r="D535" s="42">
        <v>0</v>
      </c>
      <c r="E535" s="42">
        <v>0</v>
      </c>
      <c r="F535" s="389">
        <v>0</v>
      </c>
      <c r="G535" s="390"/>
      <c r="I535" s="24">
        <v>25</v>
      </c>
      <c r="J535" s="41" t="s">
        <v>60</v>
      </c>
      <c r="K535" s="42" t="s">
        <v>113</v>
      </c>
      <c r="L535" s="42" t="s">
        <v>202</v>
      </c>
      <c r="M535" s="389">
        <v>0</v>
      </c>
      <c r="N535" s="390"/>
      <c r="P535" s="24">
        <v>25</v>
      </c>
      <c r="Q535" s="41" t="s">
        <v>60</v>
      </c>
      <c r="R535" s="42" t="s">
        <v>113</v>
      </c>
      <c r="S535" s="42" t="s">
        <v>169</v>
      </c>
      <c r="T535" s="389">
        <v>0</v>
      </c>
      <c r="U535" s="390"/>
      <c r="W535" s="24">
        <v>25</v>
      </c>
      <c r="X535" s="41" t="s">
        <v>159</v>
      </c>
      <c r="Y535" s="42">
        <v>0</v>
      </c>
      <c r="Z535" s="42">
        <v>0</v>
      </c>
      <c r="AA535" s="389">
        <v>0</v>
      </c>
      <c r="AB535" s="390"/>
    </row>
    <row r="536" spans="2:28">
      <c r="B536" s="24">
        <v>25.25</v>
      </c>
      <c r="C536" s="41" t="s">
        <v>71</v>
      </c>
      <c r="D536" s="42">
        <v>0</v>
      </c>
      <c r="E536" s="42">
        <v>0</v>
      </c>
      <c r="F536" s="389">
        <v>0</v>
      </c>
      <c r="G536" s="390"/>
      <c r="I536" s="24">
        <v>25.25</v>
      </c>
      <c r="J536" s="41" t="s">
        <v>60</v>
      </c>
      <c r="K536" s="42" t="s">
        <v>150</v>
      </c>
      <c r="L536" s="42" t="s">
        <v>169</v>
      </c>
      <c r="M536" s="389">
        <v>0</v>
      </c>
      <c r="N536" s="390"/>
      <c r="P536" s="24">
        <v>25.25</v>
      </c>
      <c r="Q536" s="41" t="s">
        <v>69</v>
      </c>
      <c r="R536" s="42">
        <v>0</v>
      </c>
      <c r="S536" s="42">
        <v>0</v>
      </c>
      <c r="T536" s="389">
        <v>0</v>
      </c>
      <c r="U536" s="390"/>
      <c r="W536" s="24">
        <v>25.25</v>
      </c>
      <c r="X536" s="41" t="s">
        <v>69</v>
      </c>
      <c r="Y536" s="42">
        <v>0</v>
      </c>
      <c r="Z536" s="42">
        <v>0</v>
      </c>
      <c r="AA536" s="389">
        <v>0</v>
      </c>
      <c r="AB536" s="390"/>
    </row>
    <row r="537" spans="2:28">
      <c r="B537" s="24">
        <v>25.5</v>
      </c>
      <c r="C537" s="41" t="s">
        <v>74</v>
      </c>
      <c r="D537" s="42">
        <v>0</v>
      </c>
      <c r="E537" s="42">
        <v>0</v>
      </c>
      <c r="F537" s="389">
        <v>0</v>
      </c>
      <c r="G537" s="390"/>
      <c r="I537" s="24">
        <v>25.5</v>
      </c>
      <c r="J537" s="41" t="s">
        <v>69</v>
      </c>
      <c r="K537" s="42">
        <v>0</v>
      </c>
      <c r="L537" s="42">
        <v>0</v>
      </c>
      <c r="M537" s="389">
        <v>0</v>
      </c>
      <c r="N537" s="390"/>
      <c r="P537" s="24">
        <v>25.5</v>
      </c>
      <c r="Q537" s="41" t="s">
        <v>69</v>
      </c>
      <c r="R537" s="42">
        <v>0</v>
      </c>
      <c r="S537" s="42">
        <v>0</v>
      </c>
      <c r="T537" s="389">
        <v>0</v>
      </c>
      <c r="U537" s="390"/>
      <c r="W537" s="24">
        <v>25.5</v>
      </c>
      <c r="X537" s="41" t="s">
        <v>60</v>
      </c>
      <c r="Y537" s="42" t="s">
        <v>107</v>
      </c>
      <c r="Z537" s="42" t="s">
        <v>108</v>
      </c>
      <c r="AA537" s="389">
        <v>0</v>
      </c>
      <c r="AB537" s="390"/>
    </row>
    <row r="538" spans="2:28">
      <c r="B538" s="24">
        <v>25.75</v>
      </c>
      <c r="C538" s="41" t="s">
        <v>74</v>
      </c>
      <c r="D538" s="42">
        <v>0</v>
      </c>
      <c r="E538" s="42">
        <v>0</v>
      </c>
      <c r="F538" s="389">
        <v>0</v>
      </c>
      <c r="G538" s="390"/>
      <c r="I538" s="24">
        <v>25.75</v>
      </c>
      <c r="J538" s="41" t="s">
        <v>159</v>
      </c>
      <c r="K538" s="42">
        <v>0</v>
      </c>
      <c r="L538" s="42">
        <v>0</v>
      </c>
      <c r="M538" s="389">
        <v>0</v>
      </c>
      <c r="N538" s="390"/>
      <c r="P538" s="24">
        <v>25.75</v>
      </c>
      <c r="Q538" s="41" t="s">
        <v>60</v>
      </c>
      <c r="R538" s="42" t="s">
        <v>107</v>
      </c>
      <c r="S538" s="42" t="s">
        <v>108</v>
      </c>
      <c r="T538" s="389">
        <v>0</v>
      </c>
      <c r="U538" s="390"/>
      <c r="W538" s="24">
        <v>25.75</v>
      </c>
      <c r="X538" s="41" t="s">
        <v>74</v>
      </c>
      <c r="Y538" s="42">
        <v>0</v>
      </c>
      <c r="Z538" s="42">
        <v>0</v>
      </c>
      <c r="AA538" s="389">
        <v>0</v>
      </c>
      <c r="AB538" s="390"/>
    </row>
    <row r="539" spans="2:28">
      <c r="B539" s="24">
        <v>26</v>
      </c>
      <c r="C539" s="41" t="s">
        <v>69</v>
      </c>
      <c r="D539" s="42">
        <v>0</v>
      </c>
      <c r="E539" s="42">
        <v>0</v>
      </c>
      <c r="F539" s="389">
        <v>0</v>
      </c>
      <c r="G539" s="390"/>
      <c r="I539" s="24">
        <v>26</v>
      </c>
      <c r="J539" s="41" t="s">
        <v>60</v>
      </c>
      <c r="K539" s="42" t="s">
        <v>107</v>
      </c>
      <c r="L539" s="42" t="s">
        <v>108</v>
      </c>
      <c r="M539" s="389">
        <v>0</v>
      </c>
      <c r="N539" s="390"/>
      <c r="P539" s="24">
        <v>26</v>
      </c>
      <c r="Q539" s="41" t="s">
        <v>63</v>
      </c>
      <c r="R539" s="42">
        <v>0</v>
      </c>
      <c r="S539" s="42">
        <v>0</v>
      </c>
      <c r="T539" s="389">
        <v>0</v>
      </c>
      <c r="U539" s="390"/>
      <c r="W539" s="24">
        <v>26</v>
      </c>
      <c r="X539" s="41" t="s">
        <v>60</v>
      </c>
      <c r="Y539" s="42" t="s">
        <v>113</v>
      </c>
      <c r="Z539" s="42" t="s">
        <v>170</v>
      </c>
      <c r="AA539" s="389">
        <v>0</v>
      </c>
      <c r="AB539" s="390"/>
    </row>
    <row r="540" spans="2:28">
      <c r="B540" s="24">
        <v>26.25</v>
      </c>
      <c r="C540" s="41" t="s">
        <v>71</v>
      </c>
      <c r="D540" s="42">
        <v>0</v>
      </c>
      <c r="E540" s="42">
        <v>0</v>
      </c>
      <c r="F540" s="389">
        <v>0</v>
      </c>
      <c r="G540" s="390"/>
      <c r="I540" s="24">
        <v>26.25</v>
      </c>
      <c r="J540" s="41" t="s">
        <v>60</v>
      </c>
      <c r="K540" s="42" t="s">
        <v>178</v>
      </c>
      <c r="L540" s="42" t="s">
        <v>170</v>
      </c>
      <c r="M540" s="389">
        <v>0</v>
      </c>
      <c r="N540" s="390"/>
      <c r="P540" s="24">
        <v>26.25</v>
      </c>
      <c r="Q540" s="41" t="s">
        <v>69</v>
      </c>
      <c r="R540" s="42">
        <v>0</v>
      </c>
      <c r="S540" s="42">
        <v>0</v>
      </c>
      <c r="T540" s="389">
        <v>0</v>
      </c>
      <c r="U540" s="390"/>
      <c r="W540" s="24">
        <v>26.25</v>
      </c>
      <c r="X540" s="41" t="s">
        <v>60</v>
      </c>
      <c r="Y540" s="42" t="s">
        <v>113</v>
      </c>
      <c r="Z540" s="42" t="s">
        <v>170</v>
      </c>
      <c r="AA540" s="389">
        <v>0</v>
      </c>
      <c r="AB540" s="390"/>
    </row>
    <row r="541" spans="2:28">
      <c r="B541" s="24">
        <v>26.5</v>
      </c>
      <c r="C541" s="41" t="s">
        <v>71</v>
      </c>
      <c r="D541" s="42">
        <v>0</v>
      </c>
      <c r="E541" s="42">
        <v>0</v>
      </c>
      <c r="F541" s="389">
        <v>0</v>
      </c>
      <c r="G541" s="390"/>
      <c r="I541" s="24">
        <v>26.5</v>
      </c>
      <c r="J541" s="41" t="s">
        <v>60</v>
      </c>
      <c r="K541" s="42" t="s">
        <v>178</v>
      </c>
      <c r="L541" s="42" t="s">
        <v>170</v>
      </c>
      <c r="M541" s="389">
        <v>0</v>
      </c>
      <c r="N541" s="390"/>
      <c r="P541" s="24">
        <v>26.5</v>
      </c>
      <c r="Q541" s="41" t="s">
        <v>69</v>
      </c>
      <c r="R541" s="42">
        <v>0</v>
      </c>
      <c r="S541" s="42">
        <v>0</v>
      </c>
      <c r="T541" s="389">
        <v>0</v>
      </c>
      <c r="U541" s="390"/>
      <c r="W541" s="24">
        <v>26.5</v>
      </c>
      <c r="X541" s="41" t="s">
        <v>74</v>
      </c>
      <c r="Y541" s="42">
        <v>0</v>
      </c>
      <c r="Z541" s="42">
        <v>0</v>
      </c>
      <c r="AA541" s="389">
        <v>0</v>
      </c>
      <c r="AB541" s="390"/>
    </row>
    <row r="542" spans="2:28">
      <c r="B542" s="24">
        <v>26.75</v>
      </c>
      <c r="C542" s="41" t="s">
        <v>74</v>
      </c>
      <c r="D542" s="42">
        <v>0</v>
      </c>
      <c r="E542" s="42">
        <v>0</v>
      </c>
      <c r="F542" s="389">
        <v>0</v>
      </c>
      <c r="G542" s="390"/>
      <c r="I542" s="24">
        <v>26.75</v>
      </c>
      <c r="J542" s="41" t="s">
        <v>60</v>
      </c>
      <c r="K542" s="42" t="s">
        <v>178</v>
      </c>
      <c r="L542" s="42" t="s">
        <v>170</v>
      </c>
      <c r="M542" s="389">
        <v>0</v>
      </c>
      <c r="N542" s="390"/>
      <c r="P542" s="24">
        <v>26.75</v>
      </c>
      <c r="Q542" s="41" t="s">
        <v>60</v>
      </c>
      <c r="R542" s="42" t="s">
        <v>178</v>
      </c>
      <c r="S542" s="42" t="s">
        <v>170</v>
      </c>
      <c r="T542" s="389">
        <v>0</v>
      </c>
      <c r="U542" s="390"/>
      <c r="W542" s="24">
        <v>26.75</v>
      </c>
      <c r="X542" s="41" t="s">
        <v>71</v>
      </c>
      <c r="Y542" s="42">
        <v>0</v>
      </c>
      <c r="Z542" s="42">
        <v>0</v>
      </c>
      <c r="AA542" s="389">
        <v>0</v>
      </c>
      <c r="AB542" s="390"/>
    </row>
    <row r="543" spans="2:28">
      <c r="B543" s="24">
        <v>27</v>
      </c>
      <c r="C543" s="41" t="s">
        <v>74</v>
      </c>
      <c r="D543" s="42">
        <v>0</v>
      </c>
      <c r="E543" s="42">
        <v>0</v>
      </c>
      <c r="F543" s="389">
        <v>0</v>
      </c>
      <c r="G543" s="390"/>
      <c r="I543" s="24">
        <v>27</v>
      </c>
      <c r="J543" s="41" t="s">
        <v>60</v>
      </c>
      <c r="K543" s="42" t="s">
        <v>178</v>
      </c>
      <c r="L543" s="42" t="s">
        <v>170</v>
      </c>
      <c r="M543" s="389">
        <v>0</v>
      </c>
      <c r="N543" s="390"/>
      <c r="P543" s="24">
        <v>27</v>
      </c>
      <c r="Q543" s="41" t="s">
        <v>60</v>
      </c>
      <c r="R543" s="42" t="s">
        <v>178</v>
      </c>
      <c r="S543" s="42" t="s">
        <v>170</v>
      </c>
      <c r="T543" s="389">
        <v>0</v>
      </c>
      <c r="U543" s="390"/>
      <c r="W543" s="24">
        <v>27</v>
      </c>
      <c r="X543" s="41" t="s">
        <v>74</v>
      </c>
      <c r="Y543" s="42">
        <v>0</v>
      </c>
      <c r="Z543" s="42">
        <v>0</v>
      </c>
      <c r="AA543" s="389">
        <v>0</v>
      </c>
      <c r="AB543" s="390"/>
    </row>
    <row r="544" spans="2:28">
      <c r="B544" s="24">
        <v>27.25</v>
      </c>
      <c r="C544" s="41" t="s">
        <v>69</v>
      </c>
      <c r="D544" s="42">
        <v>0</v>
      </c>
      <c r="E544" s="42">
        <v>0</v>
      </c>
      <c r="F544" s="389">
        <v>0</v>
      </c>
      <c r="G544" s="390"/>
      <c r="I544" s="24">
        <v>27.25</v>
      </c>
      <c r="J544" s="41" t="s">
        <v>60</v>
      </c>
      <c r="K544" s="42" t="s">
        <v>178</v>
      </c>
      <c r="L544" s="42" t="s">
        <v>170</v>
      </c>
      <c r="M544" s="389">
        <v>0</v>
      </c>
      <c r="N544" s="390"/>
      <c r="P544" s="24">
        <v>27.25</v>
      </c>
      <c r="Q544" s="41" t="s">
        <v>60</v>
      </c>
      <c r="R544" s="42" t="s">
        <v>178</v>
      </c>
      <c r="S544" s="42" t="s">
        <v>170</v>
      </c>
      <c r="T544" s="389">
        <v>0</v>
      </c>
      <c r="U544" s="390"/>
      <c r="W544" s="24">
        <v>27.25</v>
      </c>
      <c r="X544" s="41" t="s">
        <v>74</v>
      </c>
      <c r="Y544" s="42">
        <v>0</v>
      </c>
      <c r="Z544" s="42">
        <v>0</v>
      </c>
      <c r="AA544" s="389">
        <v>0</v>
      </c>
      <c r="AB544" s="390"/>
    </row>
    <row r="545" spans="2:28">
      <c r="B545" s="24">
        <v>27.5</v>
      </c>
      <c r="C545" s="41" t="s">
        <v>74</v>
      </c>
      <c r="D545" s="42">
        <v>0</v>
      </c>
      <c r="E545" s="42">
        <v>0</v>
      </c>
      <c r="F545" s="389">
        <v>0</v>
      </c>
      <c r="G545" s="390"/>
      <c r="I545" s="24">
        <v>27.5</v>
      </c>
      <c r="J545" s="41" t="s">
        <v>60</v>
      </c>
      <c r="K545" s="42" t="s">
        <v>178</v>
      </c>
      <c r="L545" s="42" t="s">
        <v>170</v>
      </c>
      <c r="M545" s="389">
        <v>0</v>
      </c>
      <c r="N545" s="390"/>
      <c r="P545" s="24">
        <v>27.5</v>
      </c>
      <c r="Q545" s="41" t="s">
        <v>159</v>
      </c>
      <c r="R545" s="42">
        <v>0</v>
      </c>
      <c r="S545" s="42">
        <v>0</v>
      </c>
      <c r="T545" s="389">
        <v>0</v>
      </c>
      <c r="U545" s="390"/>
      <c r="W545" s="24">
        <v>27.5</v>
      </c>
      <c r="X545" s="41" t="s">
        <v>159</v>
      </c>
      <c r="Y545" s="42">
        <v>0</v>
      </c>
      <c r="Z545" s="42">
        <v>0</v>
      </c>
      <c r="AA545" s="389">
        <v>0</v>
      </c>
      <c r="AB545" s="390"/>
    </row>
    <row r="546" spans="2:28">
      <c r="B546" s="24">
        <v>27.75</v>
      </c>
      <c r="C546" s="41" t="s">
        <v>74</v>
      </c>
      <c r="D546" s="42">
        <v>0</v>
      </c>
      <c r="E546" s="42">
        <v>0</v>
      </c>
      <c r="F546" s="389">
        <v>0</v>
      </c>
      <c r="G546" s="390"/>
      <c r="I546" s="24">
        <v>27.75</v>
      </c>
      <c r="J546" s="41" t="s">
        <v>60</v>
      </c>
      <c r="K546" s="42" t="s">
        <v>178</v>
      </c>
      <c r="L546" s="42" t="s">
        <v>170</v>
      </c>
      <c r="M546" s="389">
        <v>0</v>
      </c>
      <c r="N546" s="390"/>
      <c r="P546" s="24">
        <v>27.75</v>
      </c>
      <c r="Q546" s="41" t="s">
        <v>159</v>
      </c>
      <c r="R546" s="42">
        <v>0</v>
      </c>
      <c r="S546" s="42">
        <v>0</v>
      </c>
      <c r="T546" s="389">
        <v>0</v>
      </c>
      <c r="U546" s="390"/>
      <c r="W546" s="24">
        <v>27.75</v>
      </c>
      <c r="X546" s="41" t="s">
        <v>159</v>
      </c>
      <c r="Y546" s="42">
        <v>0</v>
      </c>
      <c r="Z546" s="42">
        <v>0</v>
      </c>
      <c r="AA546" s="389">
        <v>0</v>
      </c>
      <c r="AB546" s="390"/>
    </row>
    <row r="547" spans="2:28">
      <c r="B547" s="24">
        <v>28</v>
      </c>
      <c r="C547" s="41" t="s">
        <v>74</v>
      </c>
      <c r="D547" s="42">
        <v>0</v>
      </c>
      <c r="E547" s="42">
        <v>0</v>
      </c>
      <c r="F547" s="389">
        <v>0</v>
      </c>
      <c r="G547" s="390"/>
      <c r="I547" s="24">
        <v>28</v>
      </c>
      <c r="J547" s="41" t="s">
        <v>60</v>
      </c>
      <c r="K547" s="42" t="s">
        <v>178</v>
      </c>
      <c r="L547" s="42" t="s">
        <v>170</v>
      </c>
      <c r="M547" s="389">
        <v>0</v>
      </c>
      <c r="N547" s="390"/>
      <c r="P547" s="24">
        <v>28</v>
      </c>
      <c r="Q547" s="41" t="s">
        <v>159</v>
      </c>
      <c r="R547" s="42">
        <v>0</v>
      </c>
      <c r="S547" s="42">
        <v>0</v>
      </c>
      <c r="T547" s="389">
        <v>0</v>
      </c>
      <c r="U547" s="390"/>
      <c r="W547" s="24">
        <v>28</v>
      </c>
      <c r="X547" s="41" t="s">
        <v>71</v>
      </c>
      <c r="Y547" s="42">
        <v>0</v>
      </c>
      <c r="Z547" s="42">
        <v>0</v>
      </c>
      <c r="AA547" s="389">
        <v>0</v>
      </c>
      <c r="AB547" s="390"/>
    </row>
    <row r="548" spans="2:28">
      <c r="B548" s="24">
        <v>28.25</v>
      </c>
      <c r="C548" s="41" t="s">
        <v>74</v>
      </c>
      <c r="D548" s="42">
        <v>0</v>
      </c>
      <c r="E548" s="42">
        <v>0</v>
      </c>
      <c r="F548" s="389">
        <v>0</v>
      </c>
      <c r="G548" s="390"/>
      <c r="I548" s="24">
        <v>28.25</v>
      </c>
      <c r="J548" s="41" t="s">
        <v>60</v>
      </c>
      <c r="K548" s="42" t="s">
        <v>178</v>
      </c>
      <c r="L548" s="42" t="s">
        <v>170</v>
      </c>
      <c r="M548" s="389">
        <v>0</v>
      </c>
      <c r="N548" s="390"/>
      <c r="P548" s="24">
        <v>28.25</v>
      </c>
      <c r="Q548" s="41" t="s">
        <v>69</v>
      </c>
      <c r="R548" s="42">
        <v>0</v>
      </c>
      <c r="S548" s="42">
        <v>0</v>
      </c>
      <c r="T548" s="389">
        <v>0</v>
      </c>
      <c r="U548" s="390"/>
      <c r="W548" s="24">
        <v>28.25</v>
      </c>
      <c r="X548" s="41" t="s">
        <v>71</v>
      </c>
      <c r="Y548" s="42">
        <v>0</v>
      </c>
      <c r="Z548" s="42">
        <v>0</v>
      </c>
      <c r="AA548" s="389">
        <v>0</v>
      </c>
      <c r="AB548" s="390"/>
    </row>
    <row r="549" spans="2:28">
      <c r="B549" s="24">
        <v>28.5</v>
      </c>
      <c r="C549" s="41" t="s">
        <v>69</v>
      </c>
      <c r="D549" s="42">
        <v>0</v>
      </c>
      <c r="E549" s="42">
        <v>0</v>
      </c>
      <c r="F549" s="389">
        <v>0</v>
      </c>
      <c r="G549" s="390"/>
      <c r="I549" s="24">
        <v>28.5</v>
      </c>
      <c r="J549" s="41" t="s">
        <v>60</v>
      </c>
      <c r="K549" s="42" t="s">
        <v>150</v>
      </c>
      <c r="L549" s="42" t="s">
        <v>170</v>
      </c>
      <c r="M549" s="389">
        <v>0</v>
      </c>
      <c r="N549" s="390"/>
      <c r="P549" s="24">
        <v>28.5</v>
      </c>
      <c r="Q549" s="41" t="s">
        <v>159</v>
      </c>
      <c r="R549" s="42">
        <v>0</v>
      </c>
      <c r="S549" s="42">
        <v>0</v>
      </c>
      <c r="T549" s="389">
        <v>0</v>
      </c>
      <c r="U549" s="390"/>
      <c r="W549" s="24">
        <v>28.5</v>
      </c>
      <c r="X549" s="41" t="s">
        <v>159</v>
      </c>
      <c r="Y549" s="42">
        <v>0</v>
      </c>
      <c r="Z549" s="42">
        <v>0</v>
      </c>
      <c r="AA549" s="389">
        <v>0</v>
      </c>
      <c r="AB549" s="390"/>
    </row>
    <row r="550" spans="2:28">
      <c r="B550" s="24">
        <v>28.75</v>
      </c>
      <c r="C550" s="41" t="s">
        <v>74</v>
      </c>
      <c r="D550" s="42">
        <v>0</v>
      </c>
      <c r="E550" s="42">
        <v>0</v>
      </c>
      <c r="F550" s="389">
        <v>0</v>
      </c>
      <c r="G550" s="390"/>
      <c r="I550" s="24">
        <v>28.75</v>
      </c>
      <c r="J550" s="41" t="s">
        <v>60</v>
      </c>
      <c r="K550" s="42" t="s">
        <v>150</v>
      </c>
      <c r="L550" s="42" t="s">
        <v>170</v>
      </c>
      <c r="M550" s="389">
        <v>0</v>
      </c>
      <c r="N550" s="390"/>
      <c r="P550" s="24">
        <v>28.75</v>
      </c>
      <c r="Q550" s="41" t="s">
        <v>69</v>
      </c>
      <c r="R550" s="42">
        <v>0</v>
      </c>
      <c r="S550" s="42">
        <v>0</v>
      </c>
      <c r="T550" s="389">
        <v>0</v>
      </c>
      <c r="U550" s="390"/>
      <c r="W550" s="24">
        <v>28.75</v>
      </c>
      <c r="X550" s="41" t="s">
        <v>71</v>
      </c>
      <c r="Y550" s="42">
        <v>0</v>
      </c>
      <c r="Z550" s="42">
        <v>0</v>
      </c>
      <c r="AA550" s="389">
        <v>0</v>
      </c>
      <c r="AB550" s="390"/>
    </row>
    <row r="551" spans="2:28">
      <c r="B551" s="24">
        <v>29</v>
      </c>
      <c r="C551" s="41" t="s">
        <v>74</v>
      </c>
      <c r="D551" s="42">
        <v>0</v>
      </c>
      <c r="E551" s="42">
        <v>0</v>
      </c>
      <c r="F551" s="389">
        <v>0</v>
      </c>
      <c r="G551" s="390"/>
      <c r="I551" s="24">
        <v>29</v>
      </c>
      <c r="J551" s="41" t="s">
        <v>60</v>
      </c>
      <c r="K551" s="42" t="s">
        <v>150</v>
      </c>
      <c r="L551" s="42" t="s">
        <v>170</v>
      </c>
      <c r="M551" s="389">
        <v>0</v>
      </c>
      <c r="N551" s="390"/>
      <c r="P551" s="24">
        <v>29</v>
      </c>
      <c r="Q551" s="41" t="s">
        <v>69</v>
      </c>
      <c r="R551" s="42">
        <v>0</v>
      </c>
      <c r="S551" s="42">
        <v>0</v>
      </c>
      <c r="T551" s="389">
        <v>0</v>
      </c>
      <c r="U551" s="390"/>
      <c r="W551" s="24">
        <v>29</v>
      </c>
      <c r="X551" s="41" t="s">
        <v>71</v>
      </c>
      <c r="Y551" s="42">
        <v>0</v>
      </c>
      <c r="Z551" s="42">
        <v>0</v>
      </c>
      <c r="AA551" s="389">
        <v>0</v>
      </c>
      <c r="AB551" s="390"/>
    </row>
    <row r="552" spans="2:28">
      <c r="B552" s="24">
        <v>29.25</v>
      </c>
      <c r="C552" s="41" t="s">
        <v>74</v>
      </c>
      <c r="D552" s="42">
        <v>0</v>
      </c>
      <c r="E552" s="42">
        <v>0</v>
      </c>
      <c r="F552" s="389">
        <v>0</v>
      </c>
      <c r="G552" s="390"/>
      <c r="I552" s="24">
        <v>29.25</v>
      </c>
      <c r="J552" s="41" t="s">
        <v>60</v>
      </c>
      <c r="K552" s="42" t="s">
        <v>178</v>
      </c>
      <c r="L552" s="42" t="s">
        <v>170</v>
      </c>
      <c r="M552" s="389">
        <v>0</v>
      </c>
      <c r="N552" s="390"/>
      <c r="P552" s="24">
        <v>29.25</v>
      </c>
      <c r="Q552" s="41" t="s">
        <v>60</v>
      </c>
      <c r="R552" s="42" t="s">
        <v>107</v>
      </c>
      <c r="S552" s="42" t="s">
        <v>108</v>
      </c>
      <c r="T552" s="389">
        <v>0</v>
      </c>
      <c r="U552" s="390"/>
      <c r="W552" s="24">
        <v>29.25</v>
      </c>
      <c r="X552" s="41" t="s">
        <v>71</v>
      </c>
      <c r="Y552" s="42">
        <v>0</v>
      </c>
      <c r="Z552" s="42">
        <v>0</v>
      </c>
      <c r="AA552" s="389">
        <v>0</v>
      </c>
      <c r="AB552" s="390"/>
    </row>
    <row r="553" spans="2:28">
      <c r="B553" s="24">
        <v>29.5</v>
      </c>
      <c r="C553" s="41" t="s">
        <v>74</v>
      </c>
      <c r="D553" s="42">
        <v>0</v>
      </c>
      <c r="E553" s="42">
        <v>0</v>
      </c>
      <c r="F553" s="389">
        <v>0</v>
      </c>
      <c r="G553" s="390"/>
      <c r="I553" s="24">
        <v>29.5</v>
      </c>
      <c r="J553" s="41" t="s">
        <v>60</v>
      </c>
      <c r="K553" s="42" t="s">
        <v>178</v>
      </c>
      <c r="L553" s="42" t="s">
        <v>170</v>
      </c>
      <c r="M553" s="389">
        <v>0</v>
      </c>
      <c r="N553" s="390"/>
      <c r="P553" s="24">
        <v>29.5</v>
      </c>
      <c r="Q553" s="41" t="s">
        <v>69</v>
      </c>
      <c r="R553" s="42">
        <v>0</v>
      </c>
      <c r="S553" s="42">
        <v>0</v>
      </c>
      <c r="T553" s="389">
        <v>0</v>
      </c>
      <c r="U553" s="390"/>
      <c r="W553" s="24">
        <v>29.5</v>
      </c>
      <c r="X553" s="41" t="s">
        <v>71</v>
      </c>
      <c r="Y553" s="42">
        <v>0</v>
      </c>
      <c r="Z553" s="42">
        <v>0</v>
      </c>
      <c r="AA553" s="389">
        <v>0</v>
      </c>
      <c r="AB553" s="390"/>
    </row>
    <row r="554" spans="2:28">
      <c r="B554" s="24">
        <v>29.75</v>
      </c>
      <c r="C554" s="41" t="s">
        <v>71</v>
      </c>
      <c r="D554" s="42">
        <v>0</v>
      </c>
      <c r="E554" s="42">
        <v>0</v>
      </c>
      <c r="F554" s="389">
        <v>0</v>
      </c>
      <c r="G554" s="390"/>
      <c r="I554" s="24">
        <v>29.75</v>
      </c>
      <c r="J554" s="41" t="s">
        <v>60</v>
      </c>
      <c r="K554" s="42" t="s">
        <v>178</v>
      </c>
      <c r="L554" s="42" t="s">
        <v>170</v>
      </c>
      <c r="M554" s="389">
        <v>0</v>
      </c>
      <c r="N554" s="390"/>
      <c r="P554" s="24">
        <v>29.75</v>
      </c>
      <c r="Q554" s="41" t="s">
        <v>69</v>
      </c>
      <c r="R554" s="42">
        <v>0</v>
      </c>
      <c r="S554" s="42">
        <v>0</v>
      </c>
      <c r="T554" s="389">
        <v>0</v>
      </c>
      <c r="U554" s="390"/>
      <c r="W554" s="24">
        <v>29.75</v>
      </c>
      <c r="X554" s="41" t="s">
        <v>74</v>
      </c>
      <c r="Y554" s="42">
        <v>0</v>
      </c>
      <c r="Z554" s="42">
        <v>0</v>
      </c>
      <c r="AA554" s="389">
        <v>0</v>
      </c>
      <c r="AB554" s="390"/>
    </row>
    <row r="555" spans="2:28">
      <c r="B555" s="24">
        <v>30</v>
      </c>
      <c r="C555" s="41" t="s">
        <v>158</v>
      </c>
      <c r="D555" s="42">
        <v>0</v>
      </c>
      <c r="E555" s="42">
        <v>0</v>
      </c>
      <c r="F555" s="389">
        <v>0</v>
      </c>
      <c r="G555" s="390"/>
      <c r="I555" s="24">
        <v>30</v>
      </c>
      <c r="J555" s="41" t="s">
        <v>60</v>
      </c>
      <c r="K555" s="42" t="s">
        <v>178</v>
      </c>
      <c r="L555" s="42" t="s">
        <v>170</v>
      </c>
      <c r="M555" s="389">
        <v>0</v>
      </c>
      <c r="N555" s="390"/>
      <c r="P555" s="24">
        <v>30</v>
      </c>
      <c r="Q555" s="41" t="s">
        <v>69</v>
      </c>
      <c r="R555" s="42">
        <v>0</v>
      </c>
      <c r="S555" s="42">
        <v>0</v>
      </c>
      <c r="T555" s="389">
        <v>0</v>
      </c>
      <c r="U555" s="390"/>
      <c r="W555" s="24">
        <v>30</v>
      </c>
      <c r="X555" s="41" t="s">
        <v>63</v>
      </c>
      <c r="Y555" s="42">
        <v>0</v>
      </c>
      <c r="Z555" s="42">
        <v>0</v>
      </c>
      <c r="AA555" s="389">
        <v>0</v>
      </c>
      <c r="AB555" s="390"/>
    </row>
    <row r="556" spans="2:28">
      <c r="B556" s="24">
        <v>30.25</v>
      </c>
      <c r="C556" s="41" t="s">
        <v>66</v>
      </c>
      <c r="D556" s="42">
        <v>0</v>
      </c>
      <c r="E556" s="42">
        <v>0</v>
      </c>
      <c r="F556" s="389">
        <v>0</v>
      </c>
      <c r="G556" s="390"/>
      <c r="I556" s="24">
        <v>30.25</v>
      </c>
      <c r="J556" s="41" t="s">
        <v>69</v>
      </c>
      <c r="K556" s="42">
        <v>0</v>
      </c>
      <c r="L556" s="42">
        <v>0</v>
      </c>
      <c r="M556" s="389">
        <v>0</v>
      </c>
      <c r="N556" s="390"/>
      <c r="P556" s="24">
        <v>30.25</v>
      </c>
      <c r="Q556" s="41" t="s">
        <v>159</v>
      </c>
      <c r="R556" s="42">
        <v>0</v>
      </c>
      <c r="S556" s="42">
        <v>0</v>
      </c>
      <c r="T556" s="389">
        <v>0</v>
      </c>
      <c r="U556" s="390"/>
      <c r="W556" s="24">
        <v>30.25</v>
      </c>
      <c r="X556" s="41" t="s">
        <v>159</v>
      </c>
      <c r="Y556" s="42">
        <v>0</v>
      </c>
      <c r="Z556" s="42">
        <v>0</v>
      </c>
      <c r="AA556" s="389">
        <v>0</v>
      </c>
      <c r="AB556" s="390"/>
    </row>
    <row r="557" spans="2:28">
      <c r="B557" s="24">
        <v>30.5</v>
      </c>
      <c r="C557" s="41" t="s">
        <v>71</v>
      </c>
      <c r="D557" s="42">
        <v>0</v>
      </c>
      <c r="E557" s="42">
        <v>0</v>
      </c>
      <c r="F557" s="389">
        <v>0</v>
      </c>
      <c r="G557" s="390"/>
      <c r="I557" s="24">
        <v>30.5</v>
      </c>
      <c r="J557" s="41" t="s">
        <v>60</v>
      </c>
      <c r="K557" s="42" t="s">
        <v>178</v>
      </c>
      <c r="L557" s="42" t="s">
        <v>170</v>
      </c>
      <c r="M557" s="389">
        <v>0</v>
      </c>
      <c r="N557" s="390"/>
      <c r="P557" s="24">
        <v>30.5</v>
      </c>
      <c r="Q557" s="41" t="s">
        <v>60</v>
      </c>
      <c r="R557" s="42" t="s">
        <v>150</v>
      </c>
      <c r="S557" s="42" t="s">
        <v>103</v>
      </c>
      <c r="T557" s="389">
        <v>0</v>
      </c>
      <c r="U557" s="390"/>
      <c r="W557" s="24">
        <v>30.5</v>
      </c>
      <c r="X557" s="41" t="s">
        <v>159</v>
      </c>
      <c r="Y557" s="42">
        <v>0</v>
      </c>
      <c r="Z557" s="42">
        <v>0</v>
      </c>
      <c r="AA557" s="389">
        <v>0</v>
      </c>
      <c r="AB557" s="390"/>
    </row>
    <row r="558" spans="2:28">
      <c r="B558" s="24">
        <v>30.75</v>
      </c>
      <c r="C558" s="41" t="s">
        <v>74</v>
      </c>
      <c r="D558" s="42">
        <v>0</v>
      </c>
      <c r="E558" s="42">
        <v>0</v>
      </c>
      <c r="F558" s="389">
        <v>0</v>
      </c>
      <c r="G558" s="390"/>
      <c r="I558" s="24">
        <v>30.75</v>
      </c>
      <c r="J558" s="41" t="s">
        <v>60</v>
      </c>
      <c r="K558" s="42" t="s">
        <v>178</v>
      </c>
      <c r="L558" s="42" t="s">
        <v>170</v>
      </c>
      <c r="M558" s="389">
        <v>0</v>
      </c>
      <c r="N558" s="390"/>
      <c r="P558" s="24">
        <v>30.75</v>
      </c>
      <c r="Q558" s="41" t="s">
        <v>60</v>
      </c>
      <c r="R558" s="42" t="s">
        <v>113</v>
      </c>
      <c r="S558" s="42" t="s">
        <v>202</v>
      </c>
      <c r="T558" s="389">
        <v>0</v>
      </c>
      <c r="U558" s="390"/>
      <c r="W558" s="24">
        <v>30.75</v>
      </c>
      <c r="X558" s="41" t="s">
        <v>63</v>
      </c>
      <c r="Y558" s="42">
        <v>0</v>
      </c>
      <c r="Z558" s="42">
        <v>0</v>
      </c>
      <c r="AA558" s="389">
        <v>0</v>
      </c>
      <c r="AB558" s="390"/>
    </row>
    <row r="559" spans="2:28">
      <c r="B559" s="24">
        <v>31</v>
      </c>
      <c r="C559" s="41" t="s">
        <v>60</v>
      </c>
      <c r="D559" s="42" t="s">
        <v>107</v>
      </c>
      <c r="E559" s="42" t="s">
        <v>108</v>
      </c>
      <c r="F559" s="389">
        <v>0</v>
      </c>
      <c r="G559" s="390"/>
      <c r="I559" s="24">
        <v>31</v>
      </c>
      <c r="J559" s="41" t="s">
        <v>60</v>
      </c>
      <c r="K559" s="42" t="s">
        <v>178</v>
      </c>
      <c r="L559" s="42" t="s">
        <v>170</v>
      </c>
      <c r="M559" s="389">
        <v>0</v>
      </c>
      <c r="N559" s="390"/>
      <c r="P559" s="24">
        <v>31</v>
      </c>
      <c r="Q559" s="41" t="s">
        <v>60</v>
      </c>
      <c r="R559" s="42" t="s">
        <v>113</v>
      </c>
      <c r="S559" s="42" t="s">
        <v>202</v>
      </c>
      <c r="T559" s="389">
        <v>0</v>
      </c>
      <c r="U559" s="390"/>
      <c r="W559" s="24">
        <v>31</v>
      </c>
      <c r="X559" s="41" t="s">
        <v>63</v>
      </c>
      <c r="Y559" s="42">
        <v>0</v>
      </c>
      <c r="Z559" s="42">
        <v>0</v>
      </c>
      <c r="AA559" s="389">
        <v>0</v>
      </c>
      <c r="AB559" s="390"/>
    </row>
    <row r="560" spans="2:28">
      <c r="B560" s="24">
        <v>31.25</v>
      </c>
      <c r="C560" s="41" t="s">
        <v>71</v>
      </c>
      <c r="D560" s="42">
        <v>0</v>
      </c>
      <c r="E560" s="42">
        <v>0</v>
      </c>
      <c r="F560" s="389">
        <v>0</v>
      </c>
      <c r="G560" s="390"/>
      <c r="I560" s="24">
        <v>31.25</v>
      </c>
      <c r="J560" s="41" t="s">
        <v>60</v>
      </c>
      <c r="K560" s="42" t="s">
        <v>178</v>
      </c>
      <c r="L560" s="42" t="s">
        <v>170</v>
      </c>
      <c r="M560" s="389">
        <v>0</v>
      </c>
      <c r="N560" s="390"/>
      <c r="P560" s="24">
        <v>31.25</v>
      </c>
      <c r="Q560" s="41" t="s">
        <v>60</v>
      </c>
      <c r="R560" s="42" t="s">
        <v>107</v>
      </c>
      <c r="S560" s="42" t="s">
        <v>121</v>
      </c>
      <c r="T560" s="389">
        <v>0</v>
      </c>
      <c r="U560" s="390"/>
      <c r="W560" s="24">
        <v>31.25</v>
      </c>
      <c r="X560" s="41" t="s">
        <v>159</v>
      </c>
      <c r="Y560" s="42">
        <v>0</v>
      </c>
      <c r="Z560" s="42">
        <v>0</v>
      </c>
      <c r="AA560" s="389">
        <v>0</v>
      </c>
      <c r="AB560" s="390"/>
    </row>
    <row r="561" spans="2:28">
      <c r="B561" s="24">
        <v>31.5</v>
      </c>
      <c r="C561" s="41" t="s">
        <v>71</v>
      </c>
      <c r="D561" s="42">
        <v>0</v>
      </c>
      <c r="E561" s="42">
        <v>0</v>
      </c>
      <c r="F561" s="389">
        <v>0</v>
      </c>
      <c r="G561" s="390"/>
      <c r="I561" s="24">
        <v>31.5</v>
      </c>
      <c r="J561" s="41" t="s">
        <v>60</v>
      </c>
      <c r="K561" s="42" t="s">
        <v>178</v>
      </c>
      <c r="L561" s="42" t="s">
        <v>170</v>
      </c>
      <c r="M561" s="389">
        <v>0</v>
      </c>
      <c r="N561" s="390"/>
      <c r="P561" s="24">
        <v>31.5</v>
      </c>
      <c r="Q561" s="41" t="s">
        <v>60</v>
      </c>
      <c r="R561" s="42" t="s">
        <v>150</v>
      </c>
      <c r="S561" s="42" t="s">
        <v>103</v>
      </c>
      <c r="T561" s="389">
        <v>0</v>
      </c>
      <c r="U561" s="390"/>
      <c r="W561" s="24">
        <v>31.5</v>
      </c>
      <c r="X561" s="41" t="s">
        <v>74</v>
      </c>
      <c r="Y561" s="42">
        <v>0</v>
      </c>
      <c r="Z561" s="42">
        <v>0</v>
      </c>
      <c r="AA561" s="389">
        <v>0</v>
      </c>
      <c r="AB561" s="390"/>
    </row>
    <row r="562" spans="2:28">
      <c r="B562" s="24">
        <v>31.75</v>
      </c>
      <c r="C562" s="41" t="s">
        <v>159</v>
      </c>
      <c r="D562" s="42">
        <v>0</v>
      </c>
      <c r="E562" s="42">
        <v>0</v>
      </c>
      <c r="F562" s="389">
        <v>0</v>
      </c>
      <c r="G562" s="390"/>
      <c r="I562" s="24">
        <v>31.75</v>
      </c>
      <c r="J562" s="41" t="s">
        <v>60</v>
      </c>
      <c r="K562" s="42" t="s">
        <v>178</v>
      </c>
      <c r="L562" s="42" t="s">
        <v>170</v>
      </c>
      <c r="M562" s="389">
        <v>0</v>
      </c>
      <c r="N562" s="390"/>
      <c r="P562" s="24">
        <v>31.75</v>
      </c>
      <c r="Q562" s="41" t="s">
        <v>60</v>
      </c>
      <c r="R562" s="42" t="s">
        <v>107</v>
      </c>
      <c r="S562" s="42" t="s">
        <v>108</v>
      </c>
      <c r="T562" s="389">
        <v>0</v>
      </c>
      <c r="U562" s="390"/>
      <c r="W562" s="24">
        <v>31.75</v>
      </c>
      <c r="X562" s="41" t="s">
        <v>60</v>
      </c>
      <c r="Y562" s="42" t="s">
        <v>107</v>
      </c>
      <c r="Z562" s="42" t="s">
        <v>108</v>
      </c>
      <c r="AA562" s="389">
        <v>0</v>
      </c>
      <c r="AB562" s="390"/>
    </row>
    <row r="563" spans="2:28">
      <c r="B563" s="24">
        <v>32</v>
      </c>
      <c r="C563" s="41" t="s">
        <v>159</v>
      </c>
      <c r="D563" s="42">
        <v>0</v>
      </c>
      <c r="E563" s="42">
        <v>0</v>
      </c>
      <c r="F563" s="389">
        <v>0</v>
      </c>
      <c r="G563" s="390"/>
      <c r="I563" s="24">
        <v>32</v>
      </c>
      <c r="J563" s="41" t="s">
        <v>60</v>
      </c>
      <c r="K563" s="42" t="s">
        <v>178</v>
      </c>
      <c r="L563" s="42" t="s">
        <v>170</v>
      </c>
      <c r="M563" s="389">
        <v>0</v>
      </c>
      <c r="N563" s="390"/>
      <c r="P563" s="24">
        <v>32</v>
      </c>
      <c r="Q563" s="41" t="s">
        <v>60</v>
      </c>
      <c r="R563" s="42" t="s">
        <v>178</v>
      </c>
      <c r="S563" s="42" t="s">
        <v>169</v>
      </c>
      <c r="T563" s="389">
        <v>0</v>
      </c>
      <c r="U563" s="390"/>
      <c r="W563" s="24">
        <v>32</v>
      </c>
      <c r="X563" s="41" t="s">
        <v>74</v>
      </c>
      <c r="Y563" s="42">
        <v>0</v>
      </c>
      <c r="Z563" s="42">
        <v>0</v>
      </c>
      <c r="AA563" s="389">
        <v>0</v>
      </c>
      <c r="AB563" s="390"/>
    </row>
    <row r="564" spans="2:28">
      <c r="B564" s="24">
        <v>32.25</v>
      </c>
      <c r="C564" s="41" t="s">
        <v>60</v>
      </c>
      <c r="D564" s="42" t="s">
        <v>107</v>
      </c>
      <c r="E564" s="42" t="s">
        <v>108</v>
      </c>
      <c r="F564" s="389">
        <v>0</v>
      </c>
      <c r="G564" s="390"/>
      <c r="I564" s="24">
        <v>32.25</v>
      </c>
      <c r="J564" s="41" t="s">
        <v>69</v>
      </c>
      <c r="K564" s="42">
        <v>0</v>
      </c>
      <c r="L564" s="42">
        <v>0</v>
      </c>
      <c r="M564" s="389">
        <v>0</v>
      </c>
      <c r="N564" s="390"/>
      <c r="P564" s="24">
        <v>32.25</v>
      </c>
      <c r="Q564" s="41" t="s">
        <v>60</v>
      </c>
      <c r="R564" s="42" t="s">
        <v>178</v>
      </c>
      <c r="S564" s="42" t="s">
        <v>169</v>
      </c>
      <c r="T564" s="389">
        <v>0</v>
      </c>
      <c r="U564" s="390"/>
      <c r="W564" s="24">
        <v>32.25</v>
      </c>
      <c r="X564" s="41" t="s">
        <v>74</v>
      </c>
      <c r="Y564" s="42">
        <v>0</v>
      </c>
      <c r="Z564" s="42">
        <v>0</v>
      </c>
      <c r="AA564" s="389">
        <v>0</v>
      </c>
      <c r="AB564" s="390"/>
    </row>
    <row r="565" spans="2:28">
      <c r="B565" s="24">
        <v>32.5</v>
      </c>
      <c r="C565" s="41" t="s">
        <v>74</v>
      </c>
      <c r="D565" s="42">
        <v>0</v>
      </c>
      <c r="E565" s="42">
        <v>0</v>
      </c>
      <c r="F565" s="389">
        <v>0</v>
      </c>
      <c r="G565" s="390"/>
      <c r="I565" s="24">
        <v>32.5</v>
      </c>
      <c r="J565" s="41" t="s">
        <v>60</v>
      </c>
      <c r="K565" s="42" t="s">
        <v>178</v>
      </c>
      <c r="L565" s="42" t="s">
        <v>270</v>
      </c>
      <c r="M565" s="389">
        <v>0</v>
      </c>
      <c r="N565" s="390"/>
      <c r="P565" s="24">
        <v>32.5</v>
      </c>
      <c r="Q565" s="41" t="s">
        <v>159</v>
      </c>
      <c r="R565" s="42">
        <v>0</v>
      </c>
      <c r="S565" s="42">
        <v>0</v>
      </c>
      <c r="T565" s="389">
        <v>0</v>
      </c>
      <c r="U565" s="390"/>
      <c r="W565" s="24">
        <v>32.5</v>
      </c>
      <c r="X565" s="41" t="s">
        <v>71</v>
      </c>
      <c r="Y565" s="42">
        <v>0</v>
      </c>
      <c r="Z565" s="42">
        <v>0</v>
      </c>
      <c r="AA565" s="389">
        <v>0</v>
      </c>
      <c r="AB565" s="390"/>
    </row>
    <row r="566" spans="2:28">
      <c r="B566" s="24">
        <v>32.75</v>
      </c>
      <c r="C566" s="41" t="s">
        <v>159</v>
      </c>
      <c r="D566" s="42">
        <v>0</v>
      </c>
      <c r="E566" s="42">
        <v>0</v>
      </c>
      <c r="F566" s="389">
        <v>0</v>
      </c>
      <c r="G566" s="390"/>
      <c r="I566" s="24">
        <v>32.75</v>
      </c>
      <c r="J566" s="41" t="s">
        <v>159</v>
      </c>
      <c r="K566" s="42">
        <v>0</v>
      </c>
      <c r="L566" s="42">
        <v>0</v>
      </c>
      <c r="M566" s="389">
        <v>0</v>
      </c>
      <c r="N566" s="390"/>
      <c r="P566" s="24">
        <v>32.75</v>
      </c>
      <c r="Q566" s="41" t="s">
        <v>60</v>
      </c>
      <c r="R566" s="42" t="s">
        <v>178</v>
      </c>
      <c r="S566" s="42" t="s">
        <v>170</v>
      </c>
      <c r="T566" s="389">
        <v>0</v>
      </c>
      <c r="U566" s="390"/>
      <c r="W566" s="24">
        <v>32.75</v>
      </c>
      <c r="X566" s="41" t="s">
        <v>74</v>
      </c>
      <c r="Y566" s="42">
        <v>0</v>
      </c>
      <c r="Z566" s="42">
        <v>0</v>
      </c>
      <c r="AA566" s="389">
        <v>0</v>
      </c>
      <c r="AB566" s="390"/>
    </row>
    <row r="567" spans="2:28">
      <c r="B567" s="24">
        <v>33</v>
      </c>
      <c r="C567" s="41" t="s">
        <v>60</v>
      </c>
      <c r="D567" s="42" t="s">
        <v>150</v>
      </c>
      <c r="E567" s="42" t="s">
        <v>170</v>
      </c>
      <c r="F567" s="389">
        <v>0</v>
      </c>
      <c r="G567" s="390"/>
      <c r="I567" s="24">
        <v>33</v>
      </c>
      <c r="J567" s="41" t="s">
        <v>69</v>
      </c>
      <c r="K567" s="42">
        <v>0</v>
      </c>
      <c r="L567" s="42">
        <v>0</v>
      </c>
      <c r="M567" s="389">
        <v>0</v>
      </c>
      <c r="N567" s="390"/>
      <c r="P567" s="24">
        <v>33</v>
      </c>
      <c r="Q567" s="41" t="s">
        <v>60</v>
      </c>
      <c r="R567" s="42" t="s">
        <v>178</v>
      </c>
      <c r="S567" s="42" t="s">
        <v>170</v>
      </c>
      <c r="T567" s="389">
        <v>0</v>
      </c>
      <c r="U567" s="390"/>
      <c r="W567" s="24">
        <v>33</v>
      </c>
      <c r="X567" s="41" t="s">
        <v>71</v>
      </c>
      <c r="Y567" s="42">
        <v>0</v>
      </c>
      <c r="Z567" s="42">
        <v>0</v>
      </c>
      <c r="AA567" s="389">
        <v>0</v>
      </c>
      <c r="AB567" s="390"/>
    </row>
    <row r="568" spans="2:28">
      <c r="B568" s="24">
        <v>33.25</v>
      </c>
      <c r="C568" s="41" t="s">
        <v>60</v>
      </c>
      <c r="D568" s="42" t="s">
        <v>150</v>
      </c>
      <c r="E568" s="42" t="s">
        <v>170</v>
      </c>
      <c r="F568" s="389">
        <v>0</v>
      </c>
      <c r="G568" s="390"/>
      <c r="I568" s="24">
        <v>33.25</v>
      </c>
      <c r="J568" s="41" t="s">
        <v>60</v>
      </c>
      <c r="K568" s="42" t="s">
        <v>107</v>
      </c>
      <c r="L568" s="42" t="s">
        <v>121</v>
      </c>
      <c r="M568" s="389">
        <v>0</v>
      </c>
      <c r="N568" s="390"/>
      <c r="P568" s="24">
        <v>33.25</v>
      </c>
      <c r="Q568" s="41" t="s">
        <v>60</v>
      </c>
      <c r="R568" s="42" t="s">
        <v>178</v>
      </c>
      <c r="S568" s="42" t="s">
        <v>170</v>
      </c>
      <c r="T568" s="389">
        <v>0</v>
      </c>
      <c r="U568" s="390"/>
      <c r="W568" s="24">
        <v>33.25</v>
      </c>
      <c r="X568" s="41" t="s">
        <v>69</v>
      </c>
      <c r="Y568" s="42">
        <v>0</v>
      </c>
      <c r="Z568" s="42">
        <v>0</v>
      </c>
      <c r="AA568" s="389">
        <v>0</v>
      </c>
      <c r="AB568" s="390"/>
    </row>
    <row r="569" spans="2:28">
      <c r="B569" s="24">
        <v>33.5</v>
      </c>
      <c r="C569" s="41" t="s">
        <v>60</v>
      </c>
      <c r="D569" s="42" t="s">
        <v>150</v>
      </c>
      <c r="E569" s="42" t="s">
        <v>170</v>
      </c>
      <c r="F569" s="389">
        <v>0</v>
      </c>
      <c r="G569" s="390"/>
      <c r="I569" s="24">
        <v>33.5</v>
      </c>
      <c r="J569" s="41" t="s">
        <v>69</v>
      </c>
      <c r="K569" s="42">
        <v>0</v>
      </c>
      <c r="L569" s="42">
        <v>0</v>
      </c>
      <c r="M569" s="389">
        <v>0</v>
      </c>
      <c r="N569" s="390"/>
      <c r="P569" s="24">
        <v>33.5</v>
      </c>
      <c r="Q569" s="41" t="s">
        <v>60</v>
      </c>
      <c r="R569" s="42" t="s">
        <v>178</v>
      </c>
      <c r="S569" s="42" t="s">
        <v>170</v>
      </c>
      <c r="T569" s="389">
        <v>0</v>
      </c>
      <c r="U569" s="390"/>
      <c r="W569" s="24">
        <v>33.5</v>
      </c>
      <c r="X569" s="41" t="s">
        <v>159</v>
      </c>
      <c r="Y569" s="42">
        <v>0</v>
      </c>
      <c r="Z569" s="42">
        <v>0</v>
      </c>
      <c r="AA569" s="389">
        <v>0</v>
      </c>
      <c r="AB569" s="390"/>
    </row>
    <row r="570" spans="2:28">
      <c r="B570" s="24">
        <v>33.75</v>
      </c>
      <c r="C570" s="41" t="s">
        <v>159</v>
      </c>
      <c r="D570" s="42">
        <v>0</v>
      </c>
      <c r="E570" s="42">
        <v>0</v>
      </c>
      <c r="F570" s="389">
        <v>0</v>
      </c>
      <c r="G570" s="390"/>
      <c r="I570" s="24">
        <v>33.75</v>
      </c>
      <c r="J570" s="41" t="s">
        <v>60</v>
      </c>
      <c r="K570" s="42" t="s">
        <v>107</v>
      </c>
      <c r="L570" s="42" t="s">
        <v>108</v>
      </c>
      <c r="M570" s="389">
        <v>0</v>
      </c>
      <c r="N570" s="390"/>
      <c r="P570" s="24">
        <v>33.75</v>
      </c>
      <c r="Q570" s="41" t="s">
        <v>60</v>
      </c>
      <c r="R570" s="42" t="s">
        <v>178</v>
      </c>
      <c r="S570" s="42" t="s">
        <v>170</v>
      </c>
      <c r="T570" s="389">
        <v>0</v>
      </c>
      <c r="U570" s="390"/>
      <c r="W570" s="24">
        <v>33.75</v>
      </c>
      <c r="X570" s="41" t="s">
        <v>74</v>
      </c>
      <c r="Y570" s="42">
        <v>0</v>
      </c>
      <c r="Z570" s="42">
        <v>0</v>
      </c>
      <c r="AA570" s="389">
        <v>0</v>
      </c>
      <c r="AB570" s="390"/>
    </row>
    <row r="571" spans="2:28">
      <c r="B571" s="24">
        <v>34</v>
      </c>
      <c r="C571" s="41" t="s">
        <v>60</v>
      </c>
      <c r="D571" s="42" t="s">
        <v>150</v>
      </c>
      <c r="E571" s="42" t="s">
        <v>170</v>
      </c>
      <c r="F571" s="389">
        <v>0</v>
      </c>
      <c r="G571" s="390"/>
      <c r="I571" s="24">
        <v>34</v>
      </c>
      <c r="J571" s="41" t="s">
        <v>159</v>
      </c>
      <c r="K571" s="42">
        <v>0</v>
      </c>
      <c r="L571" s="42">
        <v>0</v>
      </c>
      <c r="M571" s="389">
        <v>0</v>
      </c>
      <c r="N571" s="390"/>
      <c r="P571" s="24">
        <v>34</v>
      </c>
      <c r="Q571" s="41" t="s">
        <v>60</v>
      </c>
      <c r="R571" s="42" t="s">
        <v>178</v>
      </c>
      <c r="S571" s="42" t="s">
        <v>170</v>
      </c>
      <c r="T571" s="389">
        <v>0</v>
      </c>
      <c r="U571" s="390"/>
      <c r="W571" s="24">
        <v>34</v>
      </c>
      <c r="X571" s="41" t="s">
        <v>60</v>
      </c>
      <c r="Y571" s="42" t="s">
        <v>273</v>
      </c>
      <c r="Z571" s="42" t="s">
        <v>121</v>
      </c>
      <c r="AA571" s="389">
        <v>0</v>
      </c>
      <c r="AB571" s="390"/>
    </row>
    <row r="572" spans="2:28">
      <c r="B572" s="24">
        <v>34.25</v>
      </c>
      <c r="C572" s="41" t="s">
        <v>60</v>
      </c>
      <c r="D572" s="42" t="s">
        <v>150</v>
      </c>
      <c r="E572" s="42" t="s">
        <v>170</v>
      </c>
      <c r="F572" s="389">
        <v>0</v>
      </c>
      <c r="G572" s="390"/>
      <c r="I572" s="24">
        <v>34.25</v>
      </c>
      <c r="J572" s="41" t="s">
        <v>60</v>
      </c>
      <c r="K572" s="42" t="s">
        <v>107</v>
      </c>
      <c r="L572" s="42" t="s">
        <v>108</v>
      </c>
      <c r="M572" s="389">
        <v>0</v>
      </c>
      <c r="N572" s="390"/>
      <c r="P572" s="24">
        <v>34.25</v>
      </c>
      <c r="Q572" s="41" t="s">
        <v>60</v>
      </c>
      <c r="R572" s="42" t="s">
        <v>178</v>
      </c>
      <c r="S572" s="42" t="s">
        <v>170</v>
      </c>
      <c r="T572" s="389">
        <v>0</v>
      </c>
      <c r="U572" s="390"/>
      <c r="W572" s="24">
        <v>34.25</v>
      </c>
      <c r="X572" s="41" t="s">
        <v>60</v>
      </c>
      <c r="Y572" s="42" t="s">
        <v>178</v>
      </c>
      <c r="Z572" s="42" t="s">
        <v>115</v>
      </c>
      <c r="AA572" s="389">
        <v>0</v>
      </c>
      <c r="AB572" s="390"/>
    </row>
    <row r="573" spans="2:28">
      <c r="B573" s="24">
        <v>34.5</v>
      </c>
      <c r="C573" s="41" t="s">
        <v>159</v>
      </c>
      <c r="D573" s="42">
        <v>0</v>
      </c>
      <c r="E573" s="42">
        <v>0</v>
      </c>
      <c r="F573" s="389">
        <v>0</v>
      </c>
      <c r="G573" s="390"/>
      <c r="I573" s="24">
        <v>34.5</v>
      </c>
      <c r="J573" s="41" t="s">
        <v>69</v>
      </c>
      <c r="K573" s="42">
        <v>0</v>
      </c>
      <c r="L573" s="42">
        <v>0</v>
      </c>
      <c r="M573" s="389">
        <v>0</v>
      </c>
      <c r="N573" s="390"/>
      <c r="P573" s="24">
        <v>34.5</v>
      </c>
      <c r="Q573" s="41" t="s">
        <v>60</v>
      </c>
      <c r="R573" s="42" t="s">
        <v>178</v>
      </c>
      <c r="S573" s="42" t="s">
        <v>170</v>
      </c>
      <c r="T573" s="389">
        <v>0</v>
      </c>
      <c r="U573" s="390"/>
      <c r="W573" s="24">
        <v>34.5</v>
      </c>
      <c r="X573" s="41" t="s">
        <v>60</v>
      </c>
      <c r="Y573" s="42" t="s">
        <v>178</v>
      </c>
      <c r="Z573" s="42" t="s">
        <v>170</v>
      </c>
      <c r="AA573" s="389">
        <v>0</v>
      </c>
      <c r="AB573" s="390"/>
    </row>
    <row r="574" spans="2:28">
      <c r="B574" s="24">
        <v>34.75</v>
      </c>
      <c r="C574" s="41" t="s">
        <v>60</v>
      </c>
      <c r="D574" s="42" t="s">
        <v>104</v>
      </c>
      <c r="E574" s="42" t="s">
        <v>103</v>
      </c>
      <c r="F574" s="389">
        <v>0</v>
      </c>
      <c r="G574" s="390"/>
      <c r="I574" s="24">
        <v>34.75</v>
      </c>
      <c r="J574" s="41" t="s">
        <v>159</v>
      </c>
      <c r="K574" s="42">
        <v>0</v>
      </c>
      <c r="L574" s="42">
        <v>0</v>
      </c>
      <c r="M574" s="389">
        <v>0</v>
      </c>
      <c r="N574" s="390"/>
      <c r="P574" s="24">
        <v>34.75</v>
      </c>
      <c r="Q574" s="41" t="s">
        <v>159</v>
      </c>
      <c r="R574" s="42">
        <v>0</v>
      </c>
      <c r="S574" s="42">
        <v>0</v>
      </c>
      <c r="T574" s="389">
        <v>0</v>
      </c>
      <c r="U574" s="390"/>
      <c r="W574" s="24">
        <v>34.75</v>
      </c>
      <c r="X574" s="41" t="s">
        <v>60</v>
      </c>
      <c r="Y574" s="42" t="s">
        <v>178</v>
      </c>
      <c r="Z574" s="42" t="s">
        <v>170</v>
      </c>
      <c r="AA574" s="389">
        <v>0</v>
      </c>
      <c r="AB574" s="390"/>
    </row>
    <row r="575" spans="2:28">
      <c r="B575" s="24">
        <v>35</v>
      </c>
      <c r="C575" s="41" t="s">
        <v>71</v>
      </c>
      <c r="D575" s="42">
        <v>0</v>
      </c>
      <c r="E575" s="42">
        <v>0</v>
      </c>
      <c r="F575" s="389">
        <v>0</v>
      </c>
      <c r="G575" s="390"/>
      <c r="I575" s="24">
        <v>35</v>
      </c>
      <c r="J575" s="41" t="s">
        <v>159</v>
      </c>
      <c r="K575" s="42">
        <v>0</v>
      </c>
      <c r="L575" s="42">
        <v>0</v>
      </c>
      <c r="M575" s="389">
        <v>0</v>
      </c>
      <c r="N575" s="390"/>
      <c r="P575" s="24">
        <v>35</v>
      </c>
      <c r="Q575" s="41" t="s">
        <v>60</v>
      </c>
      <c r="R575" s="42" t="s">
        <v>107</v>
      </c>
      <c r="S575" s="42" t="s">
        <v>108</v>
      </c>
      <c r="T575" s="389">
        <v>0</v>
      </c>
      <c r="U575" s="390"/>
      <c r="W575" s="24">
        <v>35</v>
      </c>
      <c r="X575" s="41" t="s">
        <v>60</v>
      </c>
      <c r="Y575" s="42" t="s">
        <v>178</v>
      </c>
      <c r="Z575" s="42" t="s">
        <v>170</v>
      </c>
      <c r="AA575" s="389">
        <v>0</v>
      </c>
      <c r="AB575" s="390"/>
    </row>
    <row r="576" spans="2:28">
      <c r="B576" s="24">
        <v>35.25</v>
      </c>
      <c r="C576" s="41" t="s">
        <v>159</v>
      </c>
      <c r="D576" s="42">
        <v>0</v>
      </c>
      <c r="E576" s="42">
        <v>0</v>
      </c>
      <c r="F576" s="389">
        <v>0</v>
      </c>
      <c r="G576" s="390"/>
      <c r="I576" s="24">
        <v>35.25</v>
      </c>
      <c r="J576" s="41" t="s">
        <v>69</v>
      </c>
      <c r="K576" s="42">
        <v>0</v>
      </c>
      <c r="L576" s="42">
        <v>0</v>
      </c>
      <c r="M576" s="389">
        <v>0</v>
      </c>
      <c r="N576" s="390"/>
      <c r="P576" s="24">
        <v>35.25</v>
      </c>
      <c r="Q576" s="41" t="s">
        <v>60</v>
      </c>
      <c r="R576" s="42" t="s">
        <v>178</v>
      </c>
      <c r="S576" s="42" t="s">
        <v>170</v>
      </c>
      <c r="T576" s="389">
        <v>0</v>
      </c>
      <c r="U576" s="390"/>
      <c r="W576" s="24">
        <v>35.25</v>
      </c>
      <c r="X576" s="41" t="s">
        <v>159</v>
      </c>
      <c r="Y576" s="42">
        <v>0</v>
      </c>
      <c r="Z576" s="42">
        <v>0</v>
      </c>
      <c r="AA576" s="389">
        <v>0</v>
      </c>
      <c r="AB576" s="390"/>
    </row>
    <row r="577" spans="2:28">
      <c r="B577" s="24">
        <v>35.5</v>
      </c>
      <c r="C577" s="41" t="s">
        <v>60</v>
      </c>
      <c r="D577" s="42" t="s">
        <v>106</v>
      </c>
      <c r="E577" s="42" t="s">
        <v>118</v>
      </c>
      <c r="F577" s="389">
        <v>0</v>
      </c>
      <c r="G577" s="390"/>
      <c r="I577" s="24">
        <v>35.5</v>
      </c>
      <c r="J577" s="41" t="s">
        <v>60</v>
      </c>
      <c r="K577" s="42" t="s">
        <v>107</v>
      </c>
      <c r="L577" s="42" t="s">
        <v>108</v>
      </c>
      <c r="M577" s="389">
        <v>0</v>
      </c>
      <c r="N577" s="390"/>
      <c r="P577" s="24">
        <v>35.5</v>
      </c>
      <c r="Q577" s="41" t="s">
        <v>60</v>
      </c>
      <c r="R577" s="42" t="s">
        <v>178</v>
      </c>
      <c r="S577" s="42" t="s">
        <v>170</v>
      </c>
      <c r="T577" s="389">
        <v>0</v>
      </c>
      <c r="U577" s="390"/>
      <c r="W577" s="24">
        <v>35.5</v>
      </c>
      <c r="X577" s="41" t="s">
        <v>159</v>
      </c>
      <c r="Y577" s="42">
        <v>0</v>
      </c>
      <c r="Z577" s="42">
        <v>0</v>
      </c>
      <c r="AA577" s="389">
        <v>0</v>
      </c>
      <c r="AB577" s="390"/>
    </row>
    <row r="578" spans="2:28">
      <c r="B578" s="24">
        <v>35.75</v>
      </c>
      <c r="C578" s="41" t="s">
        <v>60</v>
      </c>
      <c r="D578" s="42" t="s">
        <v>178</v>
      </c>
      <c r="E578" s="42" t="s">
        <v>115</v>
      </c>
      <c r="F578" s="389">
        <v>0</v>
      </c>
      <c r="G578" s="390"/>
      <c r="I578" s="24">
        <v>35.75</v>
      </c>
      <c r="J578" s="41" t="s">
        <v>69</v>
      </c>
      <c r="K578" s="42">
        <v>0</v>
      </c>
      <c r="L578" s="42">
        <v>0</v>
      </c>
      <c r="M578" s="389">
        <v>0</v>
      </c>
      <c r="N578" s="390"/>
      <c r="P578" s="24">
        <v>35.75</v>
      </c>
      <c r="Q578" s="41" t="s">
        <v>60</v>
      </c>
      <c r="R578" s="42" t="s">
        <v>178</v>
      </c>
      <c r="S578" s="42" t="s">
        <v>170</v>
      </c>
      <c r="T578" s="389">
        <v>0</v>
      </c>
      <c r="U578" s="390"/>
      <c r="W578" s="24">
        <v>35.75</v>
      </c>
      <c r="X578" s="41" t="s">
        <v>60</v>
      </c>
      <c r="Y578" s="42" t="s">
        <v>178</v>
      </c>
      <c r="Z578" s="42" t="s">
        <v>170</v>
      </c>
      <c r="AA578" s="389">
        <v>0</v>
      </c>
      <c r="AB578" s="390"/>
    </row>
    <row r="579" spans="2:28">
      <c r="B579" s="24">
        <v>36</v>
      </c>
      <c r="C579" s="41" t="s">
        <v>60</v>
      </c>
      <c r="D579" s="42" t="s">
        <v>178</v>
      </c>
      <c r="E579" s="42" t="s">
        <v>115</v>
      </c>
      <c r="F579" s="389">
        <v>0</v>
      </c>
      <c r="G579" s="390"/>
      <c r="I579" s="24">
        <v>36</v>
      </c>
      <c r="J579" s="41" t="s">
        <v>60</v>
      </c>
      <c r="K579" s="42" t="s">
        <v>178</v>
      </c>
      <c r="L579" s="42" t="s">
        <v>118</v>
      </c>
      <c r="M579" s="389">
        <v>0</v>
      </c>
      <c r="N579" s="390"/>
      <c r="P579" s="24">
        <v>36</v>
      </c>
      <c r="Q579" s="41" t="s">
        <v>159</v>
      </c>
      <c r="R579" s="42">
        <v>0</v>
      </c>
      <c r="S579" s="42">
        <v>0</v>
      </c>
      <c r="T579" s="389">
        <v>0</v>
      </c>
      <c r="U579" s="390"/>
      <c r="W579" s="24">
        <v>36</v>
      </c>
      <c r="X579" s="41" t="s">
        <v>60</v>
      </c>
      <c r="Y579" s="42" t="s">
        <v>178</v>
      </c>
      <c r="Z579" s="42" t="s">
        <v>170</v>
      </c>
      <c r="AA579" s="389">
        <v>0</v>
      </c>
      <c r="AB579" s="390"/>
    </row>
    <row r="580" spans="2:28">
      <c r="B580" s="24">
        <v>36.25</v>
      </c>
      <c r="C580" s="41" t="s">
        <v>60</v>
      </c>
      <c r="D580" s="42" t="s">
        <v>106</v>
      </c>
      <c r="E580" s="42" t="s">
        <v>109</v>
      </c>
      <c r="F580" s="389">
        <v>0</v>
      </c>
      <c r="G580" s="390"/>
      <c r="I580" s="24">
        <v>36.25</v>
      </c>
      <c r="J580" s="41" t="s">
        <v>60</v>
      </c>
      <c r="K580" s="42" t="s">
        <v>107</v>
      </c>
      <c r="L580" s="42" t="s">
        <v>108</v>
      </c>
      <c r="M580" s="389">
        <v>0</v>
      </c>
      <c r="N580" s="390"/>
      <c r="P580" s="24">
        <v>36.25</v>
      </c>
      <c r="Q580" s="41" t="s">
        <v>159</v>
      </c>
      <c r="R580" s="42">
        <v>0</v>
      </c>
      <c r="S580" s="42">
        <v>0</v>
      </c>
      <c r="T580" s="389">
        <v>0</v>
      </c>
      <c r="U580" s="390"/>
      <c r="W580" s="24">
        <v>36.25</v>
      </c>
      <c r="X580" s="41" t="s">
        <v>60</v>
      </c>
      <c r="Y580" s="42" t="s">
        <v>178</v>
      </c>
      <c r="Z580" s="42" t="s">
        <v>170</v>
      </c>
      <c r="AA580" s="389">
        <v>0</v>
      </c>
      <c r="AB580" s="390"/>
    </row>
    <row r="581" spans="2:28">
      <c r="B581" s="24">
        <v>36.5</v>
      </c>
      <c r="C581" s="41" t="s">
        <v>71</v>
      </c>
      <c r="D581" s="42">
        <v>0</v>
      </c>
      <c r="E581" s="42">
        <v>0</v>
      </c>
      <c r="F581" s="389">
        <v>0</v>
      </c>
      <c r="G581" s="390"/>
      <c r="I581" s="24">
        <v>36.5</v>
      </c>
      <c r="J581" s="41" t="s">
        <v>71</v>
      </c>
      <c r="K581" s="42">
        <v>0</v>
      </c>
      <c r="L581" s="42">
        <v>0</v>
      </c>
      <c r="M581" s="389">
        <v>0</v>
      </c>
      <c r="N581" s="390"/>
      <c r="P581" s="24">
        <v>36.5</v>
      </c>
      <c r="Q581" s="41" t="s">
        <v>159</v>
      </c>
      <c r="R581" s="42">
        <v>0</v>
      </c>
      <c r="S581" s="42">
        <v>0</v>
      </c>
      <c r="T581" s="389">
        <v>0</v>
      </c>
      <c r="U581" s="390"/>
      <c r="W581" s="24">
        <v>36.5</v>
      </c>
      <c r="X581" s="41" t="s">
        <v>60</v>
      </c>
      <c r="Y581" s="42" t="s">
        <v>178</v>
      </c>
      <c r="Z581" s="42" t="s">
        <v>170</v>
      </c>
      <c r="AA581" s="389">
        <v>0</v>
      </c>
      <c r="AB581" s="390"/>
    </row>
    <row r="582" spans="2:28">
      <c r="B582" s="24">
        <v>36.75</v>
      </c>
      <c r="C582" s="41" t="s">
        <v>159</v>
      </c>
      <c r="D582" s="42">
        <v>0</v>
      </c>
      <c r="E582" s="42">
        <v>0</v>
      </c>
      <c r="F582" s="389">
        <v>0</v>
      </c>
      <c r="G582" s="390"/>
      <c r="I582" s="24">
        <v>36.75</v>
      </c>
      <c r="J582" s="41" t="s">
        <v>71</v>
      </c>
      <c r="K582" s="42">
        <v>0</v>
      </c>
      <c r="L582" s="42">
        <v>0</v>
      </c>
      <c r="M582" s="389">
        <v>0</v>
      </c>
      <c r="N582" s="390"/>
      <c r="P582" s="24">
        <v>36.75</v>
      </c>
      <c r="Q582" s="41" t="s">
        <v>60</v>
      </c>
      <c r="R582" s="42" t="s">
        <v>178</v>
      </c>
      <c r="S582" s="42" t="s">
        <v>170</v>
      </c>
      <c r="T582" s="389">
        <v>0</v>
      </c>
      <c r="U582" s="390"/>
      <c r="W582" s="24">
        <v>36.75</v>
      </c>
      <c r="X582" s="41" t="s">
        <v>60</v>
      </c>
      <c r="Y582" s="42" t="s">
        <v>178</v>
      </c>
      <c r="Z582" s="42" t="s">
        <v>170</v>
      </c>
      <c r="AA582" s="389">
        <v>0</v>
      </c>
      <c r="AB582" s="390"/>
    </row>
    <row r="583" spans="2:28">
      <c r="B583" s="24">
        <v>37</v>
      </c>
      <c r="C583" s="41" t="s">
        <v>159</v>
      </c>
      <c r="D583" s="42">
        <v>0</v>
      </c>
      <c r="E583" s="42">
        <v>0</v>
      </c>
      <c r="F583" s="389">
        <v>0</v>
      </c>
      <c r="G583" s="390"/>
      <c r="I583" s="24">
        <v>37</v>
      </c>
      <c r="J583" s="41" t="s">
        <v>69</v>
      </c>
      <c r="K583" s="42">
        <v>0</v>
      </c>
      <c r="L583" s="42">
        <v>0</v>
      </c>
      <c r="M583" s="389">
        <v>0</v>
      </c>
      <c r="N583" s="390"/>
      <c r="P583" s="24">
        <v>37</v>
      </c>
      <c r="Q583" s="41" t="s">
        <v>60</v>
      </c>
      <c r="R583" s="42" t="s">
        <v>113</v>
      </c>
      <c r="S583" s="42" t="s">
        <v>118</v>
      </c>
      <c r="T583" s="389">
        <v>0</v>
      </c>
      <c r="U583" s="390"/>
      <c r="W583" s="24">
        <v>37</v>
      </c>
      <c r="X583" s="41" t="s">
        <v>60</v>
      </c>
      <c r="Y583" s="42" t="s">
        <v>106</v>
      </c>
      <c r="Z583" s="42" t="s">
        <v>115</v>
      </c>
      <c r="AA583" s="389">
        <v>0</v>
      </c>
      <c r="AB583" s="390"/>
    </row>
    <row r="584" spans="2:28">
      <c r="B584" s="24">
        <v>37.25</v>
      </c>
      <c r="C584" s="41" t="s">
        <v>74</v>
      </c>
      <c r="D584" s="42">
        <v>0</v>
      </c>
      <c r="E584" s="42">
        <v>0</v>
      </c>
      <c r="F584" s="389">
        <v>0</v>
      </c>
      <c r="G584" s="390"/>
      <c r="I584" s="24">
        <v>37.25</v>
      </c>
      <c r="J584" s="41" t="s">
        <v>159</v>
      </c>
      <c r="K584" s="42">
        <v>0</v>
      </c>
      <c r="L584" s="42">
        <v>0</v>
      </c>
      <c r="M584" s="389">
        <v>0</v>
      </c>
      <c r="N584" s="390"/>
      <c r="P584" s="24">
        <v>37.25</v>
      </c>
      <c r="Q584" s="41" t="s">
        <v>60</v>
      </c>
      <c r="R584" s="42" t="s">
        <v>113</v>
      </c>
      <c r="S584" s="42" t="s">
        <v>118</v>
      </c>
      <c r="T584" s="389">
        <v>0</v>
      </c>
      <c r="U584" s="390"/>
      <c r="W584" s="24">
        <v>37.25</v>
      </c>
      <c r="X584" s="41" t="s">
        <v>60</v>
      </c>
      <c r="Y584" s="42" t="s">
        <v>178</v>
      </c>
      <c r="Z584" s="42" t="s">
        <v>169</v>
      </c>
      <c r="AA584" s="389">
        <v>0</v>
      </c>
      <c r="AB584" s="390"/>
    </row>
    <row r="585" spans="2:28">
      <c r="B585" s="24">
        <v>37.5</v>
      </c>
      <c r="C585" s="41" t="s">
        <v>74</v>
      </c>
      <c r="D585" s="42">
        <v>0</v>
      </c>
      <c r="E585" s="42">
        <v>0</v>
      </c>
      <c r="F585" s="389">
        <v>0</v>
      </c>
      <c r="G585" s="390"/>
      <c r="I585" s="24">
        <v>37.5</v>
      </c>
      <c r="J585" s="41" t="s">
        <v>159</v>
      </c>
      <c r="K585" s="42">
        <v>0</v>
      </c>
      <c r="L585" s="42">
        <v>0</v>
      </c>
      <c r="M585" s="389">
        <v>0</v>
      </c>
      <c r="N585" s="390"/>
      <c r="P585" s="24">
        <v>37.5</v>
      </c>
      <c r="Q585" s="41" t="s">
        <v>60</v>
      </c>
      <c r="R585" s="42" t="s">
        <v>113</v>
      </c>
      <c r="S585" s="42" t="s">
        <v>118</v>
      </c>
      <c r="T585" s="389">
        <v>0</v>
      </c>
      <c r="U585" s="390"/>
      <c r="W585" s="24">
        <v>37.5</v>
      </c>
      <c r="X585" s="41" t="s">
        <v>60</v>
      </c>
      <c r="Y585" s="42" t="s">
        <v>178</v>
      </c>
      <c r="Z585" s="42" t="s">
        <v>169</v>
      </c>
      <c r="AA585" s="389">
        <v>0</v>
      </c>
      <c r="AB585" s="390"/>
    </row>
    <row r="586" spans="2:28">
      <c r="B586" s="24">
        <v>37.75</v>
      </c>
      <c r="C586" s="41" t="s">
        <v>159</v>
      </c>
      <c r="D586" s="42">
        <v>0</v>
      </c>
      <c r="E586" s="42">
        <v>0</v>
      </c>
      <c r="F586" s="389">
        <v>0</v>
      </c>
      <c r="G586" s="390"/>
      <c r="I586" s="24">
        <v>37.75</v>
      </c>
      <c r="J586" s="41" t="s">
        <v>69</v>
      </c>
      <c r="K586" s="42">
        <v>0</v>
      </c>
      <c r="L586" s="42">
        <v>0</v>
      </c>
      <c r="M586" s="389">
        <v>0</v>
      </c>
      <c r="N586" s="390"/>
      <c r="P586" s="24">
        <v>37.75</v>
      </c>
      <c r="Q586" s="41" t="s">
        <v>60</v>
      </c>
      <c r="R586" s="42" t="s">
        <v>113</v>
      </c>
      <c r="S586" s="42" t="s">
        <v>118</v>
      </c>
      <c r="T586" s="389">
        <v>0</v>
      </c>
      <c r="U586" s="390"/>
      <c r="W586" s="24">
        <v>37.75</v>
      </c>
      <c r="X586" s="41" t="s">
        <v>60</v>
      </c>
      <c r="Y586" s="42" t="s">
        <v>178</v>
      </c>
      <c r="Z586" s="42" t="s">
        <v>169</v>
      </c>
      <c r="AA586" s="389">
        <v>0</v>
      </c>
      <c r="AB586" s="390"/>
    </row>
    <row r="587" spans="2:28">
      <c r="B587" s="24">
        <v>38</v>
      </c>
      <c r="C587" s="41" t="s">
        <v>71</v>
      </c>
      <c r="D587" s="42">
        <v>0</v>
      </c>
      <c r="E587" s="42">
        <v>0</v>
      </c>
      <c r="F587" s="389">
        <v>0</v>
      </c>
      <c r="G587" s="390"/>
      <c r="I587" s="24">
        <v>38</v>
      </c>
      <c r="J587" s="41" t="s">
        <v>158</v>
      </c>
      <c r="K587" s="42">
        <v>0</v>
      </c>
      <c r="L587" s="42">
        <v>0</v>
      </c>
      <c r="M587" s="389">
        <v>0</v>
      </c>
      <c r="N587" s="390"/>
      <c r="P587" s="24">
        <v>38</v>
      </c>
      <c r="Q587" s="41" t="s">
        <v>60</v>
      </c>
      <c r="R587" s="42" t="s">
        <v>113</v>
      </c>
      <c r="S587" s="42" t="s">
        <v>118</v>
      </c>
      <c r="T587" s="389">
        <v>0</v>
      </c>
      <c r="U587" s="390"/>
      <c r="W587" s="24">
        <v>38</v>
      </c>
      <c r="X587" s="41" t="s">
        <v>60</v>
      </c>
      <c r="Y587" s="42" t="s">
        <v>178</v>
      </c>
      <c r="Z587" s="42" t="s">
        <v>169</v>
      </c>
      <c r="AA587" s="389">
        <v>0</v>
      </c>
      <c r="AB587" s="390"/>
    </row>
    <row r="588" spans="2:28">
      <c r="B588" s="24">
        <v>38.25</v>
      </c>
      <c r="C588" s="41" t="s">
        <v>74</v>
      </c>
      <c r="D588" s="42">
        <v>0</v>
      </c>
      <c r="E588" s="42">
        <v>0</v>
      </c>
      <c r="F588" s="389">
        <v>0</v>
      </c>
      <c r="G588" s="390"/>
      <c r="I588" s="24">
        <v>38.25</v>
      </c>
      <c r="J588" s="41" t="s">
        <v>159</v>
      </c>
      <c r="K588" s="42">
        <v>0</v>
      </c>
      <c r="L588" s="42">
        <v>0</v>
      </c>
      <c r="M588" s="389">
        <v>0</v>
      </c>
      <c r="N588" s="390"/>
      <c r="P588" s="24">
        <v>38.25</v>
      </c>
      <c r="Q588" s="41" t="s">
        <v>60</v>
      </c>
      <c r="R588" s="42" t="s">
        <v>113</v>
      </c>
      <c r="S588" s="42" t="s">
        <v>118</v>
      </c>
      <c r="T588" s="389">
        <v>0</v>
      </c>
      <c r="U588" s="390"/>
      <c r="W588" s="24">
        <v>38.25</v>
      </c>
      <c r="X588" s="41" t="s">
        <v>60</v>
      </c>
      <c r="Y588" s="42" t="s">
        <v>178</v>
      </c>
      <c r="Z588" s="42" t="s">
        <v>169</v>
      </c>
      <c r="AA588" s="389">
        <v>0</v>
      </c>
      <c r="AB588" s="390"/>
    </row>
    <row r="589" spans="2:28">
      <c r="B589" s="24">
        <v>38.5</v>
      </c>
      <c r="C589" s="41" t="s">
        <v>74</v>
      </c>
      <c r="D589" s="42">
        <v>0</v>
      </c>
      <c r="E589" s="42">
        <v>0</v>
      </c>
      <c r="F589" s="389">
        <v>0</v>
      </c>
      <c r="G589" s="390"/>
      <c r="I589" s="24">
        <v>38.5</v>
      </c>
      <c r="J589" s="41" t="s">
        <v>159</v>
      </c>
      <c r="K589" s="42">
        <v>0</v>
      </c>
      <c r="L589" s="42">
        <v>0</v>
      </c>
      <c r="M589" s="389">
        <v>0</v>
      </c>
      <c r="N589" s="390"/>
      <c r="P589" s="24">
        <v>38.5</v>
      </c>
      <c r="Q589" s="41" t="s">
        <v>60</v>
      </c>
      <c r="R589" s="42" t="s">
        <v>113</v>
      </c>
      <c r="S589" s="42" t="s">
        <v>118</v>
      </c>
      <c r="T589" s="389">
        <v>0</v>
      </c>
      <c r="U589" s="390"/>
      <c r="W589" s="24">
        <v>38.5</v>
      </c>
      <c r="X589" s="41" t="s">
        <v>60</v>
      </c>
      <c r="Y589" s="42" t="s">
        <v>178</v>
      </c>
      <c r="Z589" s="42" t="s">
        <v>169</v>
      </c>
      <c r="AA589" s="389">
        <v>0</v>
      </c>
      <c r="AB589" s="390"/>
    </row>
    <row r="590" spans="2:28">
      <c r="B590" s="24">
        <v>38.75</v>
      </c>
      <c r="C590" s="41" t="s">
        <v>74</v>
      </c>
      <c r="D590" s="42">
        <v>0</v>
      </c>
      <c r="E590" s="42">
        <v>0</v>
      </c>
      <c r="F590" s="389">
        <v>0</v>
      </c>
      <c r="G590" s="390"/>
      <c r="I590" s="24">
        <v>38.75</v>
      </c>
      <c r="J590" s="41" t="s">
        <v>159</v>
      </c>
      <c r="K590" s="42">
        <v>0</v>
      </c>
      <c r="L590" s="42">
        <v>0</v>
      </c>
      <c r="M590" s="389">
        <v>0</v>
      </c>
      <c r="N590" s="390"/>
      <c r="P590" s="24">
        <v>38.75</v>
      </c>
      <c r="Q590" s="41" t="s">
        <v>60</v>
      </c>
      <c r="R590" s="42" t="s">
        <v>113</v>
      </c>
      <c r="S590" s="42" t="s">
        <v>118</v>
      </c>
      <c r="T590" s="389">
        <v>0</v>
      </c>
      <c r="U590" s="390"/>
      <c r="W590" s="24">
        <v>38.75</v>
      </c>
      <c r="X590" s="41" t="s">
        <v>60</v>
      </c>
      <c r="Y590" s="42" t="s">
        <v>178</v>
      </c>
      <c r="Z590" s="42" t="s">
        <v>169</v>
      </c>
      <c r="AA590" s="389">
        <v>0</v>
      </c>
      <c r="AB590" s="390"/>
    </row>
    <row r="591" spans="2:28">
      <c r="B591" s="24">
        <v>39</v>
      </c>
      <c r="C591" s="41" t="s">
        <v>74</v>
      </c>
      <c r="D591" s="42">
        <v>0</v>
      </c>
      <c r="E591" s="42">
        <v>0</v>
      </c>
      <c r="F591" s="389">
        <v>0</v>
      </c>
      <c r="G591" s="390"/>
      <c r="I591" s="24">
        <v>39</v>
      </c>
      <c r="J591" s="41" t="s">
        <v>60</v>
      </c>
      <c r="K591" s="42" t="s">
        <v>106</v>
      </c>
      <c r="L591" s="42" t="s">
        <v>115</v>
      </c>
      <c r="M591" s="389">
        <v>0</v>
      </c>
      <c r="N591" s="390"/>
      <c r="P591" s="24">
        <v>39</v>
      </c>
      <c r="Q591" s="41" t="s">
        <v>60</v>
      </c>
      <c r="R591" s="42" t="s">
        <v>113</v>
      </c>
      <c r="S591" s="42" t="s">
        <v>118</v>
      </c>
      <c r="T591" s="389">
        <v>0</v>
      </c>
      <c r="U591" s="390"/>
      <c r="W591" s="24">
        <v>39</v>
      </c>
      <c r="X591" s="41" t="s">
        <v>60</v>
      </c>
      <c r="Y591" s="42" t="s">
        <v>178</v>
      </c>
      <c r="Z591" s="42" t="s">
        <v>169</v>
      </c>
      <c r="AA591" s="389">
        <v>0</v>
      </c>
      <c r="AB591" s="390"/>
    </row>
    <row r="592" spans="2:28">
      <c r="B592" s="24">
        <v>39.25</v>
      </c>
      <c r="C592" s="41" t="s">
        <v>74</v>
      </c>
      <c r="D592" s="42">
        <v>0</v>
      </c>
      <c r="E592" s="42">
        <v>0</v>
      </c>
      <c r="F592" s="389">
        <v>0</v>
      </c>
      <c r="G592" s="390"/>
      <c r="I592" s="24">
        <v>39.25</v>
      </c>
      <c r="J592" s="41" t="s">
        <v>69</v>
      </c>
      <c r="K592" s="42">
        <v>0</v>
      </c>
      <c r="L592" s="42">
        <v>0</v>
      </c>
      <c r="M592" s="389">
        <v>0</v>
      </c>
      <c r="N592" s="390"/>
      <c r="P592" s="24">
        <v>39.25</v>
      </c>
      <c r="Q592" s="41" t="s">
        <v>60</v>
      </c>
      <c r="R592" s="42" t="s">
        <v>113</v>
      </c>
      <c r="S592" s="42" t="s">
        <v>118</v>
      </c>
      <c r="T592" s="389">
        <v>0</v>
      </c>
      <c r="U592" s="390"/>
      <c r="W592" s="24">
        <v>39.25</v>
      </c>
      <c r="X592" s="41" t="s">
        <v>60</v>
      </c>
      <c r="Y592" s="42" t="s">
        <v>178</v>
      </c>
      <c r="Z592" s="42" t="s">
        <v>169</v>
      </c>
      <c r="AA592" s="389">
        <v>0</v>
      </c>
      <c r="AB592" s="390"/>
    </row>
    <row r="593" spans="2:28">
      <c r="B593" s="24">
        <v>39.5</v>
      </c>
      <c r="C593" s="41" t="s">
        <v>74</v>
      </c>
      <c r="D593" s="42">
        <v>0</v>
      </c>
      <c r="E593" s="42">
        <v>0</v>
      </c>
      <c r="F593" s="389">
        <v>0</v>
      </c>
      <c r="G593" s="390"/>
      <c r="I593" s="24">
        <v>39.5</v>
      </c>
      <c r="J593" s="41" t="s">
        <v>60</v>
      </c>
      <c r="K593" s="42" t="s">
        <v>107</v>
      </c>
      <c r="L593" s="42" t="s">
        <v>108</v>
      </c>
      <c r="M593" s="389">
        <v>0</v>
      </c>
      <c r="N593" s="390"/>
      <c r="P593" s="24">
        <v>39.5</v>
      </c>
      <c r="Q593" s="41" t="s">
        <v>60</v>
      </c>
      <c r="R593" s="42" t="s">
        <v>113</v>
      </c>
      <c r="S593" s="42" t="s">
        <v>118</v>
      </c>
      <c r="T593" s="389">
        <v>0</v>
      </c>
      <c r="U593" s="390"/>
      <c r="W593" s="24">
        <v>39.5</v>
      </c>
      <c r="X593" s="41" t="s">
        <v>159</v>
      </c>
      <c r="Y593" s="42">
        <v>0</v>
      </c>
      <c r="Z593" s="42">
        <v>0</v>
      </c>
      <c r="AA593" s="389">
        <v>0</v>
      </c>
      <c r="AB593" s="390"/>
    </row>
    <row r="594" spans="2:28">
      <c r="B594" s="24">
        <v>39.75</v>
      </c>
      <c r="C594" s="41" t="s">
        <v>74</v>
      </c>
      <c r="D594" s="42">
        <v>0</v>
      </c>
      <c r="E594" s="42">
        <v>0</v>
      </c>
      <c r="F594" s="389">
        <v>0</v>
      </c>
      <c r="G594" s="390"/>
      <c r="I594" s="24">
        <v>39.75</v>
      </c>
      <c r="J594" s="41" t="s">
        <v>69</v>
      </c>
      <c r="K594" s="42">
        <v>0</v>
      </c>
      <c r="L594" s="42">
        <v>0</v>
      </c>
      <c r="M594" s="389">
        <v>0</v>
      </c>
      <c r="N594" s="390"/>
      <c r="P594" s="24">
        <v>39.75</v>
      </c>
      <c r="Q594" s="41" t="s">
        <v>60</v>
      </c>
      <c r="R594" s="42" t="s">
        <v>113</v>
      </c>
      <c r="S594" s="42" t="s">
        <v>118</v>
      </c>
      <c r="T594" s="389">
        <v>0</v>
      </c>
      <c r="U594" s="390"/>
      <c r="W594" s="24">
        <v>39.75</v>
      </c>
      <c r="X594" s="41" t="s">
        <v>159</v>
      </c>
      <c r="Y594" s="42">
        <v>0</v>
      </c>
      <c r="Z594" s="42">
        <v>0</v>
      </c>
      <c r="AA594" s="389">
        <v>0</v>
      </c>
      <c r="AB594" s="390"/>
    </row>
    <row r="595" spans="2:28">
      <c r="B595" s="24">
        <v>40</v>
      </c>
      <c r="C595" s="41" t="s">
        <v>74</v>
      </c>
      <c r="D595" s="42">
        <v>0</v>
      </c>
      <c r="E595" s="42">
        <v>0</v>
      </c>
      <c r="F595" s="389">
        <v>0</v>
      </c>
      <c r="G595" s="390"/>
      <c r="I595" s="24">
        <v>40</v>
      </c>
      <c r="J595" s="41" t="s">
        <v>69</v>
      </c>
      <c r="K595" s="42">
        <v>0</v>
      </c>
      <c r="L595" s="42">
        <v>0</v>
      </c>
      <c r="M595" s="389">
        <v>0</v>
      </c>
      <c r="N595" s="390"/>
      <c r="P595" s="24">
        <v>40</v>
      </c>
      <c r="Q595" s="41" t="s">
        <v>60</v>
      </c>
      <c r="R595" s="42" t="s">
        <v>178</v>
      </c>
      <c r="S595" s="42" t="s">
        <v>170</v>
      </c>
      <c r="T595" s="389">
        <v>0</v>
      </c>
      <c r="U595" s="390"/>
      <c r="W595" s="24">
        <v>40</v>
      </c>
      <c r="X595" s="41" t="s">
        <v>69</v>
      </c>
      <c r="Y595" s="42">
        <v>0</v>
      </c>
      <c r="Z595" s="42">
        <v>0</v>
      </c>
      <c r="AA595" s="389">
        <v>0</v>
      </c>
      <c r="AB595" s="390"/>
    </row>
    <row r="596" spans="2:28">
      <c r="B596" s="24">
        <v>40.25</v>
      </c>
      <c r="C596" s="41" t="s">
        <v>69</v>
      </c>
      <c r="D596" s="42">
        <v>0</v>
      </c>
      <c r="E596" s="42">
        <v>0</v>
      </c>
      <c r="F596" s="389">
        <v>0</v>
      </c>
      <c r="G596" s="390"/>
      <c r="I596" s="24">
        <v>40.25</v>
      </c>
      <c r="J596" s="41" t="s">
        <v>159</v>
      </c>
      <c r="K596" s="42">
        <v>0</v>
      </c>
      <c r="L596" s="42">
        <v>0</v>
      </c>
      <c r="M596" s="389">
        <v>0</v>
      </c>
      <c r="N596" s="390"/>
      <c r="P596" s="24">
        <v>40.25</v>
      </c>
      <c r="Q596" s="41" t="s">
        <v>60</v>
      </c>
      <c r="R596" s="42" t="s">
        <v>178</v>
      </c>
      <c r="S596" s="42" t="s">
        <v>170</v>
      </c>
      <c r="T596" s="389">
        <v>0</v>
      </c>
      <c r="U596" s="390"/>
      <c r="W596" s="24">
        <v>40.25</v>
      </c>
      <c r="X596" s="41" t="s">
        <v>159</v>
      </c>
      <c r="Y596" s="42">
        <v>0</v>
      </c>
      <c r="Z596" s="42">
        <v>0</v>
      </c>
      <c r="AA596" s="389">
        <v>0</v>
      </c>
      <c r="AB596" s="390"/>
    </row>
    <row r="597" spans="2:28">
      <c r="B597" s="24">
        <v>40.5</v>
      </c>
      <c r="C597" s="41" t="s">
        <v>60</v>
      </c>
      <c r="D597" s="42" t="s">
        <v>104</v>
      </c>
      <c r="E597" s="42" t="s">
        <v>103</v>
      </c>
      <c r="F597" s="389">
        <v>0</v>
      </c>
      <c r="G597" s="390"/>
      <c r="I597" s="24">
        <v>40.5</v>
      </c>
      <c r="J597" s="41" t="s">
        <v>60</v>
      </c>
      <c r="K597" s="42" t="s">
        <v>107</v>
      </c>
      <c r="L597" s="42" t="s">
        <v>121</v>
      </c>
      <c r="M597" s="389">
        <v>0</v>
      </c>
      <c r="N597" s="390"/>
      <c r="P597" s="24">
        <v>40.5</v>
      </c>
      <c r="Q597" s="41" t="s">
        <v>60</v>
      </c>
      <c r="R597" s="42" t="s">
        <v>178</v>
      </c>
      <c r="S597" s="42" t="s">
        <v>170</v>
      </c>
      <c r="T597" s="389">
        <v>0</v>
      </c>
      <c r="U597" s="390"/>
      <c r="W597" s="24">
        <v>40.5</v>
      </c>
      <c r="X597" s="41" t="s">
        <v>159</v>
      </c>
      <c r="Y597" s="42">
        <v>0</v>
      </c>
      <c r="Z597" s="42">
        <v>0</v>
      </c>
      <c r="AA597" s="389">
        <v>0</v>
      </c>
      <c r="AB597" s="390"/>
    </row>
    <row r="598" spans="2:28">
      <c r="B598" s="24">
        <v>40.75</v>
      </c>
      <c r="C598" s="41" t="s">
        <v>69</v>
      </c>
      <c r="D598" s="42">
        <v>0</v>
      </c>
      <c r="E598" s="42">
        <v>0</v>
      </c>
      <c r="F598" s="389">
        <v>0</v>
      </c>
      <c r="G598" s="390"/>
      <c r="I598" s="24">
        <v>40.75</v>
      </c>
      <c r="J598" s="41" t="s">
        <v>159</v>
      </c>
      <c r="K598" s="42">
        <v>0</v>
      </c>
      <c r="L598" s="42">
        <v>0</v>
      </c>
      <c r="M598" s="389">
        <v>0</v>
      </c>
      <c r="N598" s="390"/>
      <c r="P598" s="24">
        <v>40.75</v>
      </c>
      <c r="Q598" s="41" t="s">
        <v>60</v>
      </c>
      <c r="R598" s="42" t="s">
        <v>106</v>
      </c>
      <c r="S598" s="42" t="s">
        <v>115</v>
      </c>
      <c r="T598" s="389">
        <v>0</v>
      </c>
      <c r="U598" s="390"/>
      <c r="W598" s="24">
        <v>40.75</v>
      </c>
      <c r="X598" s="41" t="s">
        <v>69</v>
      </c>
      <c r="Y598" s="42">
        <v>0</v>
      </c>
      <c r="Z598" s="42">
        <v>0</v>
      </c>
      <c r="AA598" s="389">
        <v>0</v>
      </c>
      <c r="AB598" s="390"/>
    </row>
    <row r="599" spans="2:28">
      <c r="B599" s="24">
        <v>41</v>
      </c>
      <c r="C599" s="41" t="s">
        <v>159</v>
      </c>
      <c r="D599" s="42">
        <v>0</v>
      </c>
      <c r="E599" s="42">
        <v>0</v>
      </c>
      <c r="F599" s="389">
        <v>0</v>
      </c>
      <c r="G599" s="390"/>
      <c r="I599" s="24">
        <v>41</v>
      </c>
      <c r="J599" s="41" t="s">
        <v>60</v>
      </c>
      <c r="K599" s="42" t="s">
        <v>107</v>
      </c>
      <c r="L599" s="42" t="s">
        <v>164</v>
      </c>
      <c r="M599" s="389">
        <v>0</v>
      </c>
      <c r="N599" s="390"/>
      <c r="P599" s="24">
        <v>41</v>
      </c>
      <c r="Q599" s="41" t="s">
        <v>60</v>
      </c>
      <c r="R599" s="42" t="s">
        <v>106</v>
      </c>
      <c r="S599" s="42" t="s">
        <v>115</v>
      </c>
      <c r="T599" s="389">
        <v>0</v>
      </c>
      <c r="U599" s="390"/>
      <c r="W599" s="24">
        <v>41</v>
      </c>
      <c r="X599" s="41" t="s">
        <v>60</v>
      </c>
      <c r="Y599" s="42" t="s">
        <v>113</v>
      </c>
      <c r="Z599" s="42" t="s">
        <v>169</v>
      </c>
      <c r="AA599" s="389">
        <v>0</v>
      </c>
      <c r="AB599" s="390"/>
    </row>
    <row r="600" spans="2:28">
      <c r="B600" s="24">
        <v>41.25</v>
      </c>
      <c r="C600" s="41" t="s">
        <v>159</v>
      </c>
      <c r="D600" s="42">
        <v>0</v>
      </c>
      <c r="E600" s="42">
        <v>0</v>
      </c>
      <c r="F600" s="389">
        <v>0</v>
      </c>
      <c r="G600" s="390"/>
      <c r="I600" s="24">
        <v>41.25</v>
      </c>
      <c r="J600" s="41" t="s">
        <v>69</v>
      </c>
      <c r="K600" s="42">
        <v>0</v>
      </c>
      <c r="L600" s="42">
        <v>0</v>
      </c>
      <c r="M600" s="389">
        <v>0</v>
      </c>
      <c r="N600" s="390"/>
      <c r="P600" s="24">
        <v>41.25</v>
      </c>
      <c r="Q600" s="41" t="s">
        <v>60</v>
      </c>
      <c r="R600" s="42" t="s">
        <v>107</v>
      </c>
      <c r="S600" s="42" t="s">
        <v>108</v>
      </c>
      <c r="T600" s="389">
        <v>0</v>
      </c>
      <c r="U600" s="390"/>
      <c r="W600" s="24">
        <v>41.25</v>
      </c>
      <c r="X600" s="41" t="s">
        <v>60</v>
      </c>
      <c r="Y600" s="42" t="s">
        <v>107</v>
      </c>
      <c r="Z600" s="42" t="s">
        <v>108</v>
      </c>
      <c r="AA600" s="389">
        <v>0</v>
      </c>
      <c r="AB600" s="390"/>
    </row>
    <row r="601" spans="2:28">
      <c r="B601" s="24">
        <v>41.5</v>
      </c>
      <c r="C601" s="41" t="s">
        <v>60</v>
      </c>
      <c r="D601" s="42" t="s">
        <v>106</v>
      </c>
      <c r="E601" s="42" t="s">
        <v>167</v>
      </c>
      <c r="F601" s="389">
        <v>0</v>
      </c>
      <c r="G601" s="390"/>
      <c r="I601" s="24">
        <v>41.5</v>
      </c>
      <c r="J601" s="41" t="s">
        <v>159</v>
      </c>
      <c r="K601" s="42">
        <v>0</v>
      </c>
      <c r="L601" s="42">
        <v>0</v>
      </c>
      <c r="M601" s="389">
        <v>0</v>
      </c>
      <c r="N601" s="390"/>
      <c r="P601" s="24">
        <v>41.5</v>
      </c>
      <c r="Q601" s="41" t="s">
        <v>66</v>
      </c>
      <c r="R601" s="42">
        <v>0</v>
      </c>
      <c r="S601" s="42">
        <v>0</v>
      </c>
      <c r="T601" s="389">
        <v>0</v>
      </c>
      <c r="U601" s="390"/>
      <c r="W601" s="24">
        <v>41.5</v>
      </c>
      <c r="X601" s="41" t="s">
        <v>60</v>
      </c>
      <c r="Y601" s="42" t="s">
        <v>178</v>
      </c>
      <c r="Z601" s="42" t="s">
        <v>169</v>
      </c>
      <c r="AA601" s="389">
        <v>0</v>
      </c>
      <c r="AB601" s="390"/>
    </row>
    <row r="602" spans="2:28">
      <c r="B602" s="24">
        <v>41.75</v>
      </c>
      <c r="C602" s="41" t="s">
        <v>69</v>
      </c>
      <c r="D602" s="42">
        <v>0</v>
      </c>
      <c r="E602" s="42">
        <v>0</v>
      </c>
      <c r="F602" s="389">
        <v>0</v>
      </c>
      <c r="G602" s="390"/>
      <c r="I602" s="24">
        <v>41.75</v>
      </c>
      <c r="J602" s="41" t="s">
        <v>159</v>
      </c>
      <c r="K602" s="42">
        <v>0</v>
      </c>
      <c r="L602" s="42">
        <v>0</v>
      </c>
      <c r="M602" s="389">
        <v>0</v>
      </c>
      <c r="N602" s="390"/>
      <c r="P602" s="24">
        <v>41.75</v>
      </c>
      <c r="Q602" s="41" t="s">
        <v>60</v>
      </c>
      <c r="R602" s="42" t="s">
        <v>178</v>
      </c>
      <c r="S602" s="42" t="s">
        <v>170</v>
      </c>
      <c r="T602" s="389">
        <v>0</v>
      </c>
      <c r="U602" s="390"/>
      <c r="W602" s="24">
        <v>41.75</v>
      </c>
      <c r="X602" s="41" t="s">
        <v>159</v>
      </c>
      <c r="Y602" s="42">
        <v>0</v>
      </c>
      <c r="Z602" s="42">
        <v>0</v>
      </c>
      <c r="AA602" s="389">
        <v>0</v>
      </c>
      <c r="AB602" s="390"/>
    </row>
    <row r="603" spans="2:28">
      <c r="B603" s="24">
        <v>42</v>
      </c>
      <c r="C603" s="41" t="s">
        <v>69</v>
      </c>
      <c r="D603" s="42">
        <v>0</v>
      </c>
      <c r="E603" s="42">
        <v>0</v>
      </c>
      <c r="F603" s="389">
        <v>0</v>
      </c>
      <c r="G603" s="390"/>
      <c r="I603" s="24">
        <v>42</v>
      </c>
      <c r="J603" s="41" t="s">
        <v>69</v>
      </c>
      <c r="K603" s="42">
        <v>0</v>
      </c>
      <c r="L603" s="42">
        <v>0</v>
      </c>
      <c r="M603" s="389">
        <v>0</v>
      </c>
      <c r="N603" s="390"/>
      <c r="P603" s="24">
        <v>42</v>
      </c>
      <c r="Q603" s="41" t="s">
        <v>60</v>
      </c>
      <c r="R603" s="42" t="s">
        <v>178</v>
      </c>
      <c r="S603" s="42" t="s">
        <v>170</v>
      </c>
      <c r="T603" s="389">
        <v>0</v>
      </c>
      <c r="U603" s="390"/>
      <c r="W603" s="24">
        <v>42</v>
      </c>
      <c r="X603" s="41" t="s">
        <v>159</v>
      </c>
      <c r="Y603" s="42">
        <v>0</v>
      </c>
      <c r="Z603" s="42">
        <v>0</v>
      </c>
      <c r="AA603" s="389">
        <v>0</v>
      </c>
      <c r="AB603" s="390"/>
    </row>
    <row r="604" spans="2:28">
      <c r="B604" s="24">
        <v>42.25</v>
      </c>
      <c r="C604" s="41" t="s">
        <v>159</v>
      </c>
      <c r="D604" s="42">
        <v>0</v>
      </c>
      <c r="E604" s="42">
        <v>0</v>
      </c>
      <c r="F604" s="389">
        <v>0</v>
      </c>
      <c r="G604" s="390"/>
      <c r="I604" s="24">
        <v>42.25</v>
      </c>
      <c r="J604" s="41" t="s">
        <v>159</v>
      </c>
      <c r="K604" s="42">
        <v>0</v>
      </c>
      <c r="L604" s="42">
        <v>0</v>
      </c>
      <c r="M604" s="389">
        <v>0</v>
      </c>
      <c r="N604" s="390"/>
      <c r="P604" s="24">
        <v>42.25</v>
      </c>
      <c r="Q604" s="41" t="s">
        <v>60</v>
      </c>
      <c r="R604" s="42" t="s">
        <v>106</v>
      </c>
      <c r="S604" s="42" t="s">
        <v>180</v>
      </c>
      <c r="T604" s="389">
        <v>0</v>
      </c>
      <c r="U604" s="390"/>
      <c r="W604" s="24">
        <v>42.25</v>
      </c>
      <c r="X604" s="41" t="s">
        <v>69</v>
      </c>
      <c r="Y604" s="42">
        <v>0</v>
      </c>
      <c r="Z604" s="42">
        <v>0</v>
      </c>
      <c r="AA604" s="389">
        <v>0</v>
      </c>
      <c r="AB604" s="390"/>
    </row>
    <row r="605" spans="2:28">
      <c r="B605" s="24">
        <v>42.5</v>
      </c>
      <c r="C605" s="41" t="s">
        <v>74</v>
      </c>
      <c r="D605" s="42">
        <v>0</v>
      </c>
      <c r="E605" s="42">
        <v>0</v>
      </c>
      <c r="F605" s="389">
        <v>0</v>
      </c>
      <c r="G605" s="390"/>
      <c r="I605" s="24">
        <v>42.5</v>
      </c>
      <c r="J605" s="41" t="s">
        <v>63</v>
      </c>
      <c r="K605" s="42">
        <v>0</v>
      </c>
      <c r="L605" s="42">
        <v>0</v>
      </c>
      <c r="M605" s="389">
        <v>0</v>
      </c>
      <c r="N605" s="390"/>
      <c r="P605" s="24">
        <v>42.5</v>
      </c>
      <c r="Q605" s="41" t="s">
        <v>60</v>
      </c>
      <c r="R605" s="42" t="s">
        <v>178</v>
      </c>
      <c r="S605" s="42" t="s">
        <v>170</v>
      </c>
      <c r="T605" s="389">
        <v>0</v>
      </c>
      <c r="U605" s="390"/>
      <c r="W605" s="24">
        <v>42.5</v>
      </c>
      <c r="X605" s="41" t="s">
        <v>60</v>
      </c>
      <c r="Y605" s="42" t="s">
        <v>107</v>
      </c>
      <c r="Z605" s="42" t="s">
        <v>108</v>
      </c>
      <c r="AA605" s="389">
        <v>0</v>
      </c>
      <c r="AB605" s="390"/>
    </row>
    <row r="606" spans="2:28">
      <c r="B606" s="24">
        <v>42.75</v>
      </c>
      <c r="C606" s="41" t="s">
        <v>74</v>
      </c>
      <c r="D606" s="42">
        <v>0</v>
      </c>
      <c r="E606" s="42">
        <v>0</v>
      </c>
      <c r="F606" s="389">
        <v>0</v>
      </c>
      <c r="G606" s="390"/>
      <c r="I606" s="24">
        <v>42.75</v>
      </c>
      <c r="J606" s="41" t="s">
        <v>63</v>
      </c>
      <c r="K606" s="42">
        <v>0</v>
      </c>
      <c r="L606" s="42">
        <v>0</v>
      </c>
      <c r="M606" s="389">
        <v>0</v>
      </c>
      <c r="N606" s="390"/>
      <c r="P606" s="24">
        <v>42.75</v>
      </c>
      <c r="Q606" s="41" t="s">
        <v>60</v>
      </c>
      <c r="R606" s="42" t="s">
        <v>178</v>
      </c>
      <c r="S606" s="42" t="s">
        <v>170</v>
      </c>
      <c r="T606" s="389">
        <v>0</v>
      </c>
      <c r="U606" s="390"/>
      <c r="W606" s="24">
        <v>42.75</v>
      </c>
      <c r="X606" s="41" t="s">
        <v>60</v>
      </c>
      <c r="Y606" s="42" t="s">
        <v>107</v>
      </c>
      <c r="Z606" s="42" t="s">
        <v>108</v>
      </c>
      <c r="AA606" s="389">
        <v>0</v>
      </c>
      <c r="AB606" s="390"/>
    </row>
    <row r="607" spans="2:28">
      <c r="B607" s="24">
        <v>43</v>
      </c>
      <c r="C607" s="41" t="s">
        <v>159</v>
      </c>
      <c r="D607" s="42">
        <v>0</v>
      </c>
      <c r="E607" s="42">
        <v>0</v>
      </c>
      <c r="F607" s="389">
        <v>0</v>
      </c>
      <c r="G607" s="390"/>
      <c r="I607" s="24">
        <v>43</v>
      </c>
      <c r="J607" s="41" t="s">
        <v>63</v>
      </c>
      <c r="K607" s="42">
        <v>0</v>
      </c>
      <c r="L607" s="42">
        <v>0</v>
      </c>
      <c r="M607" s="389">
        <v>0</v>
      </c>
      <c r="N607" s="390"/>
      <c r="P607" s="24">
        <v>43</v>
      </c>
      <c r="Q607" s="41" t="s">
        <v>60</v>
      </c>
      <c r="R607" s="42" t="s">
        <v>178</v>
      </c>
      <c r="S607" s="42" t="s">
        <v>170</v>
      </c>
      <c r="T607" s="389">
        <v>0</v>
      </c>
      <c r="U607" s="390"/>
      <c r="W607" s="24">
        <v>43</v>
      </c>
      <c r="X607" s="41" t="s">
        <v>159</v>
      </c>
      <c r="Y607" s="42">
        <v>0</v>
      </c>
      <c r="Z607" s="42">
        <v>0</v>
      </c>
      <c r="AA607" s="389">
        <v>0</v>
      </c>
      <c r="AB607" s="390"/>
    </row>
    <row r="608" spans="2:28">
      <c r="B608" s="24">
        <v>43.25</v>
      </c>
      <c r="C608" s="41" t="s">
        <v>159</v>
      </c>
      <c r="D608" s="42">
        <v>0</v>
      </c>
      <c r="E608" s="42">
        <v>0</v>
      </c>
      <c r="F608" s="389">
        <v>0</v>
      </c>
      <c r="G608" s="390"/>
      <c r="I608" s="24">
        <v>43.25</v>
      </c>
      <c r="J608" s="41" t="s">
        <v>60</v>
      </c>
      <c r="K608" s="42" t="s">
        <v>113</v>
      </c>
      <c r="L608" s="42" t="s">
        <v>170</v>
      </c>
      <c r="M608" s="389">
        <v>0</v>
      </c>
      <c r="N608" s="390"/>
      <c r="P608" s="24">
        <v>43.25</v>
      </c>
      <c r="Q608" s="41" t="s">
        <v>60</v>
      </c>
      <c r="R608" s="42" t="s">
        <v>107</v>
      </c>
      <c r="S608" s="42" t="s">
        <v>108</v>
      </c>
      <c r="T608" s="389">
        <v>0</v>
      </c>
      <c r="U608" s="390"/>
      <c r="W608" s="24">
        <v>43.25</v>
      </c>
      <c r="X608" s="41" t="s">
        <v>159</v>
      </c>
      <c r="Y608" s="42">
        <v>0</v>
      </c>
      <c r="Z608" s="42">
        <v>0</v>
      </c>
      <c r="AA608" s="389">
        <v>0</v>
      </c>
      <c r="AB608" s="390"/>
    </row>
    <row r="609" spans="2:28">
      <c r="B609" s="24">
        <v>43.5</v>
      </c>
      <c r="C609" s="41" t="s">
        <v>74</v>
      </c>
      <c r="D609" s="42">
        <v>0</v>
      </c>
      <c r="E609" s="42">
        <v>0</v>
      </c>
      <c r="F609" s="389">
        <v>0</v>
      </c>
      <c r="G609" s="390"/>
      <c r="I609" s="24">
        <v>43.5</v>
      </c>
      <c r="J609" s="41" t="s">
        <v>60</v>
      </c>
      <c r="K609" s="42" t="s">
        <v>107</v>
      </c>
      <c r="L609" s="42" t="s">
        <v>108</v>
      </c>
      <c r="M609" s="389">
        <v>0</v>
      </c>
      <c r="N609" s="390"/>
      <c r="P609" s="24">
        <v>43.5</v>
      </c>
      <c r="Q609" s="41" t="s">
        <v>60</v>
      </c>
      <c r="R609" s="42" t="s">
        <v>113</v>
      </c>
      <c r="S609" s="42" t="s">
        <v>170</v>
      </c>
      <c r="T609" s="389">
        <v>0</v>
      </c>
      <c r="U609" s="390"/>
      <c r="W609" s="24">
        <v>43.5</v>
      </c>
      <c r="X609" s="41" t="s">
        <v>69</v>
      </c>
      <c r="Y609" s="42">
        <v>0</v>
      </c>
      <c r="Z609" s="42">
        <v>0</v>
      </c>
      <c r="AA609" s="389">
        <v>0</v>
      </c>
      <c r="AB609" s="390"/>
    </row>
    <row r="610" spans="2:28">
      <c r="B610" s="24">
        <v>43.75</v>
      </c>
      <c r="C610" s="41" t="s">
        <v>159</v>
      </c>
      <c r="D610" s="42">
        <v>0</v>
      </c>
      <c r="E610" s="42">
        <v>0</v>
      </c>
      <c r="F610" s="389">
        <v>0</v>
      </c>
      <c r="G610" s="390"/>
      <c r="I610" s="24">
        <v>43.75</v>
      </c>
      <c r="J610" s="41" t="s">
        <v>60</v>
      </c>
      <c r="K610" s="42" t="s">
        <v>107</v>
      </c>
      <c r="L610" s="42" t="s">
        <v>108</v>
      </c>
      <c r="M610" s="389">
        <v>0</v>
      </c>
      <c r="N610" s="390"/>
      <c r="P610" s="24">
        <v>43.75</v>
      </c>
      <c r="Q610" s="41" t="s">
        <v>159</v>
      </c>
      <c r="R610" s="42">
        <v>0</v>
      </c>
      <c r="S610" s="42">
        <v>0</v>
      </c>
      <c r="T610" s="389">
        <v>0</v>
      </c>
      <c r="U610" s="390"/>
      <c r="W610" s="24">
        <v>43.75</v>
      </c>
      <c r="X610" s="41" t="s">
        <v>60</v>
      </c>
      <c r="Y610" s="42" t="s">
        <v>113</v>
      </c>
      <c r="Z610" s="42" t="s">
        <v>170</v>
      </c>
      <c r="AA610" s="389">
        <v>0</v>
      </c>
      <c r="AB610" s="390"/>
    </row>
    <row r="611" spans="2:28">
      <c r="B611" s="24">
        <v>44</v>
      </c>
      <c r="C611" s="41" t="s">
        <v>60</v>
      </c>
      <c r="D611" s="42" t="s">
        <v>107</v>
      </c>
      <c r="E611" s="42" t="s">
        <v>108</v>
      </c>
      <c r="F611" s="389">
        <v>0</v>
      </c>
      <c r="G611" s="390"/>
      <c r="I611" s="24">
        <v>44</v>
      </c>
      <c r="J611" s="41" t="s">
        <v>69</v>
      </c>
      <c r="K611" s="42">
        <v>0</v>
      </c>
      <c r="L611" s="42">
        <v>0</v>
      </c>
      <c r="M611" s="389">
        <v>0</v>
      </c>
      <c r="N611" s="390"/>
      <c r="P611" s="24">
        <v>44</v>
      </c>
      <c r="Q611" s="41" t="s">
        <v>60</v>
      </c>
      <c r="R611" s="42" t="s">
        <v>113</v>
      </c>
      <c r="S611" s="42" t="s">
        <v>170</v>
      </c>
      <c r="T611" s="389">
        <v>0</v>
      </c>
      <c r="U611" s="390"/>
      <c r="W611" s="24">
        <v>44</v>
      </c>
      <c r="X611" s="41" t="s">
        <v>159</v>
      </c>
      <c r="Y611" s="42">
        <v>0</v>
      </c>
      <c r="Z611" s="42">
        <v>0</v>
      </c>
      <c r="AA611" s="389">
        <v>0</v>
      </c>
      <c r="AB611" s="390"/>
    </row>
    <row r="612" spans="2:28">
      <c r="B612" s="24">
        <v>44.25</v>
      </c>
      <c r="C612" s="41" t="s">
        <v>159</v>
      </c>
      <c r="D612" s="42">
        <v>0</v>
      </c>
      <c r="E612" s="42">
        <v>0</v>
      </c>
      <c r="F612" s="389">
        <v>0</v>
      </c>
      <c r="G612" s="390"/>
      <c r="I612" s="24">
        <v>44.25</v>
      </c>
      <c r="J612" s="41" t="s">
        <v>69</v>
      </c>
      <c r="K612" s="42">
        <v>0</v>
      </c>
      <c r="L612" s="42">
        <v>0</v>
      </c>
      <c r="M612" s="389">
        <v>0</v>
      </c>
      <c r="N612" s="390"/>
      <c r="P612" s="24">
        <v>44.25</v>
      </c>
      <c r="Q612" s="41" t="s">
        <v>60</v>
      </c>
      <c r="R612" s="42" t="s">
        <v>113</v>
      </c>
      <c r="S612" s="42" t="s">
        <v>170</v>
      </c>
      <c r="T612" s="389">
        <v>0</v>
      </c>
      <c r="U612" s="390"/>
      <c r="W612" s="24">
        <v>44.25</v>
      </c>
      <c r="X612" s="41" t="s">
        <v>159</v>
      </c>
      <c r="Y612" s="42">
        <v>0</v>
      </c>
      <c r="Z612" s="42">
        <v>0</v>
      </c>
      <c r="AA612" s="389">
        <v>0</v>
      </c>
      <c r="AB612" s="390"/>
    </row>
    <row r="613" spans="2:28">
      <c r="B613" s="24">
        <v>44.5</v>
      </c>
      <c r="C613" s="41" t="s">
        <v>74</v>
      </c>
      <c r="D613" s="42">
        <v>0</v>
      </c>
      <c r="E613" s="42">
        <v>0</v>
      </c>
      <c r="F613" s="389">
        <v>0</v>
      </c>
      <c r="G613" s="390"/>
      <c r="I613" s="24">
        <v>44.5</v>
      </c>
      <c r="J613" s="41" t="s">
        <v>69</v>
      </c>
      <c r="K613" s="42">
        <v>0</v>
      </c>
      <c r="L613" s="42">
        <v>0</v>
      </c>
      <c r="M613" s="389">
        <v>0</v>
      </c>
      <c r="N613" s="390"/>
      <c r="P613" s="24">
        <v>44.5</v>
      </c>
      <c r="Q613" s="41" t="s">
        <v>60</v>
      </c>
      <c r="R613" s="42" t="s">
        <v>113</v>
      </c>
      <c r="S613" s="42" t="s">
        <v>170</v>
      </c>
      <c r="T613" s="389">
        <v>0</v>
      </c>
      <c r="U613" s="390"/>
      <c r="W613" s="24">
        <v>44.5</v>
      </c>
      <c r="X613" s="41" t="s">
        <v>159</v>
      </c>
      <c r="Y613" s="42">
        <v>0</v>
      </c>
      <c r="Z613" s="42">
        <v>0</v>
      </c>
      <c r="AA613" s="389">
        <v>0</v>
      </c>
      <c r="AB613" s="390"/>
    </row>
    <row r="614" spans="2:28">
      <c r="B614" s="24">
        <v>44.75</v>
      </c>
      <c r="C614" s="41" t="s">
        <v>74</v>
      </c>
      <c r="D614" s="42">
        <v>0</v>
      </c>
      <c r="E614" s="42">
        <v>0</v>
      </c>
      <c r="F614" s="389">
        <v>0</v>
      </c>
      <c r="G614" s="390"/>
      <c r="I614" s="24">
        <v>44.75</v>
      </c>
      <c r="J614" s="41" t="s">
        <v>159</v>
      </c>
      <c r="K614" s="42">
        <v>0</v>
      </c>
      <c r="L614" s="42">
        <v>0</v>
      </c>
      <c r="M614" s="389">
        <v>0</v>
      </c>
      <c r="N614" s="390"/>
      <c r="P614" s="24">
        <v>44.75</v>
      </c>
      <c r="Q614" s="41" t="s">
        <v>60</v>
      </c>
      <c r="R614" s="42" t="s">
        <v>113</v>
      </c>
      <c r="S614" s="42" t="s">
        <v>170</v>
      </c>
      <c r="T614" s="389">
        <v>0</v>
      </c>
      <c r="U614" s="390"/>
      <c r="W614" s="24">
        <v>44.75</v>
      </c>
      <c r="X614" s="41" t="s">
        <v>159</v>
      </c>
      <c r="Y614" s="42">
        <v>0</v>
      </c>
      <c r="Z614" s="42">
        <v>0</v>
      </c>
      <c r="AA614" s="389">
        <v>0</v>
      </c>
      <c r="AB614" s="390"/>
    </row>
    <row r="615" spans="2:28">
      <c r="B615" s="24">
        <v>45</v>
      </c>
      <c r="C615" s="41" t="s">
        <v>159</v>
      </c>
      <c r="D615" s="42">
        <v>0</v>
      </c>
      <c r="E615" s="42">
        <v>0</v>
      </c>
      <c r="F615" s="389">
        <v>0</v>
      </c>
      <c r="G615" s="390"/>
      <c r="I615" s="24">
        <v>45</v>
      </c>
      <c r="J615" s="41" t="s">
        <v>159</v>
      </c>
      <c r="K615" s="42">
        <v>0</v>
      </c>
      <c r="L615" s="42">
        <v>0</v>
      </c>
      <c r="M615" s="389">
        <v>0</v>
      </c>
      <c r="N615" s="390"/>
      <c r="P615" s="24">
        <v>45</v>
      </c>
      <c r="Q615" s="41" t="s">
        <v>60</v>
      </c>
      <c r="R615" s="42" t="s">
        <v>113</v>
      </c>
      <c r="S615" s="42" t="s">
        <v>202</v>
      </c>
      <c r="T615" s="389">
        <v>0</v>
      </c>
      <c r="U615" s="390"/>
      <c r="W615" s="24">
        <v>45</v>
      </c>
      <c r="X615" s="41" t="s">
        <v>71</v>
      </c>
      <c r="Y615" s="42">
        <v>0</v>
      </c>
      <c r="Z615" s="42">
        <v>0</v>
      </c>
      <c r="AA615" s="389">
        <v>0</v>
      </c>
      <c r="AB615" s="390"/>
    </row>
    <row r="616" spans="2:28">
      <c r="B616" s="24">
        <v>45.25</v>
      </c>
      <c r="C616" s="41" t="s">
        <v>74</v>
      </c>
      <c r="D616" s="42">
        <v>0</v>
      </c>
      <c r="E616" s="42">
        <v>0</v>
      </c>
      <c r="F616" s="389">
        <v>0</v>
      </c>
      <c r="G616" s="390"/>
      <c r="I616" s="24">
        <v>45.25</v>
      </c>
      <c r="J616" s="41" t="s">
        <v>71</v>
      </c>
      <c r="K616" s="42">
        <v>0</v>
      </c>
      <c r="L616" s="42">
        <v>0</v>
      </c>
      <c r="M616" s="389">
        <v>0</v>
      </c>
      <c r="N616" s="390"/>
      <c r="P616" s="24">
        <v>45.25</v>
      </c>
      <c r="Q616" s="41" t="s">
        <v>69</v>
      </c>
      <c r="R616" s="42">
        <v>0</v>
      </c>
      <c r="S616" s="42">
        <v>0</v>
      </c>
      <c r="T616" s="389">
        <v>0</v>
      </c>
      <c r="U616" s="390"/>
      <c r="W616" s="24">
        <v>45.25</v>
      </c>
      <c r="X616" s="41" t="s">
        <v>71</v>
      </c>
      <c r="Y616" s="42">
        <v>0</v>
      </c>
      <c r="Z616" s="42">
        <v>0</v>
      </c>
      <c r="AA616" s="389">
        <v>0</v>
      </c>
      <c r="AB616" s="390"/>
    </row>
    <row r="617" spans="2:28">
      <c r="B617" s="24">
        <v>45.5</v>
      </c>
      <c r="C617" s="41" t="s">
        <v>159</v>
      </c>
      <c r="D617" s="42">
        <v>0</v>
      </c>
      <c r="E617" s="42">
        <v>0</v>
      </c>
      <c r="F617" s="389">
        <v>0</v>
      </c>
      <c r="G617" s="390"/>
      <c r="I617" s="24">
        <v>45.5</v>
      </c>
      <c r="J617" s="41" t="s">
        <v>158</v>
      </c>
      <c r="K617" s="42">
        <v>0</v>
      </c>
      <c r="L617" s="42">
        <v>0</v>
      </c>
      <c r="M617" s="389">
        <v>0</v>
      </c>
      <c r="N617" s="390"/>
      <c r="P617" s="24">
        <v>45.5</v>
      </c>
      <c r="Q617" s="41" t="s">
        <v>60</v>
      </c>
      <c r="R617" s="42" t="s">
        <v>113</v>
      </c>
      <c r="S617" s="42" t="s">
        <v>202</v>
      </c>
      <c r="T617" s="389">
        <v>0</v>
      </c>
      <c r="U617" s="390"/>
      <c r="W617" s="24">
        <v>45.5</v>
      </c>
      <c r="X617" s="41" t="s">
        <v>69</v>
      </c>
      <c r="Y617" s="42">
        <v>0</v>
      </c>
      <c r="Z617" s="42">
        <v>0</v>
      </c>
      <c r="AA617" s="389">
        <v>0</v>
      </c>
      <c r="AB617" s="390"/>
    </row>
    <row r="618" spans="2:28">
      <c r="B618" s="24">
        <v>45.75</v>
      </c>
      <c r="C618" s="41" t="s">
        <v>74</v>
      </c>
      <c r="D618" s="42">
        <v>0</v>
      </c>
      <c r="E618" s="42">
        <v>0</v>
      </c>
      <c r="F618" s="389">
        <v>0</v>
      </c>
      <c r="G618" s="390"/>
      <c r="I618" s="24">
        <v>45.75</v>
      </c>
      <c r="J618" s="41" t="s">
        <v>71</v>
      </c>
      <c r="K618" s="42">
        <v>0</v>
      </c>
      <c r="L618" s="42">
        <v>0</v>
      </c>
      <c r="M618" s="389">
        <v>0</v>
      </c>
      <c r="N618" s="390"/>
      <c r="P618" s="24">
        <v>45.75</v>
      </c>
      <c r="Q618" s="41" t="s">
        <v>60</v>
      </c>
      <c r="R618" s="42" t="s">
        <v>113</v>
      </c>
      <c r="S618" s="42" t="s">
        <v>202</v>
      </c>
      <c r="T618" s="389">
        <v>0</v>
      </c>
      <c r="U618" s="390"/>
      <c r="W618" s="24">
        <v>45.75</v>
      </c>
      <c r="X618" s="41" t="s">
        <v>60</v>
      </c>
      <c r="Y618" s="42" t="s">
        <v>107</v>
      </c>
      <c r="Z618" s="42" t="s">
        <v>108</v>
      </c>
      <c r="AA618" s="389">
        <v>0</v>
      </c>
      <c r="AB618" s="390"/>
    </row>
    <row r="619" spans="2:28">
      <c r="B619" s="24">
        <v>46</v>
      </c>
      <c r="C619" s="41" t="s">
        <v>74</v>
      </c>
      <c r="D619" s="42">
        <v>0</v>
      </c>
      <c r="E619" s="42">
        <v>0</v>
      </c>
      <c r="F619" s="389">
        <v>0</v>
      </c>
      <c r="G619" s="390"/>
      <c r="I619" s="24">
        <v>46</v>
      </c>
      <c r="J619" s="41" t="s">
        <v>60</v>
      </c>
      <c r="K619" s="42" t="s">
        <v>113</v>
      </c>
      <c r="L619" s="42" t="s">
        <v>169</v>
      </c>
      <c r="M619" s="389">
        <v>0</v>
      </c>
      <c r="N619" s="390"/>
      <c r="P619" s="24">
        <v>46</v>
      </c>
      <c r="Q619" s="41" t="s">
        <v>60</v>
      </c>
      <c r="R619" s="42" t="s">
        <v>107</v>
      </c>
      <c r="S619" s="42" t="s">
        <v>108</v>
      </c>
      <c r="T619" s="389">
        <v>0</v>
      </c>
      <c r="U619" s="390"/>
      <c r="W619" s="24">
        <v>46</v>
      </c>
      <c r="X619" s="41" t="s">
        <v>60</v>
      </c>
      <c r="Y619" s="42" t="s">
        <v>107</v>
      </c>
      <c r="Z619" s="42" t="s">
        <v>108</v>
      </c>
      <c r="AA619" s="389">
        <v>0</v>
      </c>
      <c r="AB619" s="390"/>
    </row>
    <row r="620" spans="2:28">
      <c r="B620" s="24">
        <v>46.25</v>
      </c>
      <c r="C620" s="41" t="s">
        <v>74</v>
      </c>
      <c r="D620" s="42">
        <v>0</v>
      </c>
      <c r="E620" s="42">
        <v>0</v>
      </c>
      <c r="F620" s="389">
        <v>0</v>
      </c>
      <c r="G620" s="390"/>
      <c r="I620" s="24">
        <v>46.25</v>
      </c>
      <c r="J620" s="41" t="s">
        <v>77</v>
      </c>
      <c r="K620" s="42">
        <v>0</v>
      </c>
      <c r="L620" s="42">
        <v>0</v>
      </c>
      <c r="M620" s="389">
        <v>0</v>
      </c>
      <c r="N620" s="390"/>
      <c r="P620" s="24">
        <v>46.25</v>
      </c>
      <c r="Q620" s="41" t="s">
        <v>159</v>
      </c>
      <c r="R620" s="42">
        <v>0</v>
      </c>
      <c r="S620" s="42">
        <v>0</v>
      </c>
      <c r="T620" s="389">
        <v>0</v>
      </c>
      <c r="U620" s="390"/>
      <c r="W620" s="24">
        <v>46.25</v>
      </c>
      <c r="X620" s="41" t="s">
        <v>77</v>
      </c>
      <c r="Y620" s="42">
        <v>0</v>
      </c>
      <c r="Z620" s="42">
        <v>0</v>
      </c>
      <c r="AA620" s="389">
        <v>0</v>
      </c>
      <c r="AB620" s="390"/>
    </row>
    <row r="621" spans="2:28">
      <c r="B621" s="24">
        <v>46.5</v>
      </c>
      <c r="C621" s="41" t="s">
        <v>74</v>
      </c>
      <c r="D621" s="42">
        <v>0</v>
      </c>
      <c r="E621" s="42">
        <v>0</v>
      </c>
      <c r="F621" s="389">
        <v>0</v>
      </c>
      <c r="G621" s="390"/>
      <c r="I621" s="24">
        <v>46.5</v>
      </c>
      <c r="J621" s="41" t="s">
        <v>60</v>
      </c>
      <c r="K621" s="42" t="s">
        <v>104</v>
      </c>
      <c r="L621" s="42" t="s">
        <v>168</v>
      </c>
      <c r="M621" s="389">
        <v>0</v>
      </c>
      <c r="N621" s="390"/>
      <c r="P621" s="24">
        <v>46.5</v>
      </c>
      <c r="Q621" s="41" t="s">
        <v>60</v>
      </c>
      <c r="R621" s="42" t="s">
        <v>178</v>
      </c>
      <c r="S621" s="42" t="s">
        <v>169</v>
      </c>
      <c r="T621" s="389">
        <v>0</v>
      </c>
      <c r="U621" s="390"/>
      <c r="W621" s="24">
        <v>46.5</v>
      </c>
      <c r="X621" s="41" t="s">
        <v>159</v>
      </c>
      <c r="Y621" s="42">
        <v>0</v>
      </c>
      <c r="Z621" s="42">
        <v>0</v>
      </c>
      <c r="AA621" s="389">
        <v>0</v>
      </c>
      <c r="AB621" s="390"/>
    </row>
    <row r="622" spans="2:28">
      <c r="B622" s="24">
        <v>46.75</v>
      </c>
      <c r="C622" s="41" t="s">
        <v>74</v>
      </c>
      <c r="D622" s="42">
        <v>0</v>
      </c>
      <c r="E622" s="42">
        <v>0</v>
      </c>
      <c r="F622" s="389">
        <v>0</v>
      </c>
      <c r="G622" s="390"/>
      <c r="I622" s="24">
        <v>46.75</v>
      </c>
      <c r="J622" s="41" t="s">
        <v>60</v>
      </c>
      <c r="K622" s="42" t="s">
        <v>107</v>
      </c>
      <c r="L622" s="42" t="s">
        <v>108</v>
      </c>
      <c r="M622" s="389">
        <v>0</v>
      </c>
      <c r="N622" s="390"/>
      <c r="P622" s="24">
        <v>46.75</v>
      </c>
      <c r="Q622" s="41" t="s">
        <v>159</v>
      </c>
      <c r="R622" s="42">
        <v>0</v>
      </c>
      <c r="S622" s="42">
        <v>0</v>
      </c>
      <c r="T622" s="389">
        <v>0</v>
      </c>
      <c r="U622" s="390"/>
      <c r="W622" s="24">
        <v>46.75</v>
      </c>
      <c r="X622" s="41" t="s">
        <v>159</v>
      </c>
      <c r="Y622" s="42">
        <v>0</v>
      </c>
      <c r="Z622" s="42">
        <v>0</v>
      </c>
      <c r="AA622" s="389">
        <v>0</v>
      </c>
      <c r="AB622" s="390"/>
    </row>
    <row r="623" spans="2:28">
      <c r="B623" s="24">
        <v>47</v>
      </c>
      <c r="C623" s="41" t="s">
        <v>159</v>
      </c>
      <c r="D623" s="42">
        <v>0</v>
      </c>
      <c r="E623" s="42">
        <v>0</v>
      </c>
      <c r="F623" s="393" t="s">
        <v>269</v>
      </c>
      <c r="G623" s="394"/>
      <c r="I623" s="24">
        <v>47</v>
      </c>
      <c r="J623" s="41" t="s">
        <v>159</v>
      </c>
      <c r="K623" s="42">
        <v>0</v>
      </c>
      <c r="L623" s="42">
        <v>0</v>
      </c>
      <c r="M623" s="389">
        <v>0</v>
      </c>
      <c r="N623" s="390"/>
      <c r="P623" s="24">
        <v>47</v>
      </c>
      <c r="Q623" s="41" t="s">
        <v>69</v>
      </c>
      <c r="R623" s="42">
        <v>0</v>
      </c>
      <c r="S623" s="42">
        <v>0</v>
      </c>
      <c r="T623" s="389">
        <v>0</v>
      </c>
      <c r="U623" s="390"/>
      <c r="W623" s="24">
        <v>47</v>
      </c>
      <c r="X623" s="41" t="s">
        <v>71</v>
      </c>
      <c r="Y623" s="42">
        <v>0</v>
      </c>
      <c r="Z623" s="42">
        <v>0</v>
      </c>
      <c r="AA623" s="389">
        <v>0</v>
      </c>
      <c r="AB623" s="390"/>
    </row>
    <row r="624" spans="2:28">
      <c r="B624" s="24">
        <v>47.25</v>
      </c>
      <c r="C624" s="41" t="s">
        <v>159</v>
      </c>
      <c r="D624" s="42">
        <v>0</v>
      </c>
      <c r="E624" s="42">
        <v>0</v>
      </c>
      <c r="F624" s="395">
        <v>0.25208333333333333</v>
      </c>
      <c r="G624" s="394"/>
      <c r="I624" s="24">
        <v>47.25</v>
      </c>
      <c r="J624" s="41" t="s">
        <v>60</v>
      </c>
      <c r="K624" s="42" t="s">
        <v>106</v>
      </c>
      <c r="L624" s="42" t="s">
        <v>109</v>
      </c>
      <c r="M624" s="389">
        <v>0</v>
      </c>
      <c r="N624" s="390"/>
      <c r="P624" s="24">
        <v>47.25</v>
      </c>
      <c r="Q624" s="41" t="s">
        <v>69</v>
      </c>
      <c r="R624" s="42">
        <v>0</v>
      </c>
      <c r="S624" s="42">
        <v>0</v>
      </c>
      <c r="T624" s="389">
        <v>0</v>
      </c>
      <c r="U624" s="390"/>
      <c r="W624" s="24">
        <v>47.25</v>
      </c>
      <c r="X624" s="41" t="s">
        <v>71</v>
      </c>
      <c r="Y624" s="42">
        <v>0</v>
      </c>
      <c r="Z624" s="42">
        <v>0</v>
      </c>
      <c r="AA624" s="389">
        <v>0</v>
      </c>
      <c r="AB624" s="390"/>
    </row>
    <row r="625" spans="2:28">
      <c r="B625" s="24">
        <v>47.5</v>
      </c>
      <c r="C625" s="41" t="s">
        <v>159</v>
      </c>
      <c r="D625" s="42">
        <v>0</v>
      </c>
      <c r="E625" s="42">
        <v>0</v>
      </c>
      <c r="F625" s="393">
        <v>0</v>
      </c>
      <c r="G625" s="394"/>
      <c r="I625" s="24">
        <v>47.5</v>
      </c>
      <c r="J625" s="41" t="s">
        <v>60</v>
      </c>
      <c r="K625" s="42" t="s">
        <v>113</v>
      </c>
      <c r="L625" s="42" t="s">
        <v>170</v>
      </c>
      <c r="M625" s="389">
        <v>0</v>
      </c>
      <c r="N625" s="390"/>
      <c r="P625" s="24">
        <v>47.5</v>
      </c>
      <c r="Q625" s="41" t="s">
        <v>159</v>
      </c>
      <c r="R625" s="42">
        <v>0</v>
      </c>
      <c r="S625" s="42">
        <v>0</v>
      </c>
      <c r="T625" s="389">
        <v>0</v>
      </c>
      <c r="U625" s="390"/>
      <c r="W625" s="24">
        <v>47.5</v>
      </c>
      <c r="X625" s="41" t="s">
        <v>159</v>
      </c>
      <c r="Y625" s="42">
        <v>0</v>
      </c>
      <c r="Z625" s="42">
        <v>0</v>
      </c>
      <c r="AA625" s="389">
        <v>0</v>
      </c>
      <c r="AB625" s="390"/>
    </row>
    <row r="626" spans="2:28">
      <c r="B626" s="24">
        <v>47.75</v>
      </c>
      <c r="C626" s="41" t="s">
        <v>159</v>
      </c>
      <c r="D626" s="42">
        <v>0</v>
      </c>
      <c r="E626" s="42">
        <v>0</v>
      </c>
      <c r="F626" s="393">
        <v>0</v>
      </c>
      <c r="G626" s="394"/>
      <c r="I626" s="24">
        <v>47.75</v>
      </c>
      <c r="J626" s="41" t="s">
        <v>60</v>
      </c>
      <c r="K626" s="42" t="s">
        <v>104</v>
      </c>
      <c r="L626" s="42" t="s">
        <v>168</v>
      </c>
      <c r="M626" s="389">
        <v>0</v>
      </c>
      <c r="N626" s="390"/>
      <c r="P626" s="24">
        <v>47.75</v>
      </c>
      <c r="Q626" s="41" t="s">
        <v>159</v>
      </c>
      <c r="R626" s="42">
        <v>0</v>
      </c>
      <c r="S626" s="42">
        <v>0</v>
      </c>
      <c r="T626" s="389">
        <v>0</v>
      </c>
      <c r="U626" s="390"/>
      <c r="W626" s="24">
        <v>47.75</v>
      </c>
      <c r="X626" s="41" t="s">
        <v>159</v>
      </c>
      <c r="Y626" s="42">
        <v>0</v>
      </c>
      <c r="Z626" s="42">
        <v>0</v>
      </c>
      <c r="AA626" s="389">
        <v>0</v>
      </c>
      <c r="AB626" s="390"/>
    </row>
    <row r="627" spans="2:28">
      <c r="B627" s="24">
        <v>48</v>
      </c>
      <c r="C627" s="41" t="s">
        <v>159</v>
      </c>
      <c r="D627" s="42">
        <v>0</v>
      </c>
      <c r="E627" s="42">
        <v>0</v>
      </c>
      <c r="F627" s="393">
        <v>0</v>
      </c>
      <c r="G627" s="394"/>
      <c r="I627" s="24">
        <v>48</v>
      </c>
      <c r="J627" s="41" t="s">
        <v>60</v>
      </c>
      <c r="K627" s="42" t="s">
        <v>113</v>
      </c>
      <c r="L627" s="42" t="s">
        <v>170</v>
      </c>
      <c r="M627" s="389">
        <v>0</v>
      </c>
      <c r="N627" s="390"/>
      <c r="P627" s="24">
        <v>48</v>
      </c>
      <c r="Q627" s="41" t="s">
        <v>66</v>
      </c>
      <c r="R627" s="42">
        <v>0</v>
      </c>
      <c r="S627" s="42">
        <v>0</v>
      </c>
      <c r="T627" s="389">
        <v>0</v>
      </c>
      <c r="U627" s="390"/>
      <c r="W627" s="24">
        <v>48</v>
      </c>
      <c r="X627" s="41" t="s">
        <v>159</v>
      </c>
      <c r="Y627" s="42">
        <v>0</v>
      </c>
      <c r="Z627" s="42">
        <v>0</v>
      </c>
      <c r="AA627" s="389">
        <v>0</v>
      </c>
      <c r="AB627" s="390"/>
    </row>
    <row r="628" spans="2:28">
      <c r="B628" s="24">
        <v>48.25</v>
      </c>
      <c r="C628" s="41" t="s">
        <v>159</v>
      </c>
      <c r="D628" s="42">
        <v>0</v>
      </c>
      <c r="E628" s="42">
        <v>0</v>
      </c>
      <c r="F628" s="389">
        <v>0</v>
      </c>
      <c r="G628" s="390"/>
      <c r="I628" s="24">
        <v>48.25</v>
      </c>
      <c r="J628" s="41" t="s">
        <v>69</v>
      </c>
      <c r="K628" s="42">
        <v>0</v>
      </c>
      <c r="L628" s="42">
        <v>0</v>
      </c>
      <c r="M628" s="389">
        <v>0</v>
      </c>
      <c r="N628" s="390"/>
      <c r="P628" s="24">
        <v>48.25</v>
      </c>
      <c r="Q628" s="41" t="s">
        <v>60</v>
      </c>
      <c r="R628" s="42" t="s">
        <v>272</v>
      </c>
      <c r="S628" s="42" t="s">
        <v>103</v>
      </c>
      <c r="T628" s="389">
        <v>0</v>
      </c>
      <c r="U628" s="390"/>
      <c r="W628" s="24">
        <v>48.25</v>
      </c>
      <c r="X628" s="41" t="s">
        <v>159</v>
      </c>
      <c r="Y628" s="42">
        <v>0</v>
      </c>
      <c r="Z628" s="42">
        <v>0</v>
      </c>
      <c r="AA628" s="389">
        <v>0</v>
      </c>
      <c r="AB628" s="390"/>
    </row>
    <row r="629" spans="2:28">
      <c r="B629" s="24">
        <v>48.5</v>
      </c>
      <c r="C629" s="41" t="s">
        <v>159</v>
      </c>
      <c r="D629" s="42">
        <v>0</v>
      </c>
      <c r="E629" s="42">
        <v>0</v>
      </c>
      <c r="F629" s="389">
        <v>0</v>
      </c>
      <c r="G629" s="390"/>
      <c r="I629" s="24">
        <v>48.5</v>
      </c>
      <c r="J629" s="41" t="s">
        <v>60</v>
      </c>
      <c r="K629" s="42" t="s">
        <v>113</v>
      </c>
      <c r="L629" s="42" t="s">
        <v>202</v>
      </c>
      <c r="M629" s="389">
        <v>0</v>
      </c>
      <c r="N629" s="390"/>
      <c r="P629" s="24">
        <v>48.5</v>
      </c>
      <c r="Q629" s="41" t="s">
        <v>60</v>
      </c>
      <c r="R629" s="42" t="s">
        <v>104</v>
      </c>
      <c r="S629" s="42" t="s">
        <v>116</v>
      </c>
      <c r="T629" s="389">
        <v>0</v>
      </c>
      <c r="U629" s="390"/>
      <c r="W629" s="24">
        <v>48.5</v>
      </c>
      <c r="X629" s="41" t="s">
        <v>60</v>
      </c>
      <c r="Y629" s="42" t="s">
        <v>107</v>
      </c>
      <c r="Z629" s="42" t="s">
        <v>108</v>
      </c>
      <c r="AA629" s="389">
        <v>0</v>
      </c>
      <c r="AB629" s="390"/>
    </row>
    <row r="630" spans="2:28">
      <c r="B630" s="24">
        <v>48.75</v>
      </c>
      <c r="C630" s="41" t="s">
        <v>159</v>
      </c>
      <c r="D630" s="42">
        <v>0</v>
      </c>
      <c r="E630" s="42">
        <v>0</v>
      </c>
      <c r="F630" s="389">
        <v>0</v>
      </c>
      <c r="G630" s="390"/>
      <c r="I630" s="24">
        <v>48.75</v>
      </c>
      <c r="J630" s="41" t="s">
        <v>60</v>
      </c>
      <c r="K630" s="42" t="s">
        <v>113</v>
      </c>
      <c r="L630" s="42" t="s">
        <v>169</v>
      </c>
      <c r="M630" s="389">
        <v>0</v>
      </c>
      <c r="N630" s="390"/>
      <c r="P630" s="24">
        <v>48.75</v>
      </c>
      <c r="Q630" s="41" t="s">
        <v>66</v>
      </c>
      <c r="R630" s="42">
        <v>0</v>
      </c>
      <c r="S630" s="42">
        <v>0</v>
      </c>
      <c r="T630" s="389">
        <v>0</v>
      </c>
      <c r="U630" s="390"/>
      <c r="W630" s="24">
        <v>48.75</v>
      </c>
      <c r="X630" s="41" t="s">
        <v>60</v>
      </c>
      <c r="Y630" s="42" t="s">
        <v>106</v>
      </c>
      <c r="Z630" s="42" t="s">
        <v>169</v>
      </c>
      <c r="AA630" s="389">
        <v>0</v>
      </c>
      <c r="AB630" s="390"/>
    </row>
    <row r="631" spans="2:28">
      <c r="B631" s="24">
        <v>49</v>
      </c>
      <c r="C631" s="41" t="s">
        <v>71</v>
      </c>
      <c r="D631" s="42">
        <v>0</v>
      </c>
      <c r="E631" s="42">
        <v>0</v>
      </c>
      <c r="F631" s="389">
        <v>0</v>
      </c>
      <c r="G631" s="390"/>
      <c r="I631" s="24">
        <v>49</v>
      </c>
      <c r="J631" s="41" t="s">
        <v>69</v>
      </c>
      <c r="K631" s="42">
        <v>0</v>
      </c>
      <c r="L631" s="42">
        <v>0</v>
      </c>
      <c r="M631" s="389">
        <v>0</v>
      </c>
      <c r="N631" s="390"/>
      <c r="P631" s="24">
        <v>49</v>
      </c>
      <c r="Q631" s="41" t="s">
        <v>159</v>
      </c>
      <c r="R631" s="42">
        <v>0</v>
      </c>
      <c r="S631" s="42">
        <v>0</v>
      </c>
      <c r="T631" s="389">
        <v>0</v>
      </c>
      <c r="U631" s="390"/>
      <c r="W631" s="24">
        <v>49</v>
      </c>
      <c r="X631" s="41" t="s">
        <v>60</v>
      </c>
      <c r="Y631" s="42" t="s">
        <v>106</v>
      </c>
      <c r="Z631" s="42" t="s">
        <v>169</v>
      </c>
      <c r="AA631" s="389">
        <v>0</v>
      </c>
      <c r="AB631" s="390"/>
    </row>
    <row r="632" spans="2:28">
      <c r="B632" s="24">
        <v>49.25</v>
      </c>
      <c r="C632" s="41" t="s">
        <v>71</v>
      </c>
      <c r="D632" s="42">
        <v>0</v>
      </c>
      <c r="E632" s="42">
        <v>0</v>
      </c>
      <c r="F632" s="389">
        <v>0</v>
      </c>
      <c r="G632" s="390"/>
      <c r="I632" s="24">
        <v>49.25</v>
      </c>
      <c r="J632" s="41" t="s">
        <v>60</v>
      </c>
      <c r="K632" s="42" t="s">
        <v>107</v>
      </c>
      <c r="L632" s="42" t="s">
        <v>108</v>
      </c>
      <c r="M632" s="389">
        <v>0</v>
      </c>
      <c r="N632" s="390"/>
      <c r="P632" s="24">
        <v>49.25</v>
      </c>
      <c r="Q632" s="41" t="s">
        <v>60</v>
      </c>
      <c r="R632" s="42" t="s">
        <v>107</v>
      </c>
      <c r="S632" s="42" t="s">
        <v>108</v>
      </c>
      <c r="T632" s="389">
        <v>0</v>
      </c>
      <c r="U632" s="390"/>
      <c r="W632" s="24">
        <v>49.25</v>
      </c>
      <c r="X632" s="41" t="s">
        <v>69</v>
      </c>
      <c r="Y632" s="42">
        <v>0</v>
      </c>
      <c r="Z632" s="42">
        <v>0</v>
      </c>
      <c r="AA632" s="389">
        <v>0</v>
      </c>
      <c r="AB632" s="390"/>
    </row>
    <row r="633" spans="2:28">
      <c r="B633" s="24">
        <v>49.5</v>
      </c>
      <c r="C633" s="41" t="s">
        <v>60</v>
      </c>
      <c r="D633" s="42" t="s">
        <v>150</v>
      </c>
      <c r="E633" s="42" t="s">
        <v>103</v>
      </c>
      <c r="F633" s="389">
        <v>0</v>
      </c>
      <c r="G633" s="390"/>
      <c r="I633" s="24">
        <v>49.5</v>
      </c>
      <c r="J633" s="41" t="s">
        <v>60</v>
      </c>
      <c r="K633" s="42" t="s">
        <v>104</v>
      </c>
      <c r="L633" s="42" t="s">
        <v>168</v>
      </c>
      <c r="M633" s="389">
        <v>0</v>
      </c>
      <c r="N633" s="390"/>
      <c r="P633" s="24">
        <v>49.5</v>
      </c>
      <c r="Q633" s="41" t="s">
        <v>60</v>
      </c>
      <c r="R633" s="42" t="s">
        <v>107</v>
      </c>
      <c r="S633" s="42" t="s">
        <v>108</v>
      </c>
      <c r="T633" s="389">
        <v>0</v>
      </c>
      <c r="U633" s="390"/>
      <c r="W633" s="24">
        <v>49.5</v>
      </c>
      <c r="X633" s="41" t="s">
        <v>60</v>
      </c>
      <c r="Y633" s="42" t="s">
        <v>178</v>
      </c>
      <c r="Z633" s="42" t="s">
        <v>170</v>
      </c>
      <c r="AA633" s="389">
        <v>0</v>
      </c>
      <c r="AB633" s="390"/>
    </row>
    <row r="634" spans="2:28">
      <c r="B634" s="24">
        <v>49.75</v>
      </c>
      <c r="C634" s="41" t="s">
        <v>159</v>
      </c>
      <c r="D634" s="42">
        <v>0</v>
      </c>
      <c r="E634" s="42">
        <v>0</v>
      </c>
      <c r="F634" s="389">
        <v>0</v>
      </c>
      <c r="G634" s="390"/>
      <c r="I634" s="24">
        <v>49.75</v>
      </c>
      <c r="J634" s="41" t="s">
        <v>60</v>
      </c>
      <c r="K634" s="42" t="s">
        <v>104</v>
      </c>
      <c r="L634" s="42" t="s">
        <v>168</v>
      </c>
      <c r="M634" s="389">
        <v>0</v>
      </c>
      <c r="N634" s="390"/>
      <c r="P634" s="24">
        <v>49.75</v>
      </c>
      <c r="Q634" s="41" t="s">
        <v>60</v>
      </c>
      <c r="R634" s="42" t="s">
        <v>107</v>
      </c>
      <c r="S634" s="42" t="s">
        <v>164</v>
      </c>
      <c r="T634" s="389">
        <v>0</v>
      </c>
      <c r="U634" s="390"/>
      <c r="W634" s="24">
        <v>49.75</v>
      </c>
      <c r="X634" s="41" t="s">
        <v>60</v>
      </c>
      <c r="Y634" s="42" t="s">
        <v>178</v>
      </c>
      <c r="Z634" s="42" t="s">
        <v>170</v>
      </c>
      <c r="AA634" s="389">
        <v>0</v>
      </c>
      <c r="AB634" s="390"/>
    </row>
    <row r="635" spans="2:28" ht="16" thickBot="1">
      <c r="B635" s="38">
        <v>50</v>
      </c>
      <c r="C635" s="43" t="s">
        <v>63</v>
      </c>
      <c r="D635" s="44">
        <v>0</v>
      </c>
      <c r="E635" s="44">
        <v>0</v>
      </c>
      <c r="F635" s="391">
        <v>0</v>
      </c>
      <c r="G635" s="392"/>
      <c r="I635" s="38">
        <v>50</v>
      </c>
      <c r="J635" s="43" t="s">
        <v>60</v>
      </c>
      <c r="K635" s="44" t="s">
        <v>104</v>
      </c>
      <c r="L635" s="44" t="s">
        <v>168</v>
      </c>
      <c r="M635" s="391">
        <v>0</v>
      </c>
      <c r="N635" s="392"/>
      <c r="P635" s="38">
        <v>50</v>
      </c>
      <c r="Q635" s="43" t="s">
        <v>60</v>
      </c>
      <c r="R635" s="44" t="s">
        <v>150</v>
      </c>
      <c r="S635" s="44" t="s">
        <v>233</v>
      </c>
      <c r="T635" s="391">
        <v>0</v>
      </c>
      <c r="U635" s="392"/>
      <c r="W635" s="38">
        <v>50</v>
      </c>
      <c r="X635" s="43" t="s">
        <v>60</v>
      </c>
      <c r="Y635" s="44" t="s">
        <v>178</v>
      </c>
      <c r="Z635" s="44" t="s">
        <v>170</v>
      </c>
      <c r="AA635" s="391">
        <v>0</v>
      </c>
      <c r="AB635" s="392"/>
    </row>
  </sheetData>
  <mergeCells count="2455">
    <mergeCell ref="B2:F2"/>
    <mergeCell ref="J2:M2"/>
    <mergeCell ref="B4:D4"/>
    <mergeCell ref="J4:M4"/>
    <mergeCell ref="B6:AB8"/>
    <mergeCell ref="D10:E10"/>
    <mergeCell ref="K10:L10"/>
    <mergeCell ref="R10:S10"/>
    <mergeCell ref="Y10:Z10"/>
    <mergeCell ref="C11:G11"/>
    <mergeCell ref="J11:N11"/>
    <mergeCell ref="Q11:U11"/>
    <mergeCell ref="X11:AB11"/>
    <mergeCell ref="F12:G12"/>
    <mergeCell ref="M12:N12"/>
    <mergeCell ref="T12:U12"/>
    <mergeCell ref="AA12:AB12"/>
    <mergeCell ref="F13:G13"/>
    <mergeCell ref="M13:N13"/>
    <mergeCell ref="T13:U13"/>
    <mergeCell ref="AA13:AB13"/>
    <mergeCell ref="F14:G14"/>
    <mergeCell ref="M14:N14"/>
    <mergeCell ref="T14:U14"/>
    <mergeCell ref="AA14:AB14"/>
    <mergeCell ref="F15:G15"/>
    <mergeCell ref="M15:N15"/>
    <mergeCell ref="T15:U15"/>
    <mergeCell ref="AA15:AB15"/>
    <mergeCell ref="F16:G16"/>
    <mergeCell ref="M16:N16"/>
    <mergeCell ref="T16:U16"/>
    <mergeCell ref="AA16:AB16"/>
    <mergeCell ref="F17:G17"/>
    <mergeCell ref="M17:N17"/>
    <mergeCell ref="T17:U17"/>
    <mergeCell ref="AA17:AB17"/>
    <mergeCell ref="F18:G18"/>
    <mergeCell ref="M18:N18"/>
    <mergeCell ref="T18:U18"/>
    <mergeCell ref="AA18:AB18"/>
    <mergeCell ref="F19:G19"/>
    <mergeCell ref="M19:N19"/>
    <mergeCell ref="T19:U19"/>
    <mergeCell ref="AA19:AB19"/>
    <mergeCell ref="F20:G20"/>
    <mergeCell ref="M20:N20"/>
    <mergeCell ref="T20:U20"/>
    <mergeCell ref="AA20:AB20"/>
    <mergeCell ref="F21:G21"/>
    <mergeCell ref="M21:N21"/>
    <mergeCell ref="T21:U21"/>
    <mergeCell ref="AA21:AB21"/>
    <mergeCell ref="F22:G22"/>
    <mergeCell ref="M22:N22"/>
    <mergeCell ref="T22:U22"/>
    <mergeCell ref="AA22:AB22"/>
    <mergeCell ref="F23:G23"/>
    <mergeCell ref="M23:N23"/>
    <mergeCell ref="T23:U23"/>
    <mergeCell ref="AA23:AB23"/>
    <mergeCell ref="F24:G24"/>
    <mergeCell ref="M24:N24"/>
    <mergeCell ref="T24:U24"/>
    <mergeCell ref="AA24:AB24"/>
    <mergeCell ref="F25:G25"/>
    <mergeCell ref="M25:N25"/>
    <mergeCell ref="T25:U25"/>
    <mergeCell ref="AA25:AB25"/>
    <mergeCell ref="F26:G26"/>
    <mergeCell ref="M26:N26"/>
    <mergeCell ref="T26:U26"/>
    <mergeCell ref="AA26:AB26"/>
    <mergeCell ref="F27:G27"/>
    <mergeCell ref="M27:N27"/>
    <mergeCell ref="T27:U27"/>
    <mergeCell ref="AA27:AB27"/>
    <mergeCell ref="F28:G28"/>
    <mergeCell ref="M28:N28"/>
    <mergeCell ref="T28:U28"/>
    <mergeCell ref="AA28:AB28"/>
    <mergeCell ref="F29:G29"/>
    <mergeCell ref="M29:N29"/>
    <mergeCell ref="T29:U29"/>
    <mergeCell ref="AA29:AB29"/>
    <mergeCell ref="F30:G30"/>
    <mergeCell ref="M30:N30"/>
    <mergeCell ref="T30:U30"/>
    <mergeCell ref="AA30:AB30"/>
    <mergeCell ref="F31:G31"/>
    <mergeCell ref="M31:N31"/>
    <mergeCell ref="T31:U31"/>
    <mergeCell ref="AA31:AB31"/>
    <mergeCell ref="F32:G32"/>
    <mergeCell ref="M32:N32"/>
    <mergeCell ref="T32:U32"/>
    <mergeCell ref="AA32:AB32"/>
    <mergeCell ref="F33:G33"/>
    <mergeCell ref="M33:N33"/>
    <mergeCell ref="T33:U33"/>
    <mergeCell ref="AA33:AB33"/>
    <mergeCell ref="F34:G34"/>
    <mergeCell ref="M34:N34"/>
    <mergeCell ref="T34:U34"/>
    <mergeCell ref="AA34:AB34"/>
    <mergeCell ref="F35:G35"/>
    <mergeCell ref="M35:N35"/>
    <mergeCell ref="T35:U35"/>
    <mergeCell ref="AA35:AB35"/>
    <mergeCell ref="F36:G36"/>
    <mergeCell ref="M36:N36"/>
    <mergeCell ref="T36:U36"/>
    <mergeCell ref="AA36:AB36"/>
    <mergeCell ref="F37:G37"/>
    <mergeCell ref="M37:N37"/>
    <mergeCell ref="T37:U37"/>
    <mergeCell ref="AA37:AB37"/>
    <mergeCell ref="F38:G38"/>
    <mergeCell ref="M38:N38"/>
    <mergeCell ref="T38:U38"/>
    <mergeCell ref="AA38:AB38"/>
    <mergeCell ref="F39:G39"/>
    <mergeCell ref="M39:N39"/>
    <mergeCell ref="T39:U39"/>
    <mergeCell ref="AA39:AB39"/>
    <mergeCell ref="F40:G40"/>
    <mergeCell ref="M40:N40"/>
    <mergeCell ref="T40:U40"/>
    <mergeCell ref="AA40:AB40"/>
    <mergeCell ref="F41:G41"/>
    <mergeCell ref="M41:N41"/>
    <mergeCell ref="T41:U41"/>
    <mergeCell ref="AA41:AB41"/>
    <mergeCell ref="F42:G42"/>
    <mergeCell ref="M42:N42"/>
    <mergeCell ref="T42:U42"/>
    <mergeCell ref="AA42:AB42"/>
    <mergeCell ref="F43:G43"/>
    <mergeCell ref="M43:N43"/>
    <mergeCell ref="T43:U43"/>
    <mergeCell ref="AA43:AB43"/>
    <mergeCell ref="F44:G44"/>
    <mergeCell ref="M44:N44"/>
    <mergeCell ref="T44:U44"/>
    <mergeCell ref="AA44:AB44"/>
    <mergeCell ref="F45:G45"/>
    <mergeCell ref="M45:N45"/>
    <mergeCell ref="T45:U45"/>
    <mergeCell ref="AA45:AB45"/>
    <mergeCell ref="F46:G46"/>
    <mergeCell ref="M46:N46"/>
    <mergeCell ref="T46:U46"/>
    <mergeCell ref="AA46:AB46"/>
    <mergeCell ref="F47:G47"/>
    <mergeCell ref="M47:N47"/>
    <mergeCell ref="T47:U47"/>
    <mergeCell ref="AA47:AB47"/>
    <mergeCell ref="F48:G48"/>
    <mergeCell ref="M48:N48"/>
    <mergeCell ref="T48:U48"/>
    <mergeCell ref="AA48:AB48"/>
    <mergeCell ref="F49:G49"/>
    <mergeCell ref="M49:N49"/>
    <mergeCell ref="T49:U49"/>
    <mergeCell ref="AA49:AB49"/>
    <mergeCell ref="F50:G50"/>
    <mergeCell ref="M50:N50"/>
    <mergeCell ref="T50:U50"/>
    <mergeCell ref="AA50:AB50"/>
    <mergeCell ref="F51:G51"/>
    <mergeCell ref="M51:N51"/>
    <mergeCell ref="T51:U51"/>
    <mergeCell ref="AA51:AB51"/>
    <mergeCell ref="F52:G52"/>
    <mergeCell ref="M52:N52"/>
    <mergeCell ref="T52:U52"/>
    <mergeCell ref="AA52:AB52"/>
    <mergeCell ref="F53:G53"/>
    <mergeCell ref="M53:N53"/>
    <mergeCell ref="T53:U53"/>
    <mergeCell ref="AA53:AB53"/>
    <mergeCell ref="F54:G54"/>
    <mergeCell ref="M54:N54"/>
    <mergeCell ref="T54:U54"/>
    <mergeCell ref="AA54:AB54"/>
    <mergeCell ref="F55:G55"/>
    <mergeCell ref="M55:N55"/>
    <mergeCell ref="T55:U55"/>
    <mergeCell ref="AA55:AB55"/>
    <mergeCell ref="F56:G56"/>
    <mergeCell ref="M56:N56"/>
    <mergeCell ref="T56:U56"/>
    <mergeCell ref="AA56:AB56"/>
    <mergeCell ref="F57:G57"/>
    <mergeCell ref="M57:N57"/>
    <mergeCell ref="T57:U57"/>
    <mergeCell ref="AA57:AB57"/>
    <mergeCell ref="F58:G58"/>
    <mergeCell ref="M58:N58"/>
    <mergeCell ref="T58:U58"/>
    <mergeCell ref="AA58:AB58"/>
    <mergeCell ref="F59:G59"/>
    <mergeCell ref="M59:N59"/>
    <mergeCell ref="T59:U59"/>
    <mergeCell ref="AA59:AB59"/>
    <mergeCell ref="F60:G60"/>
    <mergeCell ref="M60:N60"/>
    <mergeCell ref="T60:U60"/>
    <mergeCell ref="AA60:AB60"/>
    <mergeCell ref="F61:G61"/>
    <mergeCell ref="M61:N61"/>
    <mergeCell ref="T61:U61"/>
    <mergeCell ref="AA61:AB61"/>
    <mergeCell ref="F62:G62"/>
    <mergeCell ref="M62:N62"/>
    <mergeCell ref="T62:U62"/>
    <mergeCell ref="AA62:AB62"/>
    <mergeCell ref="F63:G63"/>
    <mergeCell ref="M63:N63"/>
    <mergeCell ref="T63:U63"/>
    <mergeCell ref="AA63:AB63"/>
    <mergeCell ref="F64:G64"/>
    <mergeCell ref="M64:N64"/>
    <mergeCell ref="T64:U64"/>
    <mergeCell ref="AA64:AB64"/>
    <mergeCell ref="F65:G65"/>
    <mergeCell ref="M65:N65"/>
    <mergeCell ref="T65:U65"/>
    <mergeCell ref="AA65:AB65"/>
    <mergeCell ref="F66:G66"/>
    <mergeCell ref="M66:N66"/>
    <mergeCell ref="T66:U66"/>
    <mergeCell ref="AA66:AB66"/>
    <mergeCell ref="F67:G67"/>
    <mergeCell ref="M67:N67"/>
    <mergeCell ref="T67:U67"/>
    <mergeCell ref="AA67:AB67"/>
    <mergeCell ref="F68:G68"/>
    <mergeCell ref="M68:N68"/>
    <mergeCell ref="T68:U68"/>
    <mergeCell ref="AA68:AB68"/>
    <mergeCell ref="F69:G69"/>
    <mergeCell ref="M69:N69"/>
    <mergeCell ref="T69:U69"/>
    <mergeCell ref="AA69:AB69"/>
    <mergeCell ref="F70:G70"/>
    <mergeCell ref="M70:N70"/>
    <mergeCell ref="T70:U70"/>
    <mergeCell ref="AA70:AB70"/>
    <mergeCell ref="F71:G71"/>
    <mergeCell ref="M71:N71"/>
    <mergeCell ref="T71:U71"/>
    <mergeCell ref="AA71:AB71"/>
    <mergeCell ref="F72:G72"/>
    <mergeCell ref="M72:N72"/>
    <mergeCell ref="T72:U72"/>
    <mergeCell ref="AA72:AB72"/>
    <mergeCell ref="F73:G73"/>
    <mergeCell ref="M73:N73"/>
    <mergeCell ref="T73:U73"/>
    <mergeCell ref="AA73:AB73"/>
    <mergeCell ref="F74:G74"/>
    <mergeCell ref="M74:N74"/>
    <mergeCell ref="T74:U74"/>
    <mergeCell ref="AA74:AB74"/>
    <mergeCell ref="F75:G75"/>
    <mergeCell ref="M75:N75"/>
    <mergeCell ref="T75:U75"/>
    <mergeCell ref="AA75:AB75"/>
    <mergeCell ref="F76:G76"/>
    <mergeCell ref="M76:N76"/>
    <mergeCell ref="T76:U76"/>
    <mergeCell ref="AA76:AB76"/>
    <mergeCell ref="F77:G77"/>
    <mergeCell ref="M77:N77"/>
    <mergeCell ref="T77:U77"/>
    <mergeCell ref="AA77:AB77"/>
    <mergeCell ref="F78:G78"/>
    <mergeCell ref="M78:N78"/>
    <mergeCell ref="T78:U78"/>
    <mergeCell ref="AA78:AB78"/>
    <mergeCell ref="F79:G79"/>
    <mergeCell ref="M79:N79"/>
    <mergeCell ref="T79:U79"/>
    <mergeCell ref="AA79:AB79"/>
    <mergeCell ref="F80:G80"/>
    <mergeCell ref="M80:N80"/>
    <mergeCell ref="T80:U80"/>
    <mergeCell ref="AA80:AB80"/>
    <mergeCell ref="F81:G81"/>
    <mergeCell ref="M81:N81"/>
    <mergeCell ref="T81:U81"/>
    <mergeCell ref="AA81:AB81"/>
    <mergeCell ref="F82:G82"/>
    <mergeCell ref="M82:N82"/>
    <mergeCell ref="T82:U82"/>
    <mergeCell ref="AA82:AB82"/>
    <mergeCell ref="F83:G83"/>
    <mergeCell ref="M83:N83"/>
    <mergeCell ref="T83:U83"/>
    <mergeCell ref="AA83:AB83"/>
    <mergeCell ref="F84:G84"/>
    <mergeCell ref="M84:N84"/>
    <mergeCell ref="T84:U84"/>
    <mergeCell ref="AA84:AB84"/>
    <mergeCell ref="F85:G85"/>
    <mergeCell ref="M85:N85"/>
    <mergeCell ref="T85:U85"/>
    <mergeCell ref="AA85:AB85"/>
    <mergeCell ref="F86:G86"/>
    <mergeCell ref="M86:N86"/>
    <mergeCell ref="T86:U86"/>
    <mergeCell ref="AA86:AB86"/>
    <mergeCell ref="F87:G87"/>
    <mergeCell ref="M87:N87"/>
    <mergeCell ref="T87:U87"/>
    <mergeCell ref="AA87:AB87"/>
    <mergeCell ref="F88:G88"/>
    <mergeCell ref="M88:N88"/>
    <mergeCell ref="T88:U88"/>
    <mergeCell ref="AA88:AB88"/>
    <mergeCell ref="F89:G89"/>
    <mergeCell ref="M89:N89"/>
    <mergeCell ref="T89:U89"/>
    <mergeCell ref="AA89:AB89"/>
    <mergeCell ref="F90:G90"/>
    <mergeCell ref="M90:N90"/>
    <mergeCell ref="T90:U90"/>
    <mergeCell ref="AA90:AB90"/>
    <mergeCell ref="F91:G91"/>
    <mergeCell ref="M91:N91"/>
    <mergeCell ref="T91:U91"/>
    <mergeCell ref="AA91:AB91"/>
    <mergeCell ref="F92:G92"/>
    <mergeCell ref="M92:N92"/>
    <mergeCell ref="T92:U92"/>
    <mergeCell ref="AA92:AB92"/>
    <mergeCell ref="F93:G93"/>
    <mergeCell ref="M93:N93"/>
    <mergeCell ref="T93:U93"/>
    <mergeCell ref="AA93:AB93"/>
    <mergeCell ref="F94:G94"/>
    <mergeCell ref="M94:N94"/>
    <mergeCell ref="T94:U94"/>
    <mergeCell ref="AA94:AB94"/>
    <mergeCell ref="F95:G95"/>
    <mergeCell ref="M95:N95"/>
    <mergeCell ref="T95:U95"/>
    <mergeCell ref="AA95:AB95"/>
    <mergeCell ref="F96:G96"/>
    <mergeCell ref="M96:N96"/>
    <mergeCell ref="T96:U96"/>
    <mergeCell ref="AA96:AB96"/>
    <mergeCell ref="F97:G97"/>
    <mergeCell ref="M97:N97"/>
    <mergeCell ref="T97:U97"/>
    <mergeCell ref="AA97:AB97"/>
    <mergeCell ref="F98:G98"/>
    <mergeCell ref="M98:N98"/>
    <mergeCell ref="T98:U98"/>
    <mergeCell ref="AA98:AB98"/>
    <mergeCell ref="F99:G99"/>
    <mergeCell ref="M99:N99"/>
    <mergeCell ref="T99:U99"/>
    <mergeCell ref="AA99:AB99"/>
    <mergeCell ref="F100:G100"/>
    <mergeCell ref="M100:N100"/>
    <mergeCell ref="T100:U100"/>
    <mergeCell ref="AA100:AB100"/>
    <mergeCell ref="F101:G101"/>
    <mergeCell ref="M101:N101"/>
    <mergeCell ref="T101:U101"/>
    <mergeCell ref="AA101:AB101"/>
    <mergeCell ref="F102:G102"/>
    <mergeCell ref="M102:N102"/>
    <mergeCell ref="T102:U102"/>
    <mergeCell ref="AA102:AB102"/>
    <mergeCell ref="F103:G103"/>
    <mergeCell ref="M103:N103"/>
    <mergeCell ref="T103:U103"/>
    <mergeCell ref="AA103:AB103"/>
    <mergeCell ref="F104:G104"/>
    <mergeCell ref="M104:N104"/>
    <mergeCell ref="T104:U104"/>
    <mergeCell ref="AA104:AB104"/>
    <mergeCell ref="F105:G105"/>
    <mergeCell ref="M105:N105"/>
    <mergeCell ref="T105:U105"/>
    <mergeCell ref="AA105:AB105"/>
    <mergeCell ref="F106:G106"/>
    <mergeCell ref="M106:N106"/>
    <mergeCell ref="T106:U106"/>
    <mergeCell ref="AA106:AB106"/>
    <mergeCell ref="F107:G107"/>
    <mergeCell ref="M107:N107"/>
    <mergeCell ref="T107:U107"/>
    <mergeCell ref="AA107:AB107"/>
    <mergeCell ref="F108:G108"/>
    <mergeCell ref="M108:N108"/>
    <mergeCell ref="T108:U108"/>
    <mergeCell ref="AA108:AB108"/>
    <mergeCell ref="F109:G109"/>
    <mergeCell ref="M109:N109"/>
    <mergeCell ref="T109:U109"/>
    <mergeCell ref="AA109:AB109"/>
    <mergeCell ref="F110:G110"/>
    <mergeCell ref="M110:N110"/>
    <mergeCell ref="T110:U110"/>
    <mergeCell ref="AA110:AB110"/>
    <mergeCell ref="F111:G111"/>
    <mergeCell ref="M111:N111"/>
    <mergeCell ref="T111:U111"/>
    <mergeCell ref="AA111:AB111"/>
    <mergeCell ref="F112:G112"/>
    <mergeCell ref="M112:N112"/>
    <mergeCell ref="T112:U112"/>
    <mergeCell ref="AA112:AB112"/>
    <mergeCell ref="F113:G113"/>
    <mergeCell ref="M113:N113"/>
    <mergeCell ref="T113:U113"/>
    <mergeCell ref="AA113:AB113"/>
    <mergeCell ref="F114:G114"/>
    <mergeCell ref="M114:N114"/>
    <mergeCell ref="T114:U114"/>
    <mergeCell ref="AA114:AB114"/>
    <mergeCell ref="F115:G115"/>
    <mergeCell ref="M115:N115"/>
    <mergeCell ref="T115:U115"/>
    <mergeCell ref="AA115:AB115"/>
    <mergeCell ref="F116:G116"/>
    <mergeCell ref="M116:N116"/>
    <mergeCell ref="T116:U116"/>
    <mergeCell ref="AA116:AB116"/>
    <mergeCell ref="F117:G117"/>
    <mergeCell ref="M117:N117"/>
    <mergeCell ref="T117:U117"/>
    <mergeCell ref="AA117:AB117"/>
    <mergeCell ref="F118:G118"/>
    <mergeCell ref="M118:N118"/>
    <mergeCell ref="T118:U118"/>
    <mergeCell ref="AA118:AB118"/>
    <mergeCell ref="F119:G119"/>
    <mergeCell ref="M119:N119"/>
    <mergeCell ref="T119:U119"/>
    <mergeCell ref="AA119:AB119"/>
    <mergeCell ref="F120:G120"/>
    <mergeCell ref="M120:N120"/>
    <mergeCell ref="T120:U120"/>
    <mergeCell ref="AA120:AB120"/>
    <mergeCell ref="F121:G121"/>
    <mergeCell ref="M121:N121"/>
    <mergeCell ref="T121:U121"/>
    <mergeCell ref="AA121:AB121"/>
    <mergeCell ref="F122:G122"/>
    <mergeCell ref="M122:N122"/>
    <mergeCell ref="T122:U122"/>
    <mergeCell ref="AA122:AB122"/>
    <mergeCell ref="F123:G123"/>
    <mergeCell ref="M123:N123"/>
    <mergeCell ref="T123:U123"/>
    <mergeCell ref="AA123:AB123"/>
    <mergeCell ref="F124:G124"/>
    <mergeCell ref="M124:N124"/>
    <mergeCell ref="T124:U124"/>
    <mergeCell ref="AA124:AB124"/>
    <mergeCell ref="F125:G125"/>
    <mergeCell ref="M125:N125"/>
    <mergeCell ref="T125:U125"/>
    <mergeCell ref="AA125:AB125"/>
    <mergeCell ref="F126:G126"/>
    <mergeCell ref="M126:N126"/>
    <mergeCell ref="T126:U126"/>
    <mergeCell ref="AA126:AB126"/>
    <mergeCell ref="F127:G127"/>
    <mergeCell ref="M127:N127"/>
    <mergeCell ref="T127:U127"/>
    <mergeCell ref="AA127:AB127"/>
    <mergeCell ref="F128:G128"/>
    <mergeCell ref="M128:N128"/>
    <mergeCell ref="T128:U128"/>
    <mergeCell ref="AA128:AB128"/>
    <mergeCell ref="F129:G129"/>
    <mergeCell ref="M129:N129"/>
    <mergeCell ref="T129:U129"/>
    <mergeCell ref="AA129:AB129"/>
    <mergeCell ref="F130:G130"/>
    <mergeCell ref="M130:N130"/>
    <mergeCell ref="T130:U130"/>
    <mergeCell ref="AA130:AB130"/>
    <mergeCell ref="F131:G131"/>
    <mergeCell ref="M131:N131"/>
    <mergeCell ref="T131:U131"/>
    <mergeCell ref="AA131:AB131"/>
    <mergeCell ref="F132:G132"/>
    <mergeCell ref="M132:N132"/>
    <mergeCell ref="T132:U132"/>
    <mergeCell ref="AA132:AB132"/>
    <mergeCell ref="F133:G133"/>
    <mergeCell ref="M133:N133"/>
    <mergeCell ref="T133:U133"/>
    <mergeCell ref="AA133:AB133"/>
    <mergeCell ref="F134:G134"/>
    <mergeCell ref="M134:N134"/>
    <mergeCell ref="T134:U134"/>
    <mergeCell ref="AA134:AB134"/>
    <mergeCell ref="F135:G135"/>
    <mergeCell ref="M135:N135"/>
    <mergeCell ref="T135:U135"/>
    <mergeCell ref="AA135:AB135"/>
    <mergeCell ref="F136:G136"/>
    <mergeCell ref="M136:N136"/>
    <mergeCell ref="T136:U136"/>
    <mergeCell ref="AA136:AB136"/>
    <mergeCell ref="F137:G137"/>
    <mergeCell ref="M137:N137"/>
    <mergeCell ref="T137:U137"/>
    <mergeCell ref="AA137:AB137"/>
    <mergeCell ref="F138:G138"/>
    <mergeCell ref="M138:N138"/>
    <mergeCell ref="T138:U138"/>
    <mergeCell ref="AA138:AB138"/>
    <mergeCell ref="F139:G139"/>
    <mergeCell ref="M139:N139"/>
    <mergeCell ref="T139:U139"/>
    <mergeCell ref="AA139:AB139"/>
    <mergeCell ref="F140:G140"/>
    <mergeCell ref="M140:N140"/>
    <mergeCell ref="T140:U140"/>
    <mergeCell ref="AA140:AB140"/>
    <mergeCell ref="F141:G141"/>
    <mergeCell ref="M141:N141"/>
    <mergeCell ref="T141:U141"/>
    <mergeCell ref="AA141:AB141"/>
    <mergeCell ref="F142:G142"/>
    <mergeCell ref="M142:N142"/>
    <mergeCell ref="T142:U142"/>
    <mergeCell ref="AA142:AB142"/>
    <mergeCell ref="F143:G143"/>
    <mergeCell ref="M143:N143"/>
    <mergeCell ref="T143:U143"/>
    <mergeCell ref="AA143:AB143"/>
    <mergeCell ref="F144:G144"/>
    <mergeCell ref="M144:N144"/>
    <mergeCell ref="T144:U144"/>
    <mergeCell ref="AA144:AB144"/>
    <mergeCell ref="F145:G145"/>
    <mergeCell ref="M145:N145"/>
    <mergeCell ref="T145:U145"/>
    <mergeCell ref="AA145:AB145"/>
    <mergeCell ref="F146:G146"/>
    <mergeCell ref="M146:N146"/>
    <mergeCell ref="T146:U146"/>
    <mergeCell ref="AA146:AB146"/>
    <mergeCell ref="F147:G147"/>
    <mergeCell ref="M147:N147"/>
    <mergeCell ref="T147:U147"/>
    <mergeCell ref="AA147:AB147"/>
    <mergeCell ref="F148:G148"/>
    <mergeCell ref="M148:N148"/>
    <mergeCell ref="T148:U148"/>
    <mergeCell ref="AA148:AB148"/>
    <mergeCell ref="F149:G149"/>
    <mergeCell ref="M149:N149"/>
    <mergeCell ref="T149:U149"/>
    <mergeCell ref="AA149:AB149"/>
    <mergeCell ref="F150:G150"/>
    <mergeCell ref="M150:N150"/>
    <mergeCell ref="T150:U150"/>
    <mergeCell ref="AA150:AB150"/>
    <mergeCell ref="F151:G151"/>
    <mergeCell ref="M151:N151"/>
    <mergeCell ref="T151:U151"/>
    <mergeCell ref="AA151:AB151"/>
    <mergeCell ref="F152:G152"/>
    <mergeCell ref="M152:N152"/>
    <mergeCell ref="T152:U152"/>
    <mergeCell ref="AA152:AB152"/>
    <mergeCell ref="F153:G153"/>
    <mergeCell ref="M153:N153"/>
    <mergeCell ref="T153:U153"/>
    <mergeCell ref="AA153:AB153"/>
    <mergeCell ref="F154:G154"/>
    <mergeCell ref="M154:N154"/>
    <mergeCell ref="T154:U154"/>
    <mergeCell ref="AA154:AB154"/>
    <mergeCell ref="F155:G155"/>
    <mergeCell ref="M155:N155"/>
    <mergeCell ref="T155:U155"/>
    <mergeCell ref="AA155:AB155"/>
    <mergeCell ref="F156:G156"/>
    <mergeCell ref="M156:N156"/>
    <mergeCell ref="T156:U156"/>
    <mergeCell ref="AA156:AB156"/>
    <mergeCell ref="F157:G157"/>
    <mergeCell ref="M157:N157"/>
    <mergeCell ref="T157:U157"/>
    <mergeCell ref="AA157:AB157"/>
    <mergeCell ref="F158:G158"/>
    <mergeCell ref="M158:N158"/>
    <mergeCell ref="T158:U158"/>
    <mergeCell ref="AA158:AB158"/>
    <mergeCell ref="F159:G159"/>
    <mergeCell ref="M159:N159"/>
    <mergeCell ref="T159:U159"/>
    <mergeCell ref="AA159:AB159"/>
    <mergeCell ref="F160:G160"/>
    <mergeCell ref="M160:N160"/>
    <mergeCell ref="T160:U160"/>
    <mergeCell ref="AA160:AB160"/>
    <mergeCell ref="F161:G161"/>
    <mergeCell ref="M161:N161"/>
    <mergeCell ref="T161:U161"/>
    <mergeCell ref="AA161:AB161"/>
    <mergeCell ref="F162:G162"/>
    <mergeCell ref="M162:N162"/>
    <mergeCell ref="T162:U162"/>
    <mergeCell ref="AA162:AB162"/>
    <mergeCell ref="F163:G163"/>
    <mergeCell ref="M163:N163"/>
    <mergeCell ref="T163:U163"/>
    <mergeCell ref="AA163:AB163"/>
    <mergeCell ref="F164:G164"/>
    <mergeCell ref="M164:N164"/>
    <mergeCell ref="T164:U164"/>
    <mergeCell ref="AA164:AB164"/>
    <mergeCell ref="F165:G165"/>
    <mergeCell ref="M165:N165"/>
    <mergeCell ref="T165:U165"/>
    <mergeCell ref="AA165:AB165"/>
    <mergeCell ref="F166:G166"/>
    <mergeCell ref="M166:N166"/>
    <mergeCell ref="T166:U166"/>
    <mergeCell ref="AA166:AB166"/>
    <mergeCell ref="F167:G167"/>
    <mergeCell ref="M167:N167"/>
    <mergeCell ref="T167:U167"/>
    <mergeCell ref="AA167:AB167"/>
    <mergeCell ref="F168:G168"/>
    <mergeCell ref="M168:N168"/>
    <mergeCell ref="T168:U168"/>
    <mergeCell ref="AA168:AB168"/>
    <mergeCell ref="F169:G169"/>
    <mergeCell ref="M169:N169"/>
    <mergeCell ref="T169:U169"/>
    <mergeCell ref="AA169:AB169"/>
    <mergeCell ref="F170:G170"/>
    <mergeCell ref="M170:N170"/>
    <mergeCell ref="T170:U170"/>
    <mergeCell ref="AA170:AB170"/>
    <mergeCell ref="F171:G171"/>
    <mergeCell ref="M171:N171"/>
    <mergeCell ref="T171:U171"/>
    <mergeCell ref="AA171:AB171"/>
    <mergeCell ref="F172:G172"/>
    <mergeCell ref="M172:N172"/>
    <mergeCell ref="T172:U172"/>
    <mergeCell ref="AA172:AB172"/>
    <mergeCell ref="F173:G173"/>
    <mergeCell ref="M173:N173"/>
    <mergeCell ref="T173:U173"/>
    <mergeCell ref="AA173:AB173"/>
    <mergeCell ref="F174:G174"/>
    <mergeCell ref="M174:N174"/>
    <mergeCell ref="T174:U174"/>
    <mergeCell ref="AA174:AB174"/>
    <mergeCell ref="F175:G175"/>
    <mergeCell ref="M175:N175"/>
    <mergeCell ref="T175:U175"/>
    <mergeCell ref="AA175:AB175"/>
    <mergeCell ref="F176:G176"/>
    <mergeCell ref="M176:N176"/>
    <mergeCell ref="T176:U176"/>
    <mergeCell ref="AA176:AB176"/>
    <mergeCell ref="F177:G177"/>
    <mergeCell ref="M177:N177"/>
    <mergeCell ref="T177:U177"/>
    <mergeCell ref="AA177:AB177"/>
    <mergeCell ref="F178:G178"/>
    <mergeCell ref="M178:N178"/>
    <mergeCell ref="T178:U178"/>
    <mergeCell ref="AA178:AB178"/>
    <mergeCell ref="F179:G179"/>
    <mergeCell ref="M179:N179"/>
    <mergeCell ref="T179:U179"/>
    <mergeCell ref="AA179:AB179"/>
    <mergeCell ref="F180:G180"/>
    <mergeCell ref="M180:N180"/>
    <mergeCell ref="T180:U180"/>
    <mergeCell ref="AA180:AB180"/>
    <mergeCell ref="F181:G181"/>
    <mergeCell ref="M181:N181"/>
    <mergeCell ref="T181:U181"/>
    <mergeCell ref="AA181:AB181"/>
    <mergeCell ref="F182:G182"/>
    <mergeCell ref="M182:N182"/>
    <mergeCell ref="T182:U182"/>
    <mergeCell ref="AA182:AB182"/>
    <mergeCell ref="F183:G183"/>
    <mergeCell ref="M183:N183"/>
    <mergeCell ref="T183:U183"/>
    <mergeCell ref="AA183:AB183"/>
    <mergeCell ref="F184:G184"/>
    <mergeCell ref="M184:N184"/>
    <mergeCell ref="T184:U184"/>
    <mergeCell ref="AA184:AB184"/>
    <mergeCell ref="F185:G185"/>
    <mergeCell ref="M185:N185"/>
    <mergeCell ref="T185:U185"/>
    <mergeCell ref="AA185:AB185"/>
    <mergeCell ref="F186:G186"/>
    <mergeCell ref="M186:N186"/>
    <mergeCell ref="T186:U186"/>
    <mergeCell ref="AA186:AB186"/>
    <mergeCell ref="F187:G187"/>
    <mergeCell ref="M187:N187"/>
    <mergeCell ref="T187:U187"/>
    <mergeCell ref="AA187:AB187"/>
    <mergeCell ref="F188:G188"/>
    <mergeCell ref="M188:N188"/>
    <mergeCell ref="T188:U188"/>
    <mergeCell ref="AA188:AB188"/>
    <mergeCell ref="F189:G189"/>
    <mergeCell ref="M189:N189"/>
    <mergeCell ref="T189:U189"/>
    <mergeCell ref="AA189:AB189"/>
    <mergeCell ref="F190:G190"/>
    <mergeCell ref="M190:N190"/>
    <mergeCell ref="T190:U190"/>
    <mergeCell ref="AA190:AB190"/>
    <mergeCell ref="F191:G191"/>
    <mergeCell ref="M191:N191"/>
    <mergeCell ref="T191:U191"/>
    <mergeCell ref="AA191:AB191"/>
    <mergeCell ref="F192:G192"/>
    <mergeCell ref="M192:N192"/>
    <mergeCell ref="T192:U192"/>
    <mergeCell ref="AA192:AB192"/>
    <mergeCell ref="F193:G193"/>
    <mergeCell ref="M193:N193"/>
    <mergeCell ref="T193:U193"/>
    <mergeCell ref="AA193:AB193"/>
    <mergeCell ref="F194:G194"/>
    <mergeCell ref="M194:N194"/>
    <mergeCell ref="T194:U194"/>
    <mergeCell ref="AA194:AB194"/>
    <mergeCell ref="F195:G195"/>
    <mergeCell ref="M195:N195"/>
    <mergeCell ref="T195:U195"/>
    <mergeCell ref="AA195:AB195"/>
    <mergeCell ref="F196:G196"/>
    <mergeCell ref="M196:N196"/>
    <mergeCell ref="T196:U196"/>
    <mergeCell ref="AA196:AB196"/>
    <mergeCell ref="F197:G197"/>
    <mergeCell ref="M197:N197"/>
    <mergeCell ref="T197:U197"/>
    <mergeCell ref="AA197:AB197"/>
    <mergeCell ref="F198:G198"/>
    <mergeCell ref="M198:N198"/>
    <mergeCell ref="T198:U198"/>
    <mergeCell ref="AA198:AB198"/>
    <mergeCell ref="F199:G199"/>
    <mergeCell ref="M199:N199"/>
    <mergeCell ref="T199:U199"/>
    <mergeCell ref="AA199:AB199"/>
    <mergeCell ref="F200:G200"/>
    <mergeCell ref="M200:N200"/>
    <mergeCell ref="T200:U200"/>
    <mergeCell ref="AA200:AB200"/>
    <mergeCell ref="F201:G201"/>
    <mergeCell ref="M201:N201"/>
    <mergeCell ref="T201:U201"/>
    <mergeCell ref="AA201:AB201"/>
    <mergeCell ref="F202:G202"/>
    <mergeCell ref="M202:N202"/>
    <mergeCell ref="T202:U202"/>
    <mergeCell ref="AA202:AB202"/>
    <mergeCell ref="F203:G203"/>
    <mergeCell ref="M203:N203"/>
    <mergeCell ref="T203:U203"/>
    <mergeCell ref="AA203:AB203"/>
    <mergeCell ref="F204:G204"/>
    <mergeCell ref="M204:N204"/>
    <mergeCell ref="T204:U204"/>
    <mergeCell ref="AA204:AB204"/>
    <mergeCell ref="F205:G205"/>
    <mergeCell ref="M205:N205"/>
    <mergeCell ref="T205:U205"/>
    <mergeCell ref="AA205:AB205"/>
    <mergeCell ref="F206:G206"/>
    <mergeCell ref="M206:N206"/>
    <mergeCell ref="T206:U206"/>
    <mergeCell ref="AA206:AB206"/>
    <mergeCell ref="F207:G207"/>
    <mergeCell ref="M207:N207"/>
    <mergeCell ref="T207:U207"/>
    <mergeCell ref="AA207:AB207"/>
    <mergeCell ref="F208:G208"/>
    <mergeCell ref="M208:N208"/>
    <mergeCell ref="T208:U208"/>
    <mergeCell ref="AA208:AB208"/>
    <mergeCell ref="F209:G209"/>
    <mergeCell ref="M209:N209"/>
    <mergeCell ref="T209:U209"/>
    <mergeCell ref="AA209:AB209"/>
    <mergeCell ref="F210:G210"/>
    <mergeCell ref="M210:N210"/>
    <mergeCell ref="T210:U210"/>
    <mergeCell ref="AA210:AB210"/>
    <mergeCell ref="F211:G211"/>
    <mergeCell ref="M211:N211"/>
    <mergeCell ref="T211:U211"/>
    <mergeCell ref="AA211:AB211"/>
    <mergeCell ref="F212:G212"/>
    <mergeCell ref="M212:N212"/>
    <mergeCell ref="T212:U212"/>
    <mergeCell ref="AA212:AB212"/>
    <mergeCell ref="F213:G213"/>
    <mergeCell ref="M213:N213"/>
    <mergeCell ref="T213:U213"/>
    <mergeCell ref="AA213:AB213"/>
    <mergeCell ref="B217:AB219"/>
    <mergeCell ref="D221:E221"/>
    <mergeCell ref="K221:L221"/>
    <mergeCell ref="R221:S221"/>
    <mergeCell ref="Y221:Z221"/>
    <mergeCell ref="C222:G222"/>
    <mergeCell ref="J222:N222"/>
    <mergeCell ref="Q222:U222"/>
    <mergeCell ref="X222:AB222"/>
    <mergeCell ref="F223:G223"/>
    <mergeCell ref="M223:N223"/>
    <mergeCell ref="T223:U223"/>
    <mergeCell ref="AA223:AB223"/>
    <mergeCell ref="F224:G224"/>
    <mergeCell ref="M224:N224"/>
    <mergeCell ref="T224:U224"/>
    <mergeCell ref="AA224:AB224"/>
    <mergeCell ref="F225:G225"/>
    <mergeCell ref="M225:N225"/>
    <mergeCell ref="T225:U225"/>
    <mergeCell ref="AA225:AB225"/>
    <mergeCell ref="F226:G226"/>
    <mergeCell ref="M226:N226"/>
    <mergeCell ref="T226:U226"/>
    <mergeCell ref="AA226:AB226"/>
    <mergeCell ref="F227:G227"/>
    <mergeCell ref="M227:N227"/>
    <mergeCell ref="T227:U227"/>
    <mergeCell ref="AA227:AB227"/>
    <mergeCell ref="F228:G228"/>
    <mergeCell ref="M228:N228"/>
    <mergeCell ref="T228:U228"/>
    <mergeCell ref="AA228:AB228"/>
    <mergeCell ref="F229:G229"/>
    <mergeCell ref="M229:N229"/>
    <mergeCell ref="T229:U229"/>
    <mergeCell ref="AA229:AB229"/>
    <mergeCell ref="F230:G230"/>
    <mergeCell ref="M230:N230"/>
    <mergeCell ref="T230:U230"/>
    <mergeCell ref="AA230:AB230"/>
    <mergeCell ref="F231:G231"/>
    <mergeCell ref="M231:N231"/>
    <mergeCell ref="T231:U231"/>
    <mergeCell ref="AA231:AB231"/>
    <mergeCell ref="F232:G232"/>
    <mergeCell ref="M232:N232"/>
    <mergeCell ref="T232:U232"/>
    <mergeCell ref="AA232:AB232"/>
    <mergeCell ref="F233:G233"/>
    <mergeCell ref="M233:N233"/>
    <mergeCell ref="T233:U233"/>
    <mergeCell ref="AA233:AB233"/>
    <mergeCell ref="F234:G234"/>
    <mergeCell ref="M234:N234"/>
    <mergeCell ref="T234:U234"/>
    <mergeCell ref="AA234:AB234"/>
    <mergeCell ref="F235:G235"/>
    <mergeCell ref="M235:N235"/>
    <mergeCell ref="T235:U235"/>
    <mergeCell ref="AA235:AB235"/>
    <mergeCell ref="F236:G236"/>
    <mergeCell ref="M236:N236"/>
    <mergeCell ref="T236:U236"/>
    <mergeCell ref="AA236:AB236"/>
    <mergeCell ref="F237:G237"/>
    <mergeCell ref="M237:N237"/>
    <mergeCell ref="T237:U237"/>
    <mergeCell ref="AA237:AB237"/>
    <mergeCell ref="F238:G238"/>
    <mergeCell ref="M238:N238"/>
    <mergeCell ref="T238:U238"/>
    <mergeCell ref="AA238:AB238"/>
    <mergeCell ref="F239:G239"/>
    <mergeCell ref="M239:N239"/>
    <mergeCell ref="T239:U239"/>
    <mergeCell ref="AA239:AB239"/>
    <mergeCell ref="F240:G240"/>
    <mergeCell ref="M240:N240"/>
    <mergeCell ref="T240:U240"/>
    <mergeCell ref="AA240:AB240"/>
    <mergeCell ref="F241:G241"/>
    <mergeCell ref="M241:N241"/>
    <mergeCell ref="T241:U241"/>
    <mergeCell ref="AA241:AB241"/>
    <mergeCell ref="F242:G242"/>
    <mergeCell ref="M242:N242"/>
    <mergeCell ref="T242:U242"/>
    <mergeCell ref="AA242:AB242"/>
    <mergeCell ref="F243:G243"/>
    <mergeCell ref="M243:N243"/>
    <mergeCell ref="T243:U243"/>
    <mergeCell ref="AA243:AB243"/>
    <mergeCell ref="F244:G244"/>
    <mergeCell ref="M244:N244"/>
    <mergeCell ref="T244:U244"/>
    <mergeCell ref="AA244:AB244"/>
    <mergeCell ref="F245:G245"/>
    <mergeCell ref="M245:N245"/>
    <mergeCell ref="T245:U245"/>
    <mergeCell ref="AA245:AB245"/>
    <mergeCell ref="F246:G246"/>
    <mergeCell ref="M246:N246"/>
    <mergeCell ref="T246:U246"/>
    <mergeCell ref="AA246:AB246"/>
    <mergeCell ref="F247:G247"/>
    <mergeCell ref="M247:N247"/>
    <mergeCell ref="T247:U247"/>
    <mergeCell ref="AA247:AB247"/>
    <mergeCell ref="F248:G248"/>
    <mergeCell ref="M248:N248"/>
    <mergeCell ref="T248:U248"/>
    <mergeCell ref="AA248:AB248"/>
    <mergeCell ref="F249:G249"/>
    <mergeCell ref="M249:N249"/>
    <mergeCell ref="T249:U249"/>
    <mergeCell ref="AA249:AB249"/>
    <mergeCell ref="F250:G250"/>
    <mergeCell ref="M250:N250"/>
    <mergeCell ref="T250:U250"/>
    <mergeCell ref="AA250:AB250"/>
    <mergeCell ref="F251:G251"/>
    <mergeCell ref="M251:N251"/>
    <mergeCell ref="T251:U251"/>
    <mergeCell ref="AA251:AB251"/>
    <mergeCell ref="F252:G252"/>
    <mergeCell ref="M252:N252"/>
    <mergeCell ref="T252:U252"/>
    <mergeCell ref="AA252:AB252"/>
    <mergeCell ref="F253:G253"/>
    <mergeCell ref="M253:N253"/>
    <mergeCell ref="T253:U253"/>
    <mergeCell ref="AA253:AB253"/>
    <mergeCell ref="F254:G254"/>
    <mergeCell ref="M254:N254"/>
    <mergeCell ref="T254:U254"/>
    <mergeCell ref="AA254:AB254"/>
    <mergeCell ref="F255:G255"/>
    <mergeCell ref="M255:N255"/>
    <mergeCell ref="T255:U255"/>
    <mergeCell ref="AA255:AB255"/>
    <mergeCell ref="F256:G256"/>
    <mergeCell ref="M256:N256"/>
    <mergeCell ref="T256:U256"/>
    <mergeCell ref="AA256:AB256"/>
    <mergeCell ref="F257:G257"/>
    <mergeCell ref="M257:N257"/>
    <mergeCell ref="T257:U257"/>
    <mergeCell ref="AA257:AB257"/>
    <mergeCell ref="F258:G258"/>
    <mergeCell ref="M258:N258"/>
    <mergeCell ref="T258:U258"/>
    <mergeCell ref="AA258:AB258"/>
    <mergeCell ref="F259:G259"/>
    <mergeCell ref="M259:N259"/>
    <mergeCell ref="T259:U259"/>
    <mergeCell ref="AA259:AB259"/>
    <mergeCell ref="F260:G260"/>
    <mergeCell ref="M260:N260"/>
    <mergeCell ref="T260:U260"/>
    <mergeCell ref="AA260:AB260"/>
    <mergeCell ref="F261:G261"/>
    <mergeCell ref="M261:N261"/>
    <mergeCell ref="T261:U261"/>
    <mergeCell ref="AA261:AB261"/>
    <mergeCell ref="F262:G262"/>
    <mergeCell ref="M262:N262"/>
    <mergeCell ref="T262:U262"/>
    <mergeCell ref="AA262:AB262"/>
    <mergeCell ref="F263:G263"/>
    <mergeCell ref="M263:N263"/>
    <mergeCell ref="T263:U263"/>
    <mergeCell ref="AA263:AB263"/>
    <mergeCell ref="F264:G264"/>
    <mergeCell ref="M264:N264"/>
    <mergeCell ref="T264:U264"/>
    <mergeCell ref="AA264:AB264"/>
    <mergeCell ref="F265:G265"/>
    <mergeCell ref="M265:N265"/>
    <mergeCell ref="T265:U265"/>
    <mergeCell ref="AA265:AB265"/>
    <mergeCell ref="F266:G266"/>
    <mergeCell ref="M266:N266"/>
    <mergeCell ref="T266:U266"/>
    <mergeCell ref="AA266:AB266"/>
    <mergeCell ref="F267:G267"/>
    <mergeCell ref="M267:N267"/>
    <mergeCell ref="T267:U267"/>
    <mergeCell ref="AA267:AB267"/>
    <mergeCell ref="F268:G268"/>
    <mergeCell ref="M268:N268"/>
    <mergeCell ref="T268:U268"/>
    <mergeCell ref="AA268:AB268"/>
    <mergeCell ref="F269:G269"/>
    <mergeCell ref="M269:N269"/>
    <mergeCell ref="T269:U269"/>
    <mergeCell ref="AA269:AB269"/>
    <mergeCell ref="F270:G270"/>
    <mergeCell ref="M270:N270"/>
    <mergeCell ref="T270:U270"/>
    <mergeCell ref="AA270:AB270"/>
    <mergeCell ref="F271:G271"/>
    <mergeCell ref="M271:N271"/>
    <mergeCell ref="T271:U271"/>
    <mergeCell ref="AA271:AB271"/>
    <mergeCell ref="F272:G272"/>
    <mergeCell ref="M272:N272"/>
    <mergeCell ref="T272:U272"/>
    <mergeCell ref="AA272:AB272"/>
    <mergeCell ref="F273:G273"/>
    <mergeCell ref="M273:N273"/>
    <mergeCell ref="T273:U273"/>
    <mergeCell ref="AA273:AB273"/>
    <mergeCell ref="F274:G274"/>
    <mergeCell ref="M274:N274"/>
    <mergeCell ref="T274:U274"/>
    <mergeCell ref="AA274:AB274"/>
    <mergeCell ref="F275:G275"/>
    <mergeCell ref="M275:N275"/>
    <mergeCell ref="T275:U275"/>
    <mergeCell ref="AA275:AB275"/>
    <mergeCell ref="F276:G276"/>
    <mergeCell ref="M276:N276"/>
    <mergeCell ref="T276:U276"/>
    <mergeCell ref="AA276:AB276"/>
    <mergeCell ref="F277:G277"/>
    <mergeCell ref="M277:N277"/>
    <mergeCell ref="T277:U277"/>
    <mergeCell ref="AA277:AB277"/>
    <mergeCell ref="F278:G278"/>
    <mergeCell ref="M278:N278"/>
    <mergeCell ref="T278:U278"/>
    <mergeCell ref="AA278:AB278"/>
    <mergeCell ref="F279:G279"/>
    <mergeCell ref="M279:N279"/>
    <mergeCell ref="T279:U279"/>
    <mergeCell ref="AA279:AB279"/>
    <mergeCell ref="F280:G280"/>
    <mergeCell ref="M280:N280"/>
    <mergeCell ref="T280:U280"/>
    <mergeCell ref="AA280:AB280"/>
    <mergeCell ref="F281:G281"/>
    <mergeCell ref="M281:N281"/>
    <mergeCell ref="T281:U281"/>
    <mergeCell ref="AA281:AB281"/>
    <mergeCell ref="F282:G282"/>
    <mergeCell ref="M282:N282"/>
    <mergeCell ref="T282:U282"/>
    <mergeCell ref="AA282:AB282"/>
    <mergeCell ref="F283:G283"/>
    <mergeCell ref="M283:N283"/>
    <mergeCell ref="T283:U283"/>
    <mergeCell ref="AA283:AB283"/>
    <mergeCell ref="F284:G284"/>
    <mergeCell ref="M284:N284"/>
    <mergeCell ref="T284:U284"/>
    <mergeCell ref="AA284:AB284"/>
    <mergeCell ref="F285:G285"/>
    <mergeCell ref="M285:N285"/>
    <mergeCell ref="T285:U285"/>
    <mergeCell ref="AA285:AB285"/>
    <mergeCell ref="F286:G286"/>
    <mergeCell ref="M286:N286"/>
    <mergeCell ref="T286:U286"/>
    <mergeCell ref="AA286:AB286"/>
    <mergeCell ref="F287:G287"/>
    <mergeCell ref="M287:N287"/>
    <mergeCell ref="T287:U287"/>
    <mergeCell ref="AA287:AB287"/>
    <mergeCell ref="F288:G288"/>
    <mergeCell ref="M288:N288"/>
    <mergeCell ref="T288:U288"/>
    <mergeCell ref="AA288:AB288"/>
    <mergeCell ref="F289:G289"/>
    <mergeCell ref="M289:N289"/>
    <mergeCell ref="T289:U289"/>
    <mergeCell ref="AA289:AB289"/>
    <mergeCell ref="F290:G290"/>
    <mergeCell ref="M290:N290"/>
    <mergeCell ref="T290:U290"/>
    <mergeCell ref="AA290:AB290"/>
    <mergeCell ref="F291:G291"/>
    <mergeCell ref="M291:N291"/>
    <mergeCell ref="T291:U291"/>
    <mergeCell ref="AA291:AB291"/>
    <mergeCell ref="F292:G292"/>
    <mergeCell ref="M292:N292"/>
    <mergeCell ref="T292:U292"/>
    <mergeCell ref="AA292:AB292"/>
    <mergeCell ref="F293:G293"/>
    <mergeCell ref="M293:N293"/>
    <mergeCell ref="T293:U293"/>
    <mergeCell ref="AA293:AB293"/>
    <mergeCell ref="F294:G294"/>
    <mergeCell ref="M294:N294"/>
    <mergeCell ref="T294:U294"/>
    <mergeCell ref="AA294:AB294"/>
    <mergeCell ref="F295:G295"/>
    <mergeCell ref="M295:N295"/>
    <mergeCell ref="T295:U295"/>
    <mergeCell ref="AA295:AB295"/>
    <mergeCell ref="F296:G296"/>
    <mergeCell ref="M296:N296"/>
    <mergeCell ref="T296:U296"/>
    <mergeCell ref="AA296:AB296"/>
    <mergeCell ref="F297:G297"/>
    <mergeCell ref="M297:N297"/>
    <mergeCell ref="T297:U297"/>
    <mergeCell ref="AA297:AB297"/>
    <mergeCell ref="F298:G298"/>
    <mergeCell ref="M298:N298"/>
    <mergeCell ref="T298:U298"/>
    <mergeCell ref="AA298:AB298"/>
    <mergeCell ref="F299:G299"/>
    <mergeCell ref="M299:N299"/>
    <mergeCell ref="T299:U299"/>
    <mergeCell ref="AA299:AB299"/>
    <mergeCell ref="F300:G300"/>
    <mergeCell ref="M300:N300"/>
    <mergeCell ref="T300:U300"/>
    <mergeCell ref="AA300:AB300"/>
    <mergeCell ref="F301:G301"/>
    <mergeCell ref="M301:N301"/>
    <mergeCell ref="T301:U301"/>
    <mergeCell ref="AA301:AB301"/>
    <mergeCell ref="F302:G302"/>
    <mergeCell ref="M302:N302"/>
    <mergeCell ref="T302:U302"/>
    <mergeCell ref="AA302:AB302"/>
    <mergeCell ref="F303:G303"/>
    <mergeCell ref="M303:N303"/>
    <mergeCell ref="T303:U303"/>
    <mergeCell ref="AA303:AB303"/>
    <mergeCell ref="F304:G304"/>
    <mergeCell ref="M304:N304"/>
    <mergeCell ref="T304:U304"/>
    <mergeCell ref="AA304:AB304"/>
    <mergeCell ref="F305:G305"/>
    <mergeCell ref="M305:N305"/>
    <mergeCell ref="T305:U305"/>
    <mergeCell ref="AA305:AB305"/>
    <mergeCell ref="F306:G306"/>
    <mergeCell ref="M306:N306"/>
    <mergeCell ref="T306:U306"/>
    <mergeCell ref="AA306:AB306"/>
    <mergeCell ref="F307:G307"/>
    <mergeCell ref="M307:N307"/>
    <mergeCell ref="T307:U307"/>
    <mergeCell ref="AA307:AB307"/>
    <mergeCell ref="F308:G308"/>
    <mergeCell ref="M308:N308"/>
    <mergeCell ref="T308:U308"/>
    <mergeCell ref="AA308:AB308"/>
    <mergeCell ref="F309:G309"/>
    <mergeCell ref="M309:N309"/>
    <mergeCell ref="T309:U309"/>
    <mergeCell ref="AA309:AB309"/>
    <mergeCell ref="F310:G310"/>
    <mergeCell ref="M310:N310"/>
    <mergeCell ref="T310:U310"/>
    <mergeCell ref="AA310:AB310"/>
    <mergeCell ref="F311:G311"/>
    <mergeCell ref="M311:N311"/>
    <mergeCell ref="T311:U311"/>
    <mergeCell ref="AA311:AB311"/>
    <mergeCell ref="F312:G312"/>
    <mergeCell ref="M312:N312"/>
    <mergeCell ref="T312:U312"/>
    <mergeCell ref="AA312:AB312"/>
    <mergeCell ref="F313:G313"/>
    <mergeCell ref="M313:N313"/>
    <mergeCell ref="T313:U313"/>
    <mergeCell ref="AA313:AB313"/>
    <mergeCell ref="F314:G314"/>
    <mergeCell ref="M314:N314"/>
    <mergeCell ref="T314:U314"/>
    <mergeCell ref="AA314:AB314"/>
    <mergeCell ref="F315:G315"/>
    <mergeCell ref="M315:N315"/>
    <mergeCell ref="T315:U315"/>
    <mergeCell ref="AA315:AB315"/>
    <mergeCell ref="F316:G316"/>
    <mergeCell ref="M316:N316"/>
    <mergeCell ref="T316:U316"/>
    <mergeCell ref="AA316:AB316"/>
    <mergeCell ref="F317:G317"/>
    <mergeCell ref="M317:N317"/>
    <mergeCell ref="T317:U317"/>
    <mergeCell ref="AA317:AB317"/>
    <mergeCell ref="F318:G318"/>
    <mergeCell ref="M318:N318"/>
    <mergeCell ref="T318:U318"/>
    <mergeCell ref="AA318:AB318"/>
    <mergeCell ref="F319:G319"/>
    <mergeCell ref="M319:N319"/>
    <mergeCell ref="T319:U319"/>
    <mergeCell ref="AA319:AB319"/>
    <mergeCell ref="F320:G320"/>
    <mergeCell ref="M320:N320"/>
    <mergeCell ref="T320:U320"/>
    <mergeCell ref="AA320:AB320"/>
    <mergeCell ref="F321:G321"/>
    <mergeCell ref="M321:N321"/>
    <mergeCell ref="T321:U321"/>
    <mergeCell ref="AA321:AB321"/>
    <mergeCell ref="F322:G322"/>
    <mergeCell ref="M322:N322"/>
    <mergeCell ref="T322:U322"/>
    <mergeCell ref="AA322:AB322"/>
    <mergeCell ref="F323:G323"/>
    <mergeCell ref="M323:N323"/>
    <mergeCell ref="T323:U323"/>
    <mergeCell ref="AA323:AB323"/>
    <mergeCell ref="F324:G324"/>
    <mergeCell ref="M324:N324"/>
    <mergeCell ref="T324:U324"/>
    <mergeCell ref="AA324:AB324"/>
    <mergeCell ref="F325:G325"/>
    <mergeCell ref="M325:N325"/>
    <mergeCell ref="T325:U325"/>
    <mergeCell ref="AA325:AB325"/>
    <mergeCell ref="F326:G326"/>
    <mergeCell ref="M326:N326"/>
    <mergeCell ref="T326:U326"/>
    <mergeCell ref="AA326:AB326"/>
    <mergeCell ref="F327:G327"/>
    <mergeCell ref="M327:N327"/>
    <mergeCell ref="T327:U327"/>
    <mergeCell ref="AA327:AB327"/>
    <mergeCell ref="F328:G328"/>
    <mergeCell ref="M328:N328"/>
    <mergeCell ref="T328:U328"/>
    <mergeCell ref="AA328:AB328"/>
    <mergeCell ref="F329:G329"/>
    <mergeCell ref="M329:N329"/>
    <mergeCell ref="T329:U329"/>
    <mergeCell ref="AA329:AB329"/>
    <mergeCell ref="F330:G330"/>
    <mergeCell ref="M330:N330"/>
    <mergeCell ref="T330:U330"/>
    <mergeCell ref="AA330:AB330"/>
    <mergeCell ref="F331:G331"/>
    <mergeCell ref="M331:N331"/>
    <mergeCell ref="T331:U331"/>
    <mergeCell ref="AA331:AB331"/>
    <mergeCell ref="F332:G332"/>
    <mergeCell ref="M332:N332"/>
    <mergeCell ref="T332:U332"/>
    <mergeCell ref="AA332:AB332"/>
    <mergeCell ref="F333:G333"/>
    <mergeCell ref="M333:N333"/>
    <mergeCell ref="T333:U333"/>
    <mergeCell ref="AA333:AB333"/>
    <mergeCell ref="F334:G334"/>
    <mergeCell ref="M334:N334"/>
    <mergeCell ref="T334:U334"/>
    <mergeCell ref="AA334:AB334"/>
    <mergeCell ref="F335:G335"/>
    <mergeCell ref="M335:N335"/>
    <mergeCell ref="T335:U335"/>
    <mergeCell ref="AA335:AB335"/>
    <mergeCell ref="F336:G336"/>
    <mergeCell ref="M336:N336"/>
    <mergeCell ref="T336:U336"/>
    <mergeCell ref="AA336:AB336"/>
    <mergeCell ref="F337:G337"/>
    <mergeCell ref="M337:N337"/>
    <mergeCell ref="T337:U337"/>
    <mergeCell ref="AA337:AB337"/>
    <mergeCell ref="F338:G338"/>
    <mergeCell ref="M338:N338"/>
    <mergeCell ref="T338:U338"/>
    <mergeCell ref="AA338:AB338"/>
    <mergeCell ref="F339:G339"/>
    <mergeCell ref="M339:N339"/>
    <mergeCell ref="T339:U339"/>
    <mergeCell ref="AA339:AB339"/>
    <mergeCell ref="F340:G340"/>
    <mergeCell ref="M340:N340"/>
    <mergeCell ref="T340:U340"/>
    <mergeCell ref="AA340:AB340"/>
    <mergeCell ref="F341:G341"/>
    <mergeCell ref="M341:N341"/>
    <mergeCell ref="T341:U341"/>
    <mergeCell ref="AA341:AB341"/>
    <mergeCell ref="F342:G342"/>
    <mergeCell ref="M342:N342"/>
    <mergeCell ref="T342:U342"/>
    <mergeCell ref="AA342:AB342"/>
    <mergeCell ref="F343:G343"/>
    <mergeCell ref="M343:N343"/>
    <mergeCell ref="T343:U343"/>
    <mergeCell ref="AA343:AB343"/>
    <mergeCell ref="F344:G344"/>
    <mergeCell ref="M344:N344"/>
    <mergeCell ref="T344:U344"/>
    <mergeCell ref="AA344:AB344"/>
    <mergeCell ref="F345:G345"/>
    <mergeCell ref="M345:N345"/>
    <mergeCell ref="T345:U345"/>
    <mergeCell ref="AA345:AB345"/>
    <mergeCell ref="F346:G346"/>
    <mergeCell ref="M346:N346"/>
    <mergeCell ref="T346:U346"/>
    <mergeCell ref="AA346:AB346"/>
    <mergeCell ref="F347:G347"/>
    <mergeCell ref="M347:N347"/>
    <mergeCell ref="T347:U347"/>
    <mergeCell ref="AA347:AB347"/>
    <mergeCell ref="F348:G348"/>
    <mergeCell ref="M348:N348"/>
    <mergeCell ref="T348:U348"/>
    <mergeCell ref="AA348:AB348"/>
    <mergeCell ref="F349:G349"/>
    <mergeCell ref="M349:N349"/>
    <mergeCell ref="T349:U349"/>
    <mergeCell ref="AA349:AB349"/>
    <mergeCell ref="F350:G350"/>
    <mergeCell ref="M350:N350"/>
    <mergeCell ref="T350:U350"/>
    <mergeCell ref="AA350:AB350"/>
    <mergeCell ref="F351:G351"/>
    <mergeCell ref="M351:N351"/>
    <mergeCell ref="T351:U351"/>
    <mergeCell ref="AA351:AB351"/>
    <mergeCell ref="F352:G352"/>
    <mergeCell ref="M352:N352"/>
    <mergeCell ref="T352:U352"/>
    <mergeCell ref="AA352:AB352"/>
    <mergeCell ref="F353:G353"/>
    <mergeCell ref="M353:N353"/>
    <mergeCell ref="T353:U353"/>
    <mergeCell ref="AA353:AB353"/>
    <mergeCell ref="F354:G354"/>
    <mergeCell ref="M354:N354"/>
    <mergeCell ref="T354:U354"/>
    <mergeCell ref="AA354:AB354"/>
    <mergeCell ref="F355:G355"/>
    <mergeCell ref="M355:N355"/>
    <mergeCell ref="T355:U355"/>
    <mergeCell ref="AA355:AB355"/>
    <mergeCell ref="F356:G356"/>
    <mergeCell ref="M356:N356"/>
    <mergeCell ref="T356:U356"/>
    <mergeCell ref="AA356:AB356"/>
    <mergeCell ref="F357:G357"/>
    <mergeCell ref="M357:N357"/>
    <mergeCell ref="T357:U357"/>
    <mergeCell ref="AA357:AB357"/>
    <mergeCell ref="F358:G358"/>
    <mergeCell ref="M358:N358"/>
    <mergeCell ref="T358:U358"/>
    <mergeCell ref="AA358:AB358"/>
    <mergeCell ref="F359:G359"/>
    <mergeCell ref="M359:N359"/>
    <mergeCell ref="T359:U359"/>
    <mergeCell ref="AA359:AB359"/>
    <mergeCell ref="F360:G360"/>
    <mergeCell ref="M360:N360"/>
    <mergeCell ref="T360:U360"/>
    <mergeCell ref="AA360:AB360"/>
    <mergeCell ref="F361:G361"/>
    <mergeCell ref="M361:N361"/>
    <mergeCell ref="T361:U361"/>
    <mergeCell ref="AA361:AB361"/>
    <mergeCell ref="F362:G362"/>
    <mergeCell ref="M362:N362"/>
    <mergeCell ref="T362:U362"/>
    <mergeCell ref="AA362:AB362"/>
    <mergeCell ref="F363:G363"/>
    <mergeCell ref="M363:N363"/>
    <mergeCell ref="T363:U363"/>
    <mergeCell ref="AA363:AB363"/>
    <mergeCell ref="F364:G364"/>
    <mergeCell ref="M364:N364"/>
    <mergeCell ref="T364:U364"/>
    <mergeCell ref="AA364:AB364"/>
    <mergeCell ref="F365:G365"/>
    <mergeCell ref="M365:N365"/>
    <mergeCell ref="T365:U365"/>
    <mergeCell ref="AA365:AB365"/>
    <mergeCell ref="F366:G366"/>
    <mergeCell ref="M366:N366"/>
    <mergeCell ref="T366:U366"/>
    <mergeCell ref="AA366:AB366"/>
    <mergeCell ref="F367:G367"/>
    <mergeCell ref="M367:N367"/>
    <mergeCell ref="T367:U367"/>
    <mergeCell ref="AA367:AB367"/>
    <mergeCell ref="F368:G368"/>
    <mergeCell ref="M368:N368"/>
    <mergeCell ref="T368:U368"/>
    <mergeCell ref="AA368:AB368"/>
    <mergeCell ref="F369:G369"/>
    <mergeCell ref="M369:N369"/>
    <mergeCell ref="T369:U369"/>
    <mergeCell ref="AA369:AB369"/>
    <mergeCell ref="F370:G370"/>
    <mergeCell ref="M370:N370"/>
    <mergeCell ref="T370:U370"/>
    <mergeCell ref="AA370:AB370"/>
    <mergeCell ref="F371:G371"/>
    <mergeCell ref="M371:N371"/>
    <mergeCell ref="T371:U371"/>
    <mergeCell ref="AA371:AB371"/>
    <mergeCell ref="F372:G372"/>
    <mergeCell ref="M372:N372"/>
    <mergeCell ref="T372:U372"/>
    <mergeCell ref="AA372:AB372"/>
    <mergeCell ref="F373:G373"/>
    <mergeCell ref="M373:N373"/>
    <mergeCell ref="T373:U373"/>
    <mergeCell ref="AA373:AB373"/>
    <mergeCell ref="F374:G374"/>
    <mergeCell ref="M374:N374"/>
    <mergeCell ref="T374:U374"/>
    <mergeCell ref="AA374:AB374"/>
    <mergeCell ref="F375:G375"/>
    <mergeCell ref="M375:N375"/>
    <mergeCell ref="T375:U375"/>
    <mergeCell ref="AA375:AB375"/>
    <mergeCell ref="F376:G376"/>
    <mergeCell ref="M376:N376"/>
    <mergeCell ref="T376:U376"/>
    <mergeCell ref="AA376:AB376"/>
    <mergeCell ref="F377:G377"/>
    <mergeCell ref="M377:N377"/>
    <mergeCell ref="T377:U377"/>
    <mergeCell ref="AA377:AB377"/>
    <mergeCell ref="F378:G378"/>
    <mergeCell ref="M378:N378"/>
    <mergeCell ref="T378:U378"/>
    <mergeCell ref="AA378:AB378"/>
    <mergeCell ref="F379:G379"/>
    <mergeCell ref="M379:N379"/>
    <mergeCell ref="T379:U379"/>
    <mergeCell ref="AA379:AB379"/>
    <mergeCell ref="F380:G380"/>
    <mergeCell ref="M380:N380"/>
    <mergeCell ref="T380:U380"/>
    <mergeCell ref="AA380:AB380"/>
    <mergeCell ref="F381:G381"/>
    <mergeCell ref="M381:N381"/>
    <mergeCell ref="T381:U381"/>
    <mergeCell ref="AA381:AB381"/>
    <mergeCell ref="F382:G382"/>
    <mergeCell ref="M382:N382"/>
    <mergeCell ref="T382:U382"/>
    <mergeCell ref="AA382:AB382"/>
    <mergeCell ref="F383:G383"/>
    <mergeCell ref="M383:N383"/>
    <mergeCell ref="T383:U383"/>
    <mergeCell ref="AA383:AB383"/>
    <mergeCell ref="F384:G384"/>
    <mergeCell ref="M384:N384"/>
    <mergeCell ref="T384:U384"/>
    <mergeCell ref="AA384:AB384"/>
    <mergeCell ref="F385:G385"/>
    <mergeCell ref="M385:N385"/>
    <mergeCell ref="T385:U385"/>
    <mergeCell ref="AA385:AB385"/>
    <mergeCell ref="F386:G386"/>
    <mergeCell ref="M386:N386"/>
    <mergeCell ref="T386:U386"/>
    <mergeCell ref="AA386:AB386"/>
    <mergeCell ref="F387:G387"/>
    <mergeCell ref="M387:N387"/>
    <mergeCell ref="T387:U387"/>
    <mergeCell ref="AA387:AB387"/>
    <mergeCell ref="F388:G388"/>
    <mergeCell ref="M388:N388"/>
    <mergeCell ref="T388:U388"/>
    <mergeCell ref="AA388:AB388"/>
    <mergeCell ref="F389:G389"/>
    <mergeCell ref="M389:N389"/>
    <mergeCell ref="T389:U389"/>
    <mergeCell ref="AA389:AB389"/>
    <mergeCell ref="F390:G390"/>
    <mergeCell ref="M390:N390"/>
    <mergeCell ref="T390:U390"/>
    <mergeCell ref="AA390:AB390"/>
    <mergeCell ref="F391:G391"/>
    <mergeCell ref="M391:N391"/>
    <mergeCell ref="T391:U391"/>
    <mergeCell ref="AA391:AB391"/>
    <mergeCell ref="F392:G392"/>
    <mergeCell ref="M392:N392"/>
    <mergeCell ref="T392:U392"/>
    <mergeCell ref="AA392:AB392"/>
    <mergeCell ref="F393:G393"/>
    <mergeCell ref="M393:N393"/>
    <mergeCell ref="T393:U393"/>
    <mergeCell ref="AA393:AB393"/>
    <mergeCell ref="F394:G394"/>
    <mergeCell ref="M394:N394"/>
    <mergeCell ref="T394:U394"/>
    <mergeCell ref="AA394:AB394"/>
    <mergeCell ref="F395:G395"/>
    <mergeCell ref="M395:N395"/>
    <mergeCell ref="T395:U395"/>
    <mergeCell ref="AA395:AB395"/>
    <mergeCell ref="F396:G396"/>
    <mergeCell ref="M396:N396"/>
    <mergeCell ref="T396:U396"/>
    <mergeCell ref="AA396:AB396"/>
    <mergeCell ref="F397:G397"/>
    <mergeCell ref="M397:N397"/>
    <mergeCell ref="T397:U397"/>
    <mergeCell ref="AA397:AB397"/>
    <mergeCell ref="F398:G398"/>
    <mergeCell ref="M398:N398"/>
    <mergeCell ref="T398:U398"/>
    <mergeCell ref="AA398:AB398"/>
    <mergeCell ref="F399:G399"/>
    <mergeCell ref="M399:N399"/>
    <mergeCell ref="T399:U399"/>
    <mergeCell ref="AA399:AB399"/>
    <mergeCell ref="F400:G400"/>
    <mergeCell ref="M400:N400"/>
    <mergeCell ref="T400:U400"/>
    <mergeCell ref="AA400:AB400"/>
    <mergeCell ref="F401:G401"/>
    <mergeCell ref="M401:N401"/>
    <mergeCell ref="T401:U401"/>
    <mergeCell ref="AA401:AB401"/>
    <mergeCell ref="F402:G402"/>
    <mergeCell ref="M402:N402"/>
    <mergeCell ref="T402:U402"/>
    <mergeCell ref="AA402:AB402"/>
    <mergeCell ref="F403:G403"/>
    <mergeCell ref="M403:N403"/>
    <mergeCell ref="T403:U403"/>
    <mergeCell ref="AA403:AB403"/>
    <mergeCell ref="F404:G404"/>
    <mergeCell ref="M404:N404"/>
    <mergeCell ref="T404:U404"/>
    <mergeCell ref="AA404:AB404"/>
    <mergeCell ref="F405:G405"/>
    <mergeCell ref="M405:N405"/>
    <mergeCell ref="T405:U405"/>
    <mergeCell ref="AA405:AB405"/>
    <mergeCell ref="F406:G406"/>
    <mergeCell ref="M406:N406"/>
    <mergeCell ref="T406:U406"/>
    <mergeCell ref="AA406:AB406"/>
    <mergeCell ref="F407:G407"/>
    <mergeCell ref="M407:N407"/>
    <mergeCell ref="T407:U407"/>
    <mergeCell ref="AA407:AB407"/>
    <mergeCell ref="F408:G408"/>
    <mergeCell ref="M408:N408"/>
    <mergeCell ref="T408:U408"/>
    <mergeCell ref="AA408:AB408"/>
    <mergeCell ref="F409:G409"/>
    <mergeCell ref="M409:N409"/>
    <mergeCell ref="T409:U409"/>
    <mergeCell ref="AA409:AB409"/>
    <mergeCell ref="F410:G410"/>
    <mergeCell ref="M410:N410"/>
    <mergeCell ref="T410:U410"/>
    <mergeCell ref="AA410:AB410"/>
    <mergeCell ref="F411:G411"/>
    <mergeCell ref="M411:N411"/>
    <mergeCell ref="T411:U411"/>
    <mergeCell ref="AA411:AB411"/>
    <mergeCell ref="F412:G412"/>
    <mergeCell ref="M412:N412"/>
    <mergeCell ref="T412:U412"/>
    <mergeCell ref="AA412:AB412"/>
    <mergeCell ref="F413:G413"/>
    <mergeCell ref="M413:N413"/>
    <mergeCell ref="T413:U413"/>
    <mergeCell ref="AA413:AB413"/>
    <mergeCell ref="F414:G414"/>
    <mergeCell ref="M414:N414"/>
    <mergeCell ref="T414:U414"/>
    <mergeCell ref="AA414:AB414"/>
    <mergeCell ref="F415:G415"/>
    <mergeCell ref="M415:N415"/>
    <mergeCell ref="T415:U415"/>
    <mergeCell ref="AA415:AB415"/>
    <mergeCell ref="F416:G416"/>
    <mergeCell ref="M416:N416"/>
    <mergeCell ref="T416:U416"/>
    <mergeCell ref="AA416:AB416"/>
    <mergeCell ref="F417:G417"/>
    <mergeCell ref="M417:N417"/>
    <mergeCell ref="T417:U417"/>
    <mergeCell ref="AA417:AB417"/>
    <mergeCell ref="F418:G418"/>
    <mergeCell ref="M418:N418"/>
    <mergeCell ref="T418:U418"/>
    <mergeCell ref="AA418:AB418"/>
    <mergeCell ref="F419:G419"/>
    <mergeCell ref="M419:N419"/>
    <mergeCell ref="T419:U419"/>
    <mergeCell ref="AA419:AB419"/>
    <mergeCell ref="F420:G420"/>
    <mergeCell ref="M420:N420"/>
    <mergeCell ref="T420:U420"/>
    <mergeCell ref="AA420:AB420"/>
    <mergeCell ref="F421:G421"/>
    <mergeCell ref="M421:N421"/>
    <mergeCell ref="T421:U421"/>
    <mergeCell ref="AA421:AB421"/>
    <mergeCell ref="F422:G422"/>
    <mergeCell ref="M422:N422"/>
    <mergeCell ref="T422:U422"/>
    <mergeCell ref="AA422:AB422"/>
    <mergeCell ref="F423:G423"/>
    <mergeCell ref="M423:N423"/>
    <mergeCell ref="T423:U423"/>
    <mergeCell ref="AA423:AB423"/>
    <mergeCell ref="F424:G424"/>
    <mergeCell ref="M424:N424"/>
    <mergeCell ref="T424:U424"/>
    <mergeCell ref="AA424:AB424"/>
    <mergeCell ref="B428:AB430"/>
    <mergeCell ref="D432:E432"/>
    <mergeCell ref="K432:L432"/>
    <mergeCell ref="R432:S432"/>
    <mergeCell ref="Y432:Z432"/>
    <mergeCell ref="C433:G433"/>
    <mergeCell ref="J433:N433"/>
    <mergeCell ref="Q433:U433"/>
    <mergeCell ref="X433:AB433"/>
    <mergeCell ref="F434:G434"/>
    <mergeCell ref="M434:N434"/>
    <mergeCell ref="T434:U434"/>
    <mergeCell ref="AA434:AB434"/>
    <mergeCell ref="M435:N435"/>
    <mergeCell ref="T435:U435"/>
    <mergeCell ref="AA435:AB435"/>
    <mergeCell ref="M436:N436"/>
    <mergeCell ref="T436:U436"/>
    <mergeCell ref="AA436:AB436"/>
    <mergeCell ref="M437:N437"/>
    <mergeCell ref="T437:U437"/>
    <mergeCell ref="AA437:AB437"/>
    <mergeCell ref="F438:G438"/>
    <mergeCell ref="M438:N438"/>
    <mergeCell ref="T438:U438"/>
    <mergeCell ref="AA438:AB438"/>
    <mergeCell ref="F439:G439"/>
    <mergeCell ref="M439:N439"/>
    <mergeCell ref="T439:U439"/>
    <mergeCell ref="AA439:AB439"/>
    <mergeCell ref="F435:G435"/>
    <mergeCell ref="F436:G436"/>
    <mergeCell ref="F437:G437"/>
    <mergeCell ref="F440:G440"/>
    <mergeCell ref="M440:N440"/>
    <mergeCell ref="T440:U440"/>
    <mergeCell ref="AA440:AB440"/>
    <mergeCell ref="F441:G441"/>
    <mergeCell ref="M441:N441"/>
    <mergeCell ref="T441:U441"/>
    <mergeCell ref="AA441:AB441"/>
    <mergeCell ref="F442:G442"/>
    <mergeCell ref="M442:N442"/>
    <mergeCell ref="T442:U442"/>
    <mergeCell ref="AA442:AB442"/>
    <mergeCell ref="F443:G443"/>
    <mergeCell ref="M443:N443"/>
    <mergeCell ref="T443:U443"/>
    <mergeCell ref="AA443:AB443"/>
    <mergeCell ref="F444:G444"/>
    <mergeCell ref="M444:N444"/>
    <mergeCell ref="T444:U444"/>
    <mergeCell ref="AA444:AB444"/>
    <mergeCell ref="F445:G445"/>
    <mergeCell ref="M445:N445"/>
    <mergeCell ref="T445:U445"/>
    <mergeCell ref="AA445:AB445"/>
    <mergeCell ref="F446:G446"/>
    <mergeCell ref="M446:N446"/>
    <mergeCell ref="T446:U446"/>
    <mergeCell ref="AA446:AB446"/>
    <mergeCell ref="F447:G447"/>
    <mergeCell ref="M447:N447"/>
    <mergeCell ref="T447:U447"/>
    <mergeCell ref="AA447:AB447"/>
    <mergeCell ref="F448:G448"/>
    <mergeCell ref="M448:N448"/>
    <mergeCell ref="T448:U448"/>
    <mergeCell ref="AA448:AB448"/>
    <mergeCell ref="F449:G449"/>
    <mergeCell ref="M449:N449"/>
    <mergeCell ref="T449:U449"/>
    <mergeCell ref="AA449:AB449"/>
    <mergeCell ref="F450:G450"/>
    <mergeCell ref="M450:N450"/>
    <mergeCell ref="T450:U450"/>
    <mergeCell ref="AA450:AB450"/>
    <mergeCell ref="F451:G451"/>
    <mergeCell ref="M451:N451"/>
    <mergeCell ref="T451:U451"/>
    <mergeCell ref="AA451:AB451"/>
    <mergeCell ref="F452:G452"/>
    <mergeCell ref="M452:N452"/>
    <mergeCell ref="T452:U452"/>
    <mergeCell ref="AA452:AB452"/>
    <mergeCell ref="F453:G453"/>
    <mergeCell ref="M453:N453"/>
    <mergeCell ref="T453:U453"/>
    <mergeCell ref="AA453:AB453"/>
    <mergeCell ref="F454:G454"/>
    <mergeCell ref="M454:N454"/>
    <mergeCell ref="T454:U454"/>
    <mergeCell ref="AA454:AB454"/>
    <mergeCell ref="F455:G455"/>
    <mergeCell ref="M455:N455"/>
    <mergeCell ref="T455:U455"/>
    <mergeCell ref="AA455:AB455"/>
    <mergeCell ref="F456:G456"/>
    <mergeCell ref="M456:N456"/>
    <mergeCell ref="T456:U456"/>
    <mergeCell ref="AA456:AB456"/>
    <mergeCell ref="F457:G457"/>
    <mergeCell ref="M457:N457"/>
    <mergeCell ref="T457:U457"/>
    <mergeCell ref="AA457:AB457"/>
    <mergeCell ref="F458:G458"/>
    <mergeCell ref="M458:N458"/>
    <mergeCell ref="T458:U458"/>
    <mergeCell ref="AA458:AB458"/>
    <mergeCell ref="F459:G459"/>
    <mergeCell ref="M459:N459"/>
    <mergeCell ref="T459:U459"/>
    <mergeCell ref="AA459:AB459"/>
    <mergeCell ref="F460:G460"/>
    <mergeCell ref="M460:N460"/>
    <mergeCell ref="T460:U460"/>
    <mergeCell ref="AA460:AB460"/>
    <mergeCell ref="F461:G461"/>
    <mergeCell ref="M461:N461"/>
    <mergeCell ref="T461:U461"/>
    <mergeCell ref="AA461:AB461"/>
    <mergeCell ref="F462:G462"/>
    <mergeCell ref="M462:N462"/>
    <mergeCell ref="T462:U462"/>
    <mergeCell ref="AA462:AB462"/>
    <mergeCell ref="F463:G463"/>
    <mergeCell ref="M463:N463"/>
    <mergeCell ref="T463:U463"/>
    <mergeCell ref="AA463:AB463"/>
    <mergeCell ref="F464:G464"/>
    <mergeCell ref="M464:N464"/>
    <mergeCell ref="T464:U464"/>
    <mergeCell ref="AA464:AB464"/>
    <mergeCell ref="F465:G465"/>
    <mergeCell ref="M465:N465"/>
    <mergeCell ref="T465:U465"/>
    <mergeCell ref="AA465:AB465"/>
    <mergeCell ref="F466:G466"/>
    <mergeCell ref="M466:N466"/>
    <mergeCell ref="T466:U466"/>
    <mergeCell ref="AA466:AB466"/>
    <mergeCell ref="F467:G467"/>
    <mergeCell ref="M467:N467"/>
    <mergeCell ref="T467:U467"/>
    <mergeCell ref="AA467:AB467"/>
    <mergeCell ref="F468:G468"/>
    <mergeCell ref="M468:N468"/>
    <mergeCell ref="T468:U468"/>
    <mergeCell ref="AA468:AB468"/>
    <mergeCell ref="F469:G469"/>
    <mergeCell ref="M469:N469"/>
    <mergeCell ref="T469:U469"/>
    <mergeCell ref="AA469:AB469"/>
    <mergeCell ref="F470:G470"/>
    <mergeCell ref="M470:N470"/>
    <mergeCell ref="T470:U470"/>
    <mergeCell ref="AA470:AB470"/>
    <mergeCell ref="F471:G471"/>
    <mergeCell ref="M471:N471"/>
    <mergeCell ref="T471:U471"/>
    <mergeCell ref="AA471:AB471"/>
    <mergeCell ref="F472:G472"/>
    <mergeCell ref="M472:N472"/>
    <mergeCell ref="T472:U472"/>
    <mergeCell ref="AA472:AB472"/>
    <mergeCell ref="F473:G473"/>
    <mergeCell ref="M473:N473"/>
    <mergeCell ref="T473:U473"/>
    <mergeCell ref="AA473:AB473"/>
    <mergeCell ref="F474:G474"/>
    <mergeCell ref="M474:N474"/>
    <mergeCell ref="T474:U474"/>
    <mergeCell ref="AA474:AB474"/>
    <mergeCell ref="F475:G475"/>
    <mergeCell ref="M475:N475"/>
    <mergeCell ref="T475:U475"/>
    <mergeCell ref="AA475:AB475"/>
    <mergeCell ref="F476:G476"/>
    <mergeCell ref="M476:N476"/>
    <mergeCell ref="T476:U476"/>
    <mergeCell ref="AA476:AB476"/>
    <mergeCell ref="F477:G477"/>
    <mergeCell ref="M477:N477"/>
    <mergeCell ref="T477:U477"/>
    <mergeCell ref="AA477:AB477"/>
    <mergeCell ref="F478:G478"/>
    <mergeCell ref="M478:N478"/>
    <mergeCell ref="T478:U478"/>
    <mergeCell ref="AA478:AB478"/>
    <mergeCell ref="F479:G479"/>
    <mergeCell ref="M479:N479"/>
    <mergeCell ref="T479:U479"/>
    <mergeCell ref="AA479:AB479"/>
    <mergeCell ref="F480:G480"/>
    <mergeCell ref="M480:N480"/>
    <mergeCell ref="T480:U480"/>
    <mergeCell ref="AA480:AB480"/>
    <mergeCell ref="F481:G481"/>
    <mergeCell ref="M481:N481"/>
    <mergeCell ref="T481:U481"/>
    <mergeCell ref="AA481:AB481"/>
    <mergeCell ref="F482:G482"/>
    <mergeCell ref="M482:N482"/>
    <mergeCell ref="T482:U482"/>
    <mergeCell ref="AA482:AB482"/>
    <mergeCell ref="F483:G483"/>
    <mergeCell ref="M483:N483"/>
    <mergeCell ref="T483:U483"/>
    <mergeCell ref="AA483:AB483"/>
    <mergeCell ref="F484:G484"/>
    <mergeCell ref="M484:N484"/>
    <mergeCell ref="T484:U484"/>
    <mergeCell ref="AA484:AB484"/>
    <mergeCell ref="F485:G485"/>
    <mergeCell ref="M485:N485"/>
    <mergeCell ref="T485:U485"/>
    <mergeCell ref="AA485:AB485"/>
    <mergeCell ref="F486:G486"/>
    <mergeCell ref="M486:N486"/>
    <mergeCell ref="T486:U486"/>
    <mergeCell ref="AA486:AB486"/>
    <mergeCell ref="F487:G487"/>
    <mergeCell ref="M487:N487"/>
    <mergeCell ref="T487:U487"/>
    <mergeCell ref="AA487:AB487"/>
    <mergeCell ref="F488:G488"/>
    <mergeCell ref="M488:N488"/>
    <mergeCell ref="T488:U488"/>
    <mergeCell ref="AA488:AB488"/>
    <mergeCell ref="F489:G489"/>
    <mergeCell ref="M489:N489"/>
    <mergeCell ref="T489:U489"/>
    <mergeCell ref="AA489:AB489"/>
    <mergeCell ref="F490:G490"/>
    <mergeCell ref="M490:N490"/>
    <mergeCell ref="T490:U490"/>
    <mergeCell ref="AA490:AB490"/>
    <mergeCell ref="F491:G491"/>
    <mergeCell ref="M491:N491"/>
    <mergeCell ref="T491:U491"/>
    <mergeCell ref="AA491:AB491"/>
    <mergeCell ref="F492:G492"/>
    <mergeCell ref="M492:N492"/>
    <mergeCell ref="T492:U492"/>
    <mergeCell ref="AA492:AB492"/>
    <mergeCell ref="F493:G493"/>
    <mergeCell ref="M493:N493"/>
    <mergeCell ref="T493:U493"/>
    <mergeCell ref="AA493:AB493"/>
    <mergeCell ref="F494:G494"/>
    <mergeCell ref="M494:N494"/>
    <mergeCell ref="T494:U494"/>
    <mergeCell ref="AA494:AB494"/>
    <mergeCell ref="F495:G495"/>
    <mergeCell ref="M495:N495"/>
    <mergeCell ref="T495:U495"/>
    <mergeCell ref="AA495:AB495"/>
    <mergeCell ref="F496:G496"/>
    <mergeCell ref="M496:N496"/>
    <mergeCell ref="T496:U496"/>
    <mergeCell ref="AA496:AB496"/>
    <mergeCell ref="F497:G497"/>
    <mergeCell ref="M497:N497"/>
    <mergeCell ref="T497:U497"/>
    <mergeCell ref="AA497:AB497"/>
    <mergeCell ref="F498:G498"/>
    <mergeCell ref="M498:N498"/>
    <mergeCell ref="T498:U498"/>
    <mergeCell ref="AA498:AB498"/>
    <mergeCell ref="F499:G499"/>
    <mergeCell ref="M499:N499"/>
    <mergeCell ref="T499:U499"/>
    <mergeCell ref="AA499:AB499"/>
    <mergeCell ref="F500:G500"/>
    <mergeCell ref="M500:N500"/>
    <mergeCell ref="T500:U500"/>
    <mergeCell ref="AA500:AB500"/>
    <mergeCell ref="F501:G501"/>
    <mergeCell ref="M501:N501"/>
    <mergeCell ref="T501:U501"/>
    <mergeCell ref="AA501:AB501"/>
    <mergeCell ref="F502:G502"/>
    <mergeCell ref="M502:N502"/>
    <mergeCell ref="T502:U502"/>
    <mergeCell ref="AA502:AB502"/>
    <mergeCell ref="F503:G503"/>
    <mergeCell ref="M503:N503"/>
    <mergeCell ref="T503:U503"/>
    <mergeCell ref="AA503:AB503"/>
    <mergeCell ref="F504:G504"/>
    <mergeCell ref="M504:N504"/>
    <mergeCell ref="T504:U504"/>
    <mergeCell ref="AA504:AB504"/>
    <mergeCell ref="F505:G505"/>
    <mergeCell ref="M505:N505"/>
    <mergeCell ref="T505:U505"/>
    <mergeCell ref="AA505:AB505"/>
    <mergeCell ref="F506:G506"/>
    <mergeCell ref="M506:N506"/>
    <mergeCell ref="T506:U506"/>
    <mergeCell ref="AA506:AB506"/>
    <mergeCell ref="F507:G507"/>
    <mergeCell ref="M507:N507"/>
    <mergeCell ref="T507:U507"/>
    <mergeCell ref="AA507:AB507"/>
    <mergeCell ref="F508:G508"/>
    <mergeCell ref="M508:N508"/>
    <mergeCell ref="T508:U508"/>
    <mergeCell ref="AA508:AB508"/>
    <mergeCell ref="F509:G509"/>
    <mergeCell ref="M509:N509"/>
    <mergeCell ref="T509:U509"/>
    <mergeCell ref="AA509:AB509"/>
    <mergeCell ref="F510:G510"/>
    <mergeCell ref="M510:N510"/>
    <mergeCell ref="T510:U510"/>
    <mergeCell ref="AA510:AB510"/>
    <mergeCell ref="F511:G511"/>
    <mergeCell ref="M511:N511"/>
    <mergeCell ref="T511:U511"/>
    <mergeCell ref="AA511:AB511"/>
    <mergeCell ref="F512:G512"/>
    <mergeCell ref="M512:N512"/>
    <mergeCell ref="T512:U512"/>
    <mergeCell ref="AA512:AB512"/>
    <mergeCell ref="F513:G513"/>
    <mergeCell ref="M513:N513"/>
    <mergeCell ref="T513:U513"/>
    <mergeCell ref="AA513:AB513"/>
    <mergeCell ref="F514:G514"/>
    <mergeCell ref="M514:N514"/>
    <mergeCell ref="T514:U514"/>
    <mergeCell ref="AA514:AB514"/>
    <mergeCell ref="F515:G515"/>
    <mergeCell ref="M515:N515"/>
    <mergeCell ref="T515:U515"/>
    <mergeCell ref="AA515:AB515"/>
    <mergeCell ref="F516:G516"/>
    <mergeCell ref="M516:N516"/>
    <mergeCell ref="T516:U516"/>
    <mergeCell ref="AA516:AB516"/>
    <mergeCell ref="F517:G517"/>
    <mergeCell ref="M517:N517"/>
    <mergeCell ref="T517:U517"/>
    <mergeCell ref="AA517:AB517"/>
    <mergeCell ref="F518:G518"/>
    <mergeCell ref="M518:N518"/>
    <mergeCell ref="T518:U518"/>
    <mergeCell ref="AA518:AB518"/>
    <mergeCell ref="F519:G519"/>
    <mergeCell ref="M519:N519"/>
    <mergeCell ref="T519:U519"/>
    <mergeCell ref="AA519:AB519"/>
    <mergeCell ref="F520:G520"/>
    <mergeCell ref="M520:N520"/>
    <mergeCell ref="T520:U520"/>
    <mergeCell ref="AA520:AB520"/>
    <mergeCell ref="F521:G521"/>
    <mergeCell ref="M521:N521"/>
    <mergeCell ref="T521:U521"/>
    <mergeCell ref="AA521:AB521"/>
    <mergeCell ref="F522:G522"/>
    <mergeCell ref="M522:N522"/>
    <mergeCell ref="T522:U522"/>
    <mergeCell ref="AA522:AB522"/>
    <mergeCell ref="F523:G523"/>
    <mergeCell ref="M523:N523"/>
    <mergeCell ref="T523:U523"/>
    <mergeCell ref="AA523:AB523"/>
    <mergeCell ref="F524:G524"/>
    <mergeCell ref="M524:N524"/>
    <mergeCell ref="T524:U524"/>
    <mergeCell ref="AA524:AB524"/>
    <mergeCell ref="F525:G525"/>
    <mergeCell ref="M525:N525"/>
    <mergeCell ref="T525:U525"/>
    <mergeCell ref="AA525:AB525"/>
    <mergeCell ref="F526:G526"/>
    <mergeCell ref="M526:N526"/>
    <mergeCell ref="T526:U526"/>
    <mergeCell ref="AA526:AB526"/>
    <mergeCell ref="F527:G527"/>
    <mergeCell ref="M527:N527"/>
    <mergeCell ref="T527:U527"/>
    <mergeCell ref="AA527:AB527"/>
    <mergeCell ref="F528:G528"/>
    <mergeCell ref="M528:N528"/>
    <mergeCell ref="T528:U528"/>
    <mergeCell ref="AA528:AB528"/>
    <mergeCell ref="F529:G529"/>
    <mergeCell ref="M529:N529"/>
    <mergeCell ref="T529:U529"/>
    <mergeCell ref="AA529:AB529"/>
    <mergeCell ref="F530:G530"/>
    <mergeCell ref="M530:N530"/>
    <mergeCell ref="T530:U530"/>
    <mergeCell ref="AA530:AB530"/>
    <mergeCell ref="F531:G531"/>
    <mergeCell ref="M531:N531"/>
    <mergeCell ref="T531:U531"/>
    <mergeCell ref="AA531:AB531"/>
    <mergeCell ref="F532:G532"/>
    <mergeCell ref="M532:N532"/>
    <mergeCell ref="T532:U532"/>
    <mergeCell ref="AA532:AB532"/>
    <mergeCell ref="F533:G533"/>
    <mergeCell ref="M533:N533"/>
    <mergeCell ref="T533:U533"/>
    <mergeCell ref="AA533:AB533"/>
    <mergeCell ref="F534:G534"/>
    <mergeCell ref="M534:N534"/>
    <mergeCell ref="T534:U534"/>
    <mergeCell ref="AA534:AB534"/>
    <mergeCell ref="F535:G535"/>
    <mergeCell ref="M535:N535"/>
    <mergeCell ref="T535:U535"/>
    <mergeCell ref="AA535:AB535"/>
    <mergeCell ref="F536:G536"/>
    <mergeCell ref="M536:N536"/>
    <mergeCell ref="T536:U536"/>
    <mergeCell ref="AA536:AB536"/>
    <mergeCell ref="F537:G537"/>
    <mergeCell ref="M537:N537"/>
    <mergeCell ref="T537:U537"/>
    <mergeCell ref="AA537:AB537"/>
    <mergeCell ref="F538:G538"/>
    <mergeCell ref="M538:N538"/>
    <mergeCell ref="T538:U538"/>
    <mergeCell ref="AA538:AB538"/>
    <mergeCell ref="F539:G539"/>
    <mergeCell ref="M539:N539"/>
    <mergeCell ref="T539:U539"/>
    <mergeCell ref="AA539:AB539"/>
    <mergeCell ref="F540:G540"/>
    <mergeCell ref="M540:N540"/>
    <mergeCell ref="T540:U540"/>
    <mergeCell ref="AA540:AB540"/>
    <mergeCell ref="F541:G541"/>
    <mergeCell ref="M541:N541"/>
    <mergeCell ref="T541:U541"/>
    <mergeCell ref="AA541:AB541"/>
    <mergeCell ref="F542:G542"/>
    <mergeCell ref="M542:N542"/>
    <mergeCell ref="T542:U542"/>
    <mergeCell ref="AA542:AB542"/>
    <mergeCell ref="F543:G543"/>
    <mergeCell ref="M543:N543"/>
    <mergeCell ref="T543:U543"/>
    <mergeCell ref="AA543:AB543"/>
    <mergeCell ref="F544:G544"/>
    <mergeCell ref="M544:N544"/>
    <mergeCell ref="T544:U544"/>
    <mergeCell ref="AA544:AB544"/>
    <mergeCell ref="F545:G545"/>
    <mergeCell ref="M545:N545"/>
    <mergeCell ref="T545:U545"/>
    <mergeCell ref="AA545:AB545"/>
    <mergeCell ref="F546:G546"/>
    <mergeCell ref="M546:N546"/>
    <mergeCell ref="T546:U546"/>
    <mergeCell ref="AA546:AB546"/>
    <mergeCell ref="F547:G547"/>
    <mergeCell ref="M547:N547"/>
    <mergeCell ref="T547:U547"/>
    <mergeCell ref="AA547:AB547"/>
    <mergeCell ref="F548:G548"/>
    <mergeCell ref="M548:N548"/>
    <mergeCell ref="T548:U548"/>
    <mergeCell ref="AA548:AB548"/>
    <mergeCell ref="F549:G549"/>
    <mergeCell ref="M549:N549"/>
    <mergeCell ref="T549:U549"/>
    <mergeCell ref="AA549:AB549"/>
    <mergeCell ref="F550:G550"/>
    <mergeCell ref="M550:N550"/>
    <mergeCell ref="T550:U550"/>
    <mergeCell ref="AA550:AB550"/>
    <mergeCell ref="F551:G551"/>
    <mergeCell ref="M551:N551"/>
    <mergeCell ref="T551:U551"/>
    <mergeCell ref="AA551:AB551"/>
    <mergeCell ref="F552:G552"/>
    <mergeCell ref="M552:N552"/>
    <mergeCell ref="T552:U552"/>
    <mergeCell ref="AA552:AB552"/>
    <mergeCell ref="F553:G553"/>
    <mergeCell ref="M553:N553"/>
    <mergeCell ref="T553:U553"/>
    <mergeCell ref="AA553:AB553"/>
    <mergeCell ref="F554:G554"/>
    <mergeCell ref="M554:N554"/>
    <mergeCell ref="T554:U554"/>
    <mergeCell ref="AA554:AB554"/>
    <mergeCell ref="F555:G555"/>
    <mergeCell ref="M555:N555"/>
    <mergeCell ref="T555:U555"/>
    <mergeCell ref="AA555:AB555"/>
    <mergeCell ref="F556:G556"/>
    <mergeCell ref="M556:N556"/>
    <mergeCell ref="T556:U556"/>
    <mergeCell ref="AA556:AB556"/>
    <mergeCell ref="F557:G557"/>
    <mergeCell ref="M557:N557"/>
    <mergeCell ref="T557:U557"/>
    <mergeCell ref="AA557:AB557"/>
    <mergeCell ref="F558:G558"/>
    <mergeCell ref="M558:N558"/>
    <mergeCell ref="T558:U558"/>
    <mergeCell ref="AA558:AB558"/>
    <mergeCell ref="F559:G559"/>
    <mergeCell ref="M559:N559"/>
    <mergeCell ref="T559:U559"/>
    <mergeCell ref="AA559:AB559"/>
    <mergeCell ref="F560:G560"/>
    <mergeCell ref="M560:N560"/>
    <mergeCell ref="T560:U560"/>
    <mergeCell ref="AA560:AB560"/>
    <mergeCell ref="F561:G561"/>
    <mergeCell ref="M561:N561"/>
    <mergeCell ref="T561:U561"/>
    <mergeCell ref="AA561:AB561"/>
    <mergeCell ref="F562:G562"/>
    <mergeCell ref="M562:N562"/>
    <mergeCell ref="T562:U562"/>
    <mergeCell ref="AA562:AB562"/>
    <mergeCell ref="F563:G563"/>
    <mergeCell ref="M563:N563"/>
    <mergeCell ref="T563:U563"/>
    <mergeCell ref="AA563:AB563"/>
    <mergeCell ref="F564:G564"/>
    <mergeCell ref="M564:N564"/>
    <mergeCell ref="T564:U564"/>
    <mergeCell ref="AA564:AB564"/>
    <mergeCell ref="F565:G565"/>
    <mergeCell ref="M565:N565"/>
    <mergeCell ref="T565:U565"/>
    <mergeCell ref="AA565:AB565"/>
    <mergeCell ref="F566:G566"/>
    <mergeCell ref="M566:N566"/>
    <mergeCell ref="T566:U566"/>
    <mergeCell ref="AA566:AB566"/>
    <mergeCell ref="F567:G567"/>
    <mergeCell ref="M567:N567"/>
    <mergeCell ref="T567:U567"/>
    <mergeCell ref="AA567:AB567"/>
    <mergeCell ref="F568:G568"/>
    <mergeCell ref="M568:N568"/>
    <mergeCell ref="T568:U568"/>
    <mergeCell ref="AA568:AB568"/>
    <mergeCell ref="F569:G569"/>
    <mergeCell ref="M569:N569"/>
    <mergeCell ref="T569:U569"/>
    <mergeCell ref="AA569:AB569"/>
    <mergeCell ref="F570:G570"/>
    <mergeCell ref="M570:N570"/>
    <mergeCell ref="T570:U570"/>
    <mergeCell ref="AA570:AB570"/>
    <mergeCell ref="F571:G571"/>
    <mergeCell ref="M571:N571"/>
    <mergeCell ref="T571:U571"/>
    <mergeCell ref="AA571:AB571"/>
    <mergeCell ref="F572:G572"/>
    <mergeCell ref="M572:N572"/>
    <mergeCell ref="T572:U572"/>
    <mergeCell ref="AA572:AB572"/>
    <mergeCell ref="F573:G573"/>
    <mergeCell ref="M573:N573"/>
    <mergeCell ref="T573:U573"/>
    <mergeCell ref="AA573:AB573"/>
    <mergeCell ref="F574:G574"/>
    <mergeCell ref="M574:N574"/>
    <mergeCell ref="T574:U574"/>
    <mergeCell ref="AA574:AB574"/>
    <mergeCell ref="F575:G575"/>
    <mergeCell ref="M575:N575"/>
    <mergeCell ref="T575:U575"/>
    <mergeCell ref="AA575:AB575"/>
    <mergeCell ref="F576:G576"/>
    <mergeCell ref="M576:N576"/>
    <mergeCell ref="T576:U576"/>
    <mergeCell ref="AA576:AB576"/>
    <mergeCell ref="F577:G577"/>
    <mergeCell ref="M577:N577"/>
    <mergeCell ref="T577:U577"/>
    <mergeCell ref="AA577:AB577"/>
    <mergeCell ref="F578:G578"/>
    <mergeCell ref="M578:N578"/>
    <mergeCell ref="T578:U578"/>
    <mergeCell ref="AA578:AB578"/>
    <mergeCell ref="F579:G579"/>
    <mergeCell ref="M579:N579"/>
    <mergeCell ref="T579:U579"/>
    <mergeCell ref="AA579:AB579"/>
    <mergeCell ref="F580:G580"/>
    <mergeCell ref="M580:N580"/>
    <mergeCell ref="T580:U580"/>
    <mergeCell ref="AA580:AB580"/>
    <mergeCell ref="F581:G581"/>
    <mergeCell ref="M581:N581"/>
    <mergeCell ref="T581:U581"/>
    <mergeCell ref="AA581:AB581"/>
    <mergeCell ref="F582:G582"/>
    <mergeCell ref="M582:N582"/>
    <mergeCell ref="T582:U582"/>
    <mergeCell ref="AA582:AB582"/>
    <mergeCell ref="F583:G583"/>
    <mergeCell ref="M583:N583"/>
    <mergeCell ref="T583:U583"/>
    <mergeCell ref="AA583:AB583"/>
    <mergeCell ref="F584:G584"/>
    <mergeCell ref="M584:N584"/>
    <mergeCell ref="T584:U584"/>
    <mergeCell ref="AA584:AB584"/>
    <mergeCell ref="F585:G585"/>
    <mergeCell ref="M585:N585"/>
    <mergeCell ref="T585:U585"/>
    <mergeCell ref="AA585:AB585"/>
    <mergeCell ref="F586:G586"/>
    <mergeCell ref="M586:N586"/>
    <mergeCell ref="T586:U586"/>
    <mergeCell ref="AA586:AB586"/>
    <mergeCell ref="F587:G587"/>
    <mergeCell ref="M587:N587"/>
    <mergeCell ref="T587:U587"/>
    <mergeCell ref="AA587:AB587"/>
    <mergeCell ref="F588:G588"/>
    <mergeCell ref="M588:N588"/>
    <mergeCell ref="T588:U588"/>
    <mergeCell ref="AA588:AB588"/>
    <mergeCell ref="F589:G589"/>
    <mergeCell ref="M589:N589"/>
    <mergeCell ref="T589:U589"/>
    <mergeCell ref="AA589:AB589"/>
    <mergeCell ref="F590:G590"/>
    <mergeCell ref="M590:N590"/>
    <mergeCell ref="T590:U590"/>
    <mergeCell ref="AA590:AB590"/>
    <mergeCell ref="F591:G591"/>
    <mergeCell ref="M591:N591"/>
    <mergeCell ref="T591:U591"/>
    <mergeCell ref="AA591:AB591"/>
    <mergeCell ref="F592:G592"/>
    <mergeCell ref="M592:N592"/>
    <mergeCell ref="T592:U592"/>
    <mergeCell ref="AA592:AB592"/>
    <mergeCell ref="F593:G593"/>
    <mergeCell ref="M593:N593"/>
    <mergeCell ref="T593:U593"/>
    <mergeCell ref="AA593:AB593"/>
    <mergeCell ref="F594:G594"/>
    <mergeCell ref="M594:N594"/>
    <mergeCell ref="T594:U594"/>
    <mergeCell ref="AA594:AB594"/>
    <mergeCell ref="F595:G595"/>
    <mergeCell ref="M595:N595"/>
    <mergeCell ref="T595:U595"/>
    <mergeCell ref="AA595:AB595"/>
    <mergeCell ref="F596:G596"/>
    <mergeCell ref="M596:N596"/>
    <mergeCell ref="T596:U596"/>
    <mergeCell ref="AA596:AB596"/>
    <mergeCell ref="F597:G597"/>
    <mergeCell ref="M597:N597"/>
    <mergeCell ref="T597:U597"/>
    <mergeCell ref="AA597:AB597"/>
    <mergeCell ref="F598:G598"/>
    <mergeCell ref="M598:N598"/>
    <mergeCell ref="T598:U598"/>
    <mergeCell ref="AA598:AB598"/>
    <mergeCell ref="F599:G599"/>
    <mergeCell ref="M599:N599"/>
    <mergeCell ref="T599:U599"/>
    <mergeCell ref="AA599:AB599"/>
    <mergeCell ref="F600:G600"/>
    <mergeCell ref="M600:N600"/>
    <mergeCell ref="T600:U600"/>
    <mergeCell ref="AA600:AB600"/>
    <mergeCell ref="F601:G601"/>
    <mergeCell ref="M601:N601"/>
    <mergeCell ref="T601:U601"/>
    <mergeCell ref="AA601:AB601"/>
    <mergeCell ref="F602:G602"/>
    <mergeCell ref="M602:N602"/>
    <mergeCell ref="T602:U602"/>
    <mergeCell ref="AA602:AB602"/>
    <mergeCell ref="F603:G603"/>
    <mergeCell ref="M603:N603"/>
    <mergeCell ref="T603:U603"/>
    <mergeCell ref="AA603:AB603"/>
    <mergeCell ref="F604:G604"/>
    <mergeCell ref="M604:N604"/>
    <mergeCell ref="T604:U604"/>
    <mergeCell ref="AA604:AB604"/>
    <mergeCell ref="F605:G605"/>
    <mergeCell ref="M605:N605"/>
    <mergeCell ref="T605:U605"/>
    <mergeCell ref="AA605:AB605"/>
    <mergeCell ref="F606:G606"/>
    <mergeCell ref="M606:N606"/>
    <mergeCell ref="T606:U606"/>
    <mergeCell ref="AA606:AB606"/>
    <mergeCell ref="F607:G607"/>
    <mergeCell ref="M607:N607"/>
    <mergeCell ref="T607:U607"/>
    <mergeCell ref="AA607:AB607"/>
    <mergeCell ref="F608:G608"/>
    <mergeCell ref="M608:N608"/>
    <mergeCell ref="T608:U608"/>
    <mergeCell ref="AA608:AB608"/>
    <mergeCell ref="F609:G609"/>
    <mergeCell ref="M609:N609"/>
    <mergeCell ref="T609:U609"/>
    <mergeCell ref="AA609:AB609"/>
    <mergeCell ref="F610:G610"/>
    <mergeCell ref="M610:N610"/>
    <mergeCell ref="T610:U610"/>
    <mergeCell ref="AA610:AB610"/>
    <mergeCell ref="F611:G611"/>
    <mergeCell ref="M611:N611"/>
    <mergeCell ref="T611:U611"/>
    <mergeCell ref="AA611:AB611"/>
    <mergeCell ref="F612:G612"/>
    <mergeCell ref="M612:N612"/>
    <mergeCell ref="T612:U612"/>
    <mergeCell ref="AA612:AB612"/>
    <mergeCell ref="F613:G613"/>
    <mergeCell ref="M613:N613"/>
    <mergeCell ref="T613:U613"/>
    <mergeCell ref="AA613:AB613"/>
    <mergeCell ref="F614:G614"/>
    <mergeCell ref="M614:N614"/>
    <mergeCell ref="T614:U614"/>
    <mergeCell ref="AA614:AB614"/>
    <mergeCell ref="F615:G615"/>
    <mergeCell ref="M615:N615"/>
    <mergeCell ref="T615:U615"/>
    <mergeCell ref="AA615:AB615"/>
    <mergeCell ref="F616:G616"/>
    <mergeCell ref="M616:N616"/>
    <mergeCell ref="T616:U616"/>
    <mergeCell ref="AA616:AB616"/>
    <mergeCell ref="F617:G617"/>
    <mergeCell ref="M617:N617"/>
    <mergeCell ref="T617:U617"/>
    <mergeCell ref="AA617:AB617"/>
    <mergeCell ref="F618:G618"/>
    <mergeCell ref="M618:N618"/>
    <mergeCell ref="T618:U618"/>
    <mergeCell ref="AA618:AB618"/>
    <mergeCell ref="F619:G619"/>
    <mergeCell ref="M619:N619"/>
    <mergeCell ref="T619:U619"/>
    <mergeCell ref="AA619:AB619"/>
    <mergeCell ref="F620:G620"/>
    <mergeCell ref="M620:N620"/>
    <mergeCell ref="T620:U620"/>
    <mergeCell ref="AA620:AB620"/>
    <mergeCell ref="F621:G621"/>
    <mergeCell ref="M621:N621"/>
    <mergeCell ref="T621:U621"/>
    <mergeCell ref="AA621:AB621"/>
    <mergeCell ref="F622:G622"/>
    <mergeCell ref="M622:N622"/>
    <mergeCell ref="T622:U622"/>
    <mergeCell ref="AA622:AB622"/>
    <mergeCell ref="F623:G623"/>
    <mergeCell ref="M623:N623"/>
    <mergeCell ref="T623:U623"/>
    <mergeCell ref="AA623:AB623"/>
    <mergeCell ref="F624:G624"/>
    <mergeCell ref="M624:N624"/>
    <mergeCell ref="T624:U624"/>
    <mergeCell ref="AA624:AB624"/>
    <mergeCell ref="F625:G625"/>
    <mergeCell ref="M625:N625"/>
    <mergeCell ref="T625:U625"/>
    <mergeCell ref="AA625:AB625"/>
    <mergeCell ref="F626:G626"/>
    <mergeCell ref="M626:N626"/>
    <mergeCell ref="T626:U626"/>
    <mergeCell ref="AA626:AB626"/>
    <mergeCell ref="F627:G627"/>
    <mergeCell ref="M627:N627"/>
    <mergeCell ref="T627:U627"/>
    <mergeCell ref="AA627:AB627"/>
    <mergeCell ref="F628:G628"/>
    <mergeCell ref="M628:N628"/>
    <mergeCell ref="T628:U628"/>
    <mergeCell ref="AA628:AB628"/>
    <mergeCell ref="F629:G629"/>
    <mergeCell ref="M629:N629"/>
    <mergeCell ref="T629:U629"/>
    <mergeCell ref="AA629:AB629"/>
    <mergeCell ref="F630:G630"/>
    <mergeCell ref="M630:N630"/>
    <mergeCell ref="T630:U630"/>
    <mergeCell ref="AA630:AB630"/>
    <mergeCell ref="T634:U634"/>
    <mergeCell ref="AA634:AB634"/>
    <mergeCell ref="F631:G631"/>
    <mergeCell ref="M631:N631"/>
    <mergeCell ref="T631:U631"/>
    <mergeCell ref="AA631:AB631"/>
    <mergeCell ref="F632:G632"/>
    <mergeCell ref="M632:N632"/>
    <mergeCell ref="T632:U632"/>
    <mergeCell ref="AA632:AB632"/>
    <mergeCell ref="F635:G635"/>
    <mergeCell ref="M635:N635"/>
    <mergeCell ref="T635:U635"/>
    <mergeCell ref="AA635:AB635"/>
    <mergeCell ref="F633:G633"/>
    <mergeCell ref="M633:N633"/>
    <mergeCell ref="T633:U633"/>
    <mergeCell ref="AA633:AB633"/>
    <mergeCell ref="F634:G634"/>
    <mergeCell ref="M634:N63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2"/>
  <sheetViews>
    <sheetView zoomScale="75" zoomScaleNormal="75" zoomScalePageLayoutView="75" workbookViewId="0">
      <selection activeCell="AA4" sqref="AA4"/>
    </sheetView>
  </sheetViews>
  <sheetFormatPr baseColWidth="10" defaultRowHeight="15" x14ac:dyDescent="0"/>
  <cols>
    <col min="1" max="1" width="4.33203125" customWidth="1"/>
    <col min="2" max="2" width="21.5" customWidth="1"/>
    <col min="3" max="3" width="8.6640625" customWidth="1"/>
    <col min="4" max="7" width="7.5" customWidth="1"/>
    <col min="8" max="8" width="10.83203125" customWidth="1"/>
    <col min="9" max="9" width="8.6640625" customWidth="1"/>
    <col min="10" max="13" width="7.5" customWidth="1"/>
    <col min="14" max="14" width="10.83203125" customWidth="1"/>
    <col min="15" max="15" width="8.6640625" customWidth="1"/>
    <col min="16" max="19" width="7.5" customWidth="1"/>
    <col min="20" max="20" width="10.83203125" customWidth="1"/>
    <col min="21" max="21" width="6.1640625" customWidth="1"/>
    <col min="25" max="25" width="6.1640625" customWidth="1"/>
    <col min="29" max="29" width="4.83203125" customWidth="1"/>
    <col min="33" max="33" width="5.6640625" customWidth="1"/>
  </cols>
  <sheetData>
    <row r="1" spans="2:36" ht="16" thickBot="1"/>
    <row r="2" spans="2:36" ht="15" customHeight="1">
      <c r="C2" s="429" t="s">
        <v>141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1"/>
    </row>
    <row r="3" spans="2:36" ht="15" customHeight="1" thickBot="1"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4"/>
    </row>
    <row r="4" spans="2:36" ht="16" thickBot="1"/>
    <row r="5" spans="2:36" ht="19" customHeight="1">
      <c r="B5" s="417" t="s">
        <v>43</v>
      </c>
      <c r="C5" s="418"/>
      <c r="D5" s="418"/>
      <c r="E5" s="418"/>
      <c r="F5" s="418"/>
      <c r="G5" s="418"/>
      <c r="H5" s="418"/>
      <c r="I5" s="418"/>
      <c r="J5" s="418"/>
      <c r="K5" s="418"/>
      <c r="L5" s="419"/>
      <c r="M5" s="55"/>
      <c r="N5" s="423" t="s">
        <v>140</v>
      </c>
      <c r="O5" s="424"/>
      <c r="P5" s="424"/>
      <c r="Q5" s="424"/>
      <c r="R5" s="424"/>
      <c r="S5" s="424"/>
      <c r="T5" s="425"/>
    </row>
    <row r="6" spans="2:36" ht="19" customHeight="1" thickBot="1">
      <c r="B6" s="420"/>
      <c r="C6" s="421"/>
      <c r="D6" s="421"/>
      <c r="E6" s="421"/>
      <c r="F6" s="421"/>
      <c r="G6" s="421"/>
      <c r="H6" s="421"/>
      <c r="I6" s="421"/>
      <c r="J6" s="421"/>
      <c r="K6" s="421"/>
      <c r="L6" s="422"/>
      <c r="M6" s="55"/>
      <c r="N6" s="426"/>
      <c r="O6" s="427"/>
      <c r="P6" s="427"/>
      <c r="Q6" s="427"/>
      <c r="R6" s="427"/>
      <c r="S6" s="427"/>
      <c r="T6" s="428"/>
    </row>
    <row r="7" spans="2:36" ht="16" thickBot="1"/>
    <row r="8" spans="2:36" ht="16" thickBot="1">
      <c r="B8" s="63"/>
      <c r="C8" s="63"/>
      <c r="D8" s="411" t="s">
        <v>1</v>
      </c>
      <c r="E8" s="412"/>
      <c r="F8" s="412"/>
      <c r="G8" s="412"/>
      <c r="H8" s="413"/>
      <c r="J8" s="411" t="s">
        <v>2</v>
      </c>
      <c r="K8" s="412"/>
      <c r="L8" s="412"/>
      <c r="M8" s="412"/>
      <c r="N8" s="413"/>
      <c r="P8" s="411" t="s">
        <v>3</v>
      </c>
      <c r="Q8" s="412"/>
      <c r="R8" s="412"/>
      <c r="S8" s="412"/>
      <c r="T8" s="413"/>
      <c r="V8" s="435" t="s">
        <v>147</v>
      </c>
      <c r="W8" s="436"/>
      <c r="X8" s="437"/>
      <c r="Z8" s="435" t="s">
        <v>275</v>
      </c>
      <c r="AA8" s="436"/>
      <c r="AB8" s="437"/>
      <c r="AC8" s="173"/>
      <c r="AD8" s="435" t="s">
        <v>274</v>
      </c>
      <c r="AE8" s="436"/>
      <c r="AF8" s="437"/>
      <c r="AH8" s="435" t="s">
        <v>276</v>
      </c>
      <c r="AI8" s="436"/>
      <c r="AJ8" s="437"/>
    </row>
    <row r="9" spans="2:36" ht="16" thickBot="1">
      <c r="B9" s="60" t="s">
        <v>138</v>
      </c>
      <c r="C9" s="64"/>
      <c r="D9" s="53" t="s">
        <v>143</v>
      </c>
      <c r="E9" s="60" t="s">
        <v>144</v>
      </c>
      <c r="F9" s="62" t="s">
        <v>145</v>
      </c>
      <c r="G9" s="60" t="s">
        <v>146</v>
      </c>
      <c r="H9" s="76" t="s">
        <v>139</v>
      </c>
      <c r="J9" s="53" t="s">
        <v>143</v>
      </c>
      <c r="K9" s="60" t="s">
        <v>144</v>
      </c>
      <c r="L9" s="62" t="s">
        <v>145</v>
      </c>
      <c r="M9" s="60" t="s">
        <v>146</v>
      </c>
      <c r="N9" s="76" t="s">
        <v>139</v>
      </c>
      <c r="P9" s="53" t="s">
        <v>143</v>
      </c>
      <c r="Q9" s="60" t="s">
        <v>144</v>
      </c>
      <c r="R9" s="62" t="s">
        <v>145</v>
      </c>
      <c r="S9" s="60" t="s">
        <v>146</v>
      </c>
      <c r="T9" s="76" t="s">
        <v>139</v>
      </c>
      <c r="V9" s="78" t="s">
        <v>1</v>
      </c>
      <c r="W9" s="85" t="s">
        <v>2</v>
      </c>
      <c r="X9" s="52" t="s">
        <v>3</v>
      </c>
      <c r="Z9" s="171" t="s">
        <v>1</v>
      </c>
      <c r="AA9" s="170" t="s">
        <v>2</v>
      </c>
      <c r="AB9" s="169" t="s">
        <v>3</v>
      </c>
      <c r="AC9" s="173"/>
      <c r="AD9" s="171" t="s">
        <v>1</v>
      </c>
      <c r="AE9" s="170" t="s">
        <v>2</v>
      </c>
      <c r="AF9" s="169" t="s">
        <v>3</v>
      </c>
      <c r="AH9" s="171" t="s">
        <v>1</v>
      </c>
      <c r="AI9" s="170" t="s">
        <v>2</v>
      </c>
      <c r="AJ9" s="169" t="s">
        <v>3</v>
      </c>
    </row>
    <row r="10" spans="2:36">
      <c r="B10" s="59" t="s">
        <v>126</v>
      </c>
      <c r="C10" s="65"/>
      <c r="D10" s="70">
        <f>COUNTIF(Pampanga!D13:D213,"Branching")</f>
        <v>95</v>
      </c>
      <c r="E10" s="73">
        <f>COUNTIF(Pampanga!K13:K213,"Branching")</f>
        <v>113</v>
      </c>
      <c r="F10" s="73">
        <f>COUNTIF(Pampanga!R13:R213,"Branching")</f>
        <v>166</v>
      </c>
      <c r="G10" s="73">
        <f>COUNTIF(Pampanga!Y13:Y213,"Branching")</f>
        <v>134</v>
      </c>
      <c r="H10" s="117">
        <f t="shared" ref="H10:H16" si="0">SUM(((D10+E10+F10+G10)/4)/201)*100</f>
        <v>63.184079601990049</v>
      </c>
      <c r="J10" s="70">
        <f>COUNTIF(Pampanga!D224:D424,"Branching")</f>
        <v>86</v>
      </c>
      <c r="K10" s="73">
        <f>COUNTIF(Pampanga!K224:K424,"Branching")</f>
        <v>78</v>
      </c>
      <c r="L10" s="73">
        <f>COUNTIF(Pampanga!R224:R424,"Branching")</f>
        <v>64</v>
      </c>
      <c r="M10" s="73">
        <f>COUNTIF(Pampanga!Y224:Y424,"Branching")</f>
        <v>4</v>
      </c>
      <c r="N10" s="117">
        <f t="shared" ref="N10:N16" si="1">SUM(((J10+K10+L10+M10)/4)/200)*100</f>
        <v>28.999999999999996</v>
      </c>
      <c r="P10" s="70">
        <f>COUNTIF(Pampanga!D435:D635,"Branching")</f>
        <v>29</v>
      </c>
      <c r="Q10" s="73">
        <f>COUNTIF(Pampanga!K435:K635,"Branching")</f>
        <v>12</v>
      </c>
      <c r="R10" s="73">
        <f>COUNTIF(Pampanga!R435:R635,"Branching")</f>
        <v>37</v>
      </c>
      <c r="S10" s="73">
        <f>COUNTIF(Pampanga!Y435:Y635,"Branching")</f>
        <v>11</v>
      </c>
      <c r="T10" s="117">
        <f>SUM(((P10+Q10+R10+S10)/4)/200)*100</f>
        <v>11.125</v>
      </c>
      <c r="V10" s="82">
        <f>STDEV(D10:G10)</f>
        <v>30.495901363953813</v>
      </c>
      <c r="W10" s="82">
        <f>STDEV(J10:M10)</f>
        <v>37.130400841718185</v>
      </c>
      <c r="X10" s="79">
        <f>STDEV(P10:S10)</f>
        <v>12.84198842339716</v>
      </c>
      <c r="Z10" s="79">
        <f t="shared" ref="Z10:AB11" si="2">(V10/SQRT(4))</f>
        <v>15.247950681976906</v>
      </c>
      <c r="AA10" s="79">
        <f t="shared" si="2"/>
        <v>18.565200420859092</v>
      </c>
      <c r="AB10" s="79">
        <f t="shared" si="2"/>
        <v>6.4209942116985799</v>
      </c>
      <c r="AC10" s="172"/>
      <c r="AD10" s="174">
        <f t="shared" ref="AD10:AF16" si="3">((Z10/4)/200)*100</f>
        <v>1.9059938352471133</v>
      </c>
      <c r="AE10" s="174">
        <f t="shared" si="3"/>
        <v>2.3206500526073865</v>
      </c>
      <c r="AF10" s="174">
        <f t="shared" si="3"/>
        <v>0.80262427646232248</v>
      </c>
      <c r="AH10" s="208">
        <f>SUM(AD10:AD16)</f>
        <v>4.9564211792569379</v>
      </c>
      <c r="AI10" s="208">
        <f>SUM(AE10:AE16)</f>
        <v>4.2430984920976496</v>
      </c>
      <c r="AJ10" s="208">
        <f>SUM(AF10:AF16)</f>
        <v>3.5413836402888901</v>
      </c>
    </row>
    <row r="11" spans="2:36">
      <c r="B11" s="57" t="s">
        <v>127</v>
      </c>
      <c r="C11" s="65"/>
      <c r="D11" s="71">
        <f>COUNTIF(Pampanga!D13:D213,"Encrusting")</f>
        <v>2</v>
      </c>
      <c r="E11" s="73">
        <f>COUNTIF(Pampanga!K13:K213,"Encrusting")</f>
        <v>8</v>
      </c>
      <c r="F11" s="73">
        <f>COUNTIF(Pampanga!R13:R213,"Encrusting")</f>
        <v>2</v>
      </c>
      <c r="G11" s="73">
        <f>COUNTIF(Pampanga!Y13:Y213,"Encrusting")</f>
        <v>5</v>
      </c>
      <c r="H11" s="118">
        <f t="shared" si="0"/>
        <v>2.1144278606965177</v>
      </c>
      <c r="J11" s="71">
        <f>COUNTIF(Pampanga!D224:D424,"Encrusting")</f>
        <v>0</v>
      </c>
      <c r="K11" s="73">
        <f>COUNTIF(Pampanga!K224:K424,"Encrusting")</f>
        <v>1</v>
      </c>
      <c r="L11" s="73">
        <f>COUNTIF(Pampanga!R224:R424,"Encrusting")</f>
        <v>12</v>
      </c>
      <c r="M11" s="73">
        <f>COUNTIF(Pampanga!Y224:Y424,"Encrusting")</f>
        <v>6</v>
      </c>
      <c r="N11" s="118">
        <f t="shared" si="1"/>
        <v>2.375</v>
      </c>
      <c r="P11" s="71">
        <f>COUNTIF(Pampanga!D435:D635,"Encrusting")</f>
        <v>30</v>
      </c>
      <c r="Q11" s="73">
        <f>COUNTIF(Pampanga!K435:K635,"Encrusting")</f>
        <v>9</v>
      </c>
      <c r="R11" s="73">
        <f>COUNTIF(Pampanga!R435:R635,"Encrusting")</f>
        <v>5</v>
      </c>
      <c r="S11" s="73">
        <f>COUNTIF(Pampanga!Y435:Y635,"Encrusting")</f>
        <v>5</v>
      </c>
      <c r="T11" s="118">
        <f t="shared" ref="T11:T15" si="4">SUM(((P11+Q11+R11+S11)/4)/200)*100</f>
        <v>6.125</v>
      </c>
      <c r="V11" s="83">
        <f t="shared" ref="V11:V26" si="5">STDEV(D11:G11)</f>
        <v>2.8722813232690143</v>
      </c>
      <c r="W11" s="83">
        <f t="shared" ref="W11:W26" si="6">STDEV(J11:M11)</f>
        <v>5.5</v>
      </c>
      <c r="X11" s="80">
        <f t="shared" ref="X11:X26" si="7">STDEV(P11:S11)</f>
        <v>11.98262631201246</v>
      </c>
      <c r="Z11" s="80">
        <f t="shared" si="2"/>
        <v>1.4361406616345072</v>
      </c>
      <c r="AA11" s="80">
        <f t="shared" si="2"/>
        <v>2.75</v>
      </c>
      <c r="AB11" s="80">
        <f t="shared" si="2"/>
        <v>5.99131315600623</v>
      </c>
      <c r="AC11" s="172"/>
      <c r="AD11" s="175">
        <f t="shared" si="3"/>
        <v>0.17951758270431339</v>
      </c>
      <c r="AE11" s="175">
        <f t="shared" si="3"/>
        <v>0.34375</v>
      </c>
      <c r="AF11" s="175">
        <f t="shared" si="3"/>
        <v>0.74891414450077876</v>
      </c>
      <c r="AH11" s="209"/>
      <c r="AI11" s="209"/>
      <c r="AJ11" s="209"/>
    </row>
    <row r="12" spans="2:36">
      <c r="B12" s="56" t="s">
        <v>262</v>
      </c>
      <c r="C12" s="65"/>
      <c r="D12" s="71">
        <f>COUNTIF(Pampanga!D13:D213,"Columnar")</f>
        <v>0</v>
      </c>
      <c r="E12" s="74">
        <f>COUNTIF(Pampanga!K13:K213,"Columnar")</f>
        <v>3</v>
      </c>
      <c r="F12" s="74">
        <f>COUNTIF(Pampanga!R13:R213,"Columnar")</f>
        <v>0</v>
      </c>
      <c r="G12" s="74">
        <f>COUNTIF(Pampanga!Y13:Y213,"Columnar")</f>
        <v>0</v>
      </c>
      <c r="H12" s="117">
        <f t="shared" si="0"/>
        <v>0.37313432835820892</v>
      </c>
      <c r="J12" s="71">
        <f>COUNTIF(Pampanga!D224:D424,"Columnar")</f>
        <v>0</v>
      </c>
      <c r="K12" s="74">
        <f>COUNTIF(Pampanga!K224:K424,"Columnar")</f>
        <v>2</v>
      </c>
      <c r="L12" s="74">
        <f>COUNTIF(Pampanga!R224:R424,"Columnar")</f>
        <v>0</v>
      </c>
      <c r="M12" s="74">
        <f>COUNTIF(Pampanga!Y224:Y424,"Columnar")</f>
        <v>0</v>
      </c>
      <c r="N12" s="117">
        <f t="shared" si="1"/>
        <v>0.25</v>
      </c>
      <c r="P12" s="71">
        <f>COUNTIF(Pampanga!D435:D635,"Columnar")</f>
        <v>0</v>
      </c>
      <c r="Q12" s="74">
        <f>COUNTIF(Pampanga!K435:K635,"Columnar")</f>
        <v>0</v>
      </c>
      <c r="R12" s="74">
        <f>COUNTIF(Pampanga!R435:R635,"Columnar")</f>
        <v>0</v>
      </c>
      <c r="S12" s="74">
        <f>COUNTIF(Pampanga!Y435:Y635,"Columnar")</f>
        <v>0</v>
      </c>
      <c r="T12" s="117">
        <f t="shared" si="4"/>
        <v>0</v>
      </c>
      <c r="V12" s="83">
        <f t="shared" si="5"/>
        <v>1.5</v>
      </c>
      <c r="W12" s="83">
        <f>STDEV(J12:M12)</f>
        <v>1</v>
      </c>
      <c r="X12" s="80">
        <f t="shared" si="7"/>
        <v>0</v>
      </c>
      <c r="Z12" s="80">
        <f t="shared" ref="Z12:Z16" si="8">(V12/SQRT(4))</f>
        <v>0.75</v>
      </c>
      <c r="AA12" s="80">
        <f>(W12/SQRT(4))</f>
        <v>0.5</v>
      </c>
      <c r="AB12" s="80">
        <f t="shared" ref="AA12:AB18" si="9">(X12/SQRT(4))</f>
        <v>0</v>
      </c>
      <c r="AC12" s="172"/>
      <c r="AD12" s="175">
        <f t="shared" si="3"/>
        <v>9.375E-2</v>
      </c>
      <c r="AE12" s="175">
        <f t="shared" si="3"/>
        <v>6.25E-2</v>
      </c>
      <c r="AF12" s="175">
        <f t="shared" si="3"/>
        <v>0</v>
      </c>
      <c r="AH12" s="209"/>
      <c r="AI12" s="209"/>
      <c r="AJ12" s="209"/>
    </row>
    <row r="13" spans="2:36">
      <c r="B13" s="57" t="s">
        <v>128</v>
      </c>
      <c r="C13" s="65"/>
      <c r="D13" s="70">
        <f>COUNTIF(Pampanga!D13:D213,"Tabulate")</f>
        <v>1</v>
      </c>
      <c r="E13" s="74">
        <f>COUNTIF(Pampanga!K13:K213,"Tabulate")</f>
        <v>0</v>
      </c>
      <c r="F13" s="74">
        <f>COUNTIF(Pampanga!R13:R213,"Tabulate")</f>
        <v>1</v>
      </c>
      <c r="G13" s="74">
        <f>COUNTIF(Pampanga!Y13:Y213,"Tabulate")</f>
        <v>15</v>
      </c>
      <c r="H13" s="118">
        <f t="shared" si="0"/>
        <v>2.1144278606965177</v>
      </c>
      <c r="J13" s="70">
        <f>COUNTIF(Pampanga!D224:D424,"Tabulate")</f>
        <v>0</v>
      </c>
      <c r="K13" s="74">
        <f>COUNTIF(Pampanga!K224:K424,"Tabulate")</f>
        <v>1</v>
      </c>
      <c r="L13" s="74">
        <f>COUNTIF(Pampanga!R224:R424,"Tabulate")</f>
        <v>0</v>
      </c>
      <c r="M13" s="74">
        <f>COUNTIF(Pampanga!Y224:Y424,"Tabulate")</f>
        <v>0</v>
      </c>
      <c r="N13" s="118">
        <f t="shared" si="1"/>
        <v>0.125</v>
      </c>
      <c r="P13" s="70">
        <f>COUNTIF(Pampanga!D435:D635,"Tabulate")</f>
        <v>0</v>
      </c>
      <c r="Q13" s="74">
        <f>COUNTIF(Pampanga!K435:K635,"Tabulate")</f>
        <v>0</v>
      </c>
      <c r="R13" s="74">
        <f>COUNTIF(Pampanga!R435:R635,"Tabulate")</f>
        <v>0</v>
      </c>
      <c r="S13" s="74">
        <f>COUNTIF(Pampanga!Y435:Y635,"Tabulate")</f>
        <v>0</v>
      </c>
      <c r="T13" s="118">
        <f t="shared" si="4"/>
        <v>0</v>
      </c>
      <c r="V13" s="83">
        <f t="shared" si="5"/>
        <v>7.1821538088050811</v>
      </c>
      <c r="W13" s="83">
        <f t="shared" si="6"/>
        <v>0.5</v>
      </c>
      <c r="X13" s="80">
        <f>STDEV(P13:S13)</f>
        <v>0</v>
      </c>
      <c r="Z13" s="80">
        <f t="shared" si="8"/>
        <v>3.5910769044025406</v>
      </c>
      <c r="AA13" s="80">
        <f t="shared" si="9"/>
        <v>0.25</v>
      </c>
      <c r="AB13" s="80">
        <f t="shared" si="9"/>
        <v>0</v>
      </c>
      <c r="AC13" s="172"/>
      <c r="AD13" s="175">
        <f t="shared" si="3"/>
        <v>0.44888461305031757</v>
      </c>
      <c r="AE13" s="175">
        <f t="shared" si="3"/>
        <v>3.125E-2</v>
      </c>
      <c r="AF13" s="175">
        <f t="shared" si="3"/>
        <v>0</v>
      </c>
      <c r="AH13" s="209"/>
      <c r="AI13" s="209"/>
      <c r="AJ13" s="209"/>
    </row>
    <row r="14" spans="2:36">
      <c r="B14" s="56" t="s">
        <v>129</v>
      </c>
      <c r="C14" s="65"/>
      <c r="D14" s="71">
        <f>COUNTIF(Pampanga!D13:D213,"Massive")</f>
        <v>2</v>
      </c>
      <c r="E14" s="74">
        <f>COUNTIF(Pampanga!K13:K213,"Massive")</f>
        <v>8</v>
      </c>
      <c r="F14" s="74">
        <f>COUNTIF(Pampanga!R13:R213,"Massive")</f>
        <v>0</v>
      </c>
      <c r="G14" s="74">
        <f>COUNTIF(Pampanga!Y13:Y213,"Massive")</f>
        <v>17</v>
      </c>
      <c r="H14" s="117">
        <f t="shared" si="0"/>
        <v>3.3582089552238807</v>
      </c>
      <c r="J14" s="71">
        <f>COUNTIF(Pampanga!D224:D424,"Massive")</f>
        <v>11</v>
      </c>
      <c r="K14" s="74">
        <f>COUNTIF(Pampanga!K224:K424,"Massive")</f>
        <v>23</v>
      </c>
      <c r="L14" s="74">
        <f>COUNTIF(Pampanga!R224:R424,"Massive")</f>
        <v>8</v>
      </c>
      <c r="M14" s="74">
        <f>COUNTIF(Pampanga!Y224:Y424,"Massive")</f>
        <v>13</v>
      </c>
      <c r="N14" s="117">
        <f t="shared" si="1"/>
        <v>6.8750000000000009</v>
      </c>
      <c r="P14" s="71">
        <f>COUNTIF(Pampanga!D435:D635,"Massive")</f>
        <v>6</v>
      </c>
      <c r="Q14" s="74">
        <f>COUNTIF(Pampanga!K435:K635,"Massive")</f>
        <v>32</v>
      </c>
      <c r="R14" s="74">
        <f>COUNTIF(Pampanga!R435:R635,"Massive")</f>
        <v>23</v>
      </c>
      <c r="S14" s="74">
        <f>COUNTIF(Pampanga!Y435:Y635,"Massive")</f>
        <v>0</v>
      </c>
      <c r="T14" s="117">
        <f t="shared" si="4"/>
        <v>7.625</v>
      </c>
      <c r="V14" s="83">
        <f t="shared" si="5"/>
        <v>7.6321687612368736</v>
      </c>
      <c r="W14" s="83">
        <f t="shared" si="6"/>
        <v>6.5</v>
      </c>
      <c r="X14" s="80">
        <f t="shared" si="7"/>
        <v>14.818344486930156</v>
      </c>
      <c r="Z14" s="80">
        <f t="shared" si="8"/>
        <v>3.8160843806184368</v>
      </c>
      <c r="AA14" s="80">
        <f t="shared" si="9"/>
        <v>3.25</v>
      </c>
      <c r="AB14" s="80">
        <f>(X14/SQRT(4))</f>
        <v>7.4091722434650782</v>
      </c>
      <c r="AC14" s="172"/>
      <c r="AD14" s="175">
        <f t="shared" si="3"/>
        <v>0.4770105475773046</v>
      </c>
      <c r="AE14" s="175">
        <f t="shared" si="3"/>
        <v>0.40625</v>
      </c>
      <c r="AF14" s="175">
        <f t="shared" si="3"/>
        <v>0.92614653043313488</v>
      </c>
      <c r="AH14" s="209"/>
      <c r="AI14" s="209"/>
      <c r="AJ14" s="209"/>
    </row>
    <row r="15" spans="2:36">
      <c r="B15" s="57" t="s">
        <v>136</v>
      </c>
      <c r="C15" s="65"/>
      <c r="D15" s="71">
        <f>COUNTIF(Pampanga!D13:D213,"Mushroom")</f>
        <v>41</v>
      </c>
      <c r="E15" s="74">
        <f>COUNTIF(Pampanga!K13:K213,"Mushroom")</f>
        <v>8</v>
      </c>
      <c r="F15" s="74">
        <f>COUNTIF(Pampanga!R13:R213,"Mushroom")</f>
        <v>1</v>
      </c>
      <c r="G15" s="74">
        <f>COUNTIF(Pampanga!Y13:Y213,"Mushroom")</f>
        <v>1</v>
      </c>
      <c r="H15" s="118">
        <f t="shared" si="0"/>
        <v>6.3432835820895521</v>
      </c>
      <c r="J15" s="71">
        <f>COUNTIF(Pampanga!D224:D424,"Mushroom")</f>
        <v>31</v>
      </c>
      <c r="K15" s="74">
        <f>COUNTIF(Pampanga!K224:K424,"Mushroom")</f>
        <v>20</v>
      </c>
      <c r="L15" s="74">
        <f>COUNTIF(Pampanga!R224:R424,"Mushroom")</f>
        <v>13</v>
      </c>
      <c r="M15" s="74">
        <f>COUNTIF(Pampanga!Y224:Y424,"Mushroom")</f>
        <v>0</v>
      </c>
      <c r="N15" s="118">
        <f t="shared" si="1"/>
        <v>8</v>
      </c>
      <c r="P15" s="71">
        <f>COUNTIF(Pampanga!D435:D635,"Mushroom")</f>
        <v>22</v>
      </c>
      <c r="Q15" s="74">
        <f>COUNTIF(Pampanga!K435:K635,"Mushroom")</f>
        <v>19</v>
      </c>
      <c r="R15" s="74">
        <f>COUNTIF(Pampanga!R435:R635,"Mushroom")</f>
        <v>12</v>
      </c>
      <c r="S15" s="74">
        <f>COUNTIF(Pampanga!Y435:Y635,"Mushroom")</f>
        <v>17</v>
      </c>
      <c r="T15" s="118">
        <f t="shared" si="4"/>
        <v>8.75</v>
      </c>
      <c r="V15" s="83">
        <f t="shared" si="5"/>
        <v>19.120233610846217</v>
      </c>
      <c r="W15" s="83">
        <f t="shared" si="6"/>
        <v>12.987173159185437</v>
      </c>
      <c r="X15" s="80">
        <f t="shared" si="7"/>
        <v>4.2031734043061642</v>
      </c>
      <c r="Z15" s="80">
        <f t="shared" si="8"/>
        <v>9.5601168054231085</v>
      </c>
      <c r="AA15" s="80">
        <f t="shared" si="9"/>
        <v>6.4935865795927183</v>
      </c>
      <c r="AB15" s="80">
        <f>(X15/SQRT(4))</f>
        <v>2.1015867021530821</v>
      </c>
      <c r="AC15" s="172"/>
      <c r="AD15" s="175">
        <f t="shared" si="3"/>
        <v>1.1950146006778886</v>
      </c>
      <c r="AE15" s="175">
        <f t="shared" si="3"/>
        <v>0.81169832244908979</v>
      </c>
      <c r="AF15" s="175">
        <f t="shared" si="3"/>
        <v>0.26269833776913526</v>
      </c>
      <c r="AH15" s="209"/>
      <c r="AI15" s="209"/>
      <c r="AJ15" s="209"/>
    </row>
    <row r="16" spans="2:36">
      <c r="B16" s="56" t="s">
        <v>130</v>
      </c>
      <c r="C16" s="65"/>
      <c r="D16" s="70">
        <f>COUNTIF(Pampanga!D13:D213,"Foliose")</f>
        <v>23</v>
      </c>
      <c r="E16" s="73">
        <f>COUNTIF(Pampanga!K13:K213,"Foliose")</f>
        <v>2</v>
      </c>
      <c r="F16" s="73">
        <f>COUNTIF(Pampanga!R13:R213,"Foliose")</f>
        <v>2</v>
      </c>
      <c r="G16" s="73">
        <f>COUNTIF(Pampanga!Y13:Y213,"Foliose")</f>
        <v>2</v>
      </c>
      <c r="H16" s="117">
        <f t="shared" si="0"/>
        <v>3.6069651741293534</v>
      </c>
      <c r="J16" s="70">
        <f>COUNTIF(Pampanga!D224:D424,"Foliose")</f>
        <v>12</v>
      </c>
      <c r="K16" s="73">
        <f>COUNTIF(Pampanga!K224:K424,"Foliose")</f>
        <v>3</v>
      </c>
      <c r="L16" s="73">
        <f>COUNTIF(Pampanga!R224:R424,"Foliose")</f>
        <v>5</v>
      </c>
      <c r="M16" s="73">
        <f>COUNTIF(Pampanga!Y224:Y424,"Foliose")</f>
        <v>3</v>
      </c>
      <c r="N16" s="117">
        <f t="shared" si="1"/>
        <v>2.875</v>
      </c>
      <c r="P16" s="70">
        <f>COUNTIF(Pampanga!D435:D635,"Foliose")</f>
        <v>38</v>
      </c>
      <c r="Q16" s="73">
        <f>COUNTIF(Pampanga!K435:K635,"Foliose")</f>
        <v>32</v>
      </c>
      <c r="R16" s="73">
        <f>COUNTIF(Pampanga!R435:R635,"Foliose")</f>
        <v>16</v>
      </c>
      <c r="S16" s="73">
        <f>COUNTIF(Pampanga!Y435:Y635,"Foliose")</f>
        <v>11</v>
      </c>
      <c r="T16" s="117">
        <f>SUM(((P16+Q16+R16+S16)/4)/200)*100</f>
        <v>12.125</v>
      </c>
      <c r="V16" s="83">
        <f t="shared" si="5"/>
        <v>10.5</v>
      </c>
      <c r="W16" s="83">
        <f t="shared" si="6"/>
        <v>4.2720018726587652</v>
      </c>
      <c r="X16" s="80">
        <f t="shared" si="7"/>
        <v>12.816005617976296</v>
      </c>
      <c r="Z16" s="80">
        <f t="shared" si="8"/>
        <v>5.25</v>
      </c>
      <c r="AA16" s="80">
        <f t="shared" si="9"/>
        <v>2.1360009363293826</v>
      </c>
      <c r="AB16" s="80">
        <f t="shared" si="9"/>
        <v>6.4080028089881482</v>
      </c>
      <c r="AC16" s="172"/>
      <c r="AD16" s="175">
        <f t="shared" si="3"/>
        <v>0.65625</v>
      </c>
      <c r="AE16" s="175">
        <f t="shared" si="3"/>
        <v>0.26700011704117282</v>
      </c>
      <c r="AF16" s="175">
        <f t="shared" si="3"/>
        <v>0.80100035112351864</v>
      </c>
      <c r="AH16" s="209"/>
      <c r="AI16" s="209"/>
      <c r="AJ16" s="209"/>
    </row>
    <row r="17" spans="2:36">
      <c r="B17" s="68"/>
      <c r="C17" s="66"/>
      <c r="D17" s="414"/>
      <c r="E17" s="415"/>
      <c r="F17" s="415"/>
      <c r="G17" s="415"/>
      <c r="H17" s="416"/>
      <c r="J17" s="414"/>
      <c r="K17" s="415"/>
      <c r="L17" s="415"/>
      <c r="M17" s="415"/>
      <c r="N17" s="416"/>
      <c r="P17" s="414"/>
      <c r="Q17" s="415"/>
      <c r="R17" s="415"/>
      <c r="S17" s="415"/>
      <c r="T17" s="416"/>
      <c r="V17" s="83"/>
      <c r="W17" s="83"/>
      <c r="X17" s="80"/>
      <c r="Z17" s="80"/>
      <c r="AA17" s="80"/>
      <c r="AB17" s="80"/>
      <c r="AC17" s="172"/>
      <c r="AD17" s="175"/>
      <c r="AE17" s="175"/>
      <c r="AF17" s="175"/>
      <c r="AH17" s="177"/>
      <c r="AI17" s="177"/>
      <c r="AJ17" s="177"/>
    </row>
    <row r="18" spans="2:36">
      <c r="B18" s="56" t="s">
        <v>64</v>
      </c>
      <c r="C18" s="65"/>
      <c r="D18" s="71">
        <f>COUNTIF(Pampanga!C13:C213,"SC")</f>
        <v>4</v>
      </c>
      <c r="E18" s="74">
        <f>COUNTIF(Pampanga!J13:J213,"SC")</f>
        <v>6</v>
      </c>
      <c r="F18" s="74">
        <f>COUNTIF(Pampanga!Q13:Q213,"SC")</f>
        <v>4</v>
      </c>
      <c r="G18" s="74">
        <f>COUNTIF(Pampanga!X13:X213,"SC")</f>
        <v>0</v>
      </c>
      <c r="H18" s="117">
        <f>SUM(((D18+E18+F18+G18)/4)/201)*100</f>
        <v>1.7412935323383085</v>
      </c>
      <c r="J18" s="71">
        <f>COUNTIF(Pampanga!C224:C424,"SC")</f>
        <v>5</v>
      </c>
      <c r="K18" s="74">
        <f>COUNTIF(Pampanga!J224:J424,"SC")</f>
        <v>0</v>
      </c>
      <c r="L18" s="74">
        <f>COUNTIF(Pampanga!Q224:Q424,"SC")</f>
        <v>2</v>
      </c>
      <c r="M18" s="74">
        <f>COUNTIF(Pampanga!X224:X424,"SC")</f>
        <v>2</v>
      </c>
      <c r="N18" s="117">
        <f t="shared" ref="N18:N21" si="10">SUM(((J18+K18+L18+M18)/4)/200)*100</f>
        <v>1.125</v>
      </c>
      <c r="P18" s="71">
        <f>COUNTIF(Pampanga!C435:C635,"SC")</f>
        <v>2</v>
      </c>
      <c r="Q18" s="74">
        <f>COUNTIF(Pampanga!J435:J635,"SC")</f>
        <v>6</v>
      </c>
      <c r="R18" s="74">
        <f>COUNTIF(Pampanga!Q435:Q635,"SC")</f>
        <v>7</v>
      </c>
      <c r="S18" s="74">
        <f>COUNTIF(Pampanga!X435:X635,"SC")</f>
        <v>0</v>
      </c>
      <c r="T18" s="117">
        <f t="shared" ref="T18:T21" si="11">SUM(((P18+Q18+R18+S18)/4)/200)*100</f>
        <v>1.875</v>
      </c>
      <c r="V18" s="83">
        <f t="shared" si="5"/>
        <v>2.5166114784235831</v>
      </c>
      <c r="W18" s="83">
        <f t="shared" si="6"/>
        <v>2.0615528128088303</v>
      </c>
      <c r="X18" s="80">
        <f t="shared" si="7"/>
        <v>3.3040379335998349</v>
      </c>
      <c r="Z18" s="80">
        <f t="shared" ref="Z18:Z26" si="12">(V18/SQRT(4))</f>
        <v>1.2583057392117916</v>
      </c>
      <c r="AA18" s="80">
        <f t="shared" si="9"/>
        <v>1.0307764064044151</v>
      </c>
      <c r="AB18" s="80">
        <f t="shared" ref="AB18:AB26" si="13">(X18/SQRT(4))</f>
        <v>1.6520189667999174</v>
      </c>
      <c r="AC18" s="172"/>
      <c r="AD18" s="175">
        <f t="shared" ref="AD18:AF21" si="14">((Z18/4)/200)*100</f>
        <v>0.15728821740147395</v>
      </c>
      <c r="AE18" s="175">
        <f t="shared" si="14"/>
        <v>0.12884705080055189</v>
      </c>
      <c r="AF18" s="175">
        <f t="shared" si="14"/>
        <v>0.20650237084998968</v>
      </c>
      <c r="AH18" s="209">
        <f>SUM(AD18:AD21)</f>
        <v>0.58910275701055381</v>
      </c>
      <c r="AI18" s="209">
        <f t="shared" ref="AI18:AJ18" si="15">SUM(AE18:AE21)</f>
        <v>1.3103633716345608</v>
      </c>
      <c r="AJ18" s="209">
        <f t="shared" si="15"/>
        <v>1.0486221089293932</v>
      </c>
    </row>
    <row r="19" spans="2:36">
      <c r="B19" s="57" t="s">
        <v>102</v>
      </c>
      <c r="C19" s="65"/>
      <c r="D19" s="71">
        <f>COUNTIF(Pampanga!C13:C213,"AL")</f>
        <v>18</v>
      </c>
      <c r="E19" s="74">
        <f>COUNTIF(Pampanga!J13:J213,"AL")</f>
        <v>13</v>
      </c>
      <c r="F19" s="74">
        <f>COUNTIF(Pampanga!Q13:Q213,"AL")</f>
        <v>17</v>
      </c>
      <c r="G19" s="74">
        <f>COUNTIF(Pampanga!X13:X213,"AL")</f>
        <v>5</v>
      </c>
      <c r="H19" s="118">
        <f>SUM(((D19+E19+F19+G19)/4)/201)*100</f>
        <v>6.5920398009950256</v>
      </c>
      <c r="J19" s="71">
        <f>COUNTIF(Pampanga!C224:C424,"AL")</f>
        <v>22</v>
      </c>
      <c r="K19" s="74">
        <f>COUNTIF(Pampanga!J224:J424,"AL")</f>
        <v>14</v>
      </c>
      <c r="L19" s="74">
        <f>COUNTIF(Pampanga!Q224:Q424,"AL")</f>
        <v>14</v>
      </c>
      <c r="M19" s="74">
        <f>COUNTIF(Pampanga!X224:X424,"AL")</f>
        <v>1</v>
      </c>
      <c r="N19" s="118">
        <f t="shared" si="10"/>
        <v>6.375</v>
      </c>
      <c r="P19" s="71">
        <f>COUNTIF(Pampanga!C435:C635,"AL")</f>
        <v>19</v>
      </c>
      <c r="Q19" s="74">
        <f>COUNTIF(Pampanga!J435:J635,"AL")</f>
        <v>9</v>
      </c>
      <c r="R19" s="74">
        <f>COUNTIF(Pampanga!Q435:Q635,"AL")</f>
        <v>13</v>
      </c>
      <c r="S19" s="74">
        <f>COUNTIF(Pampanga!X435:X635,"AL")</f>
        <v>0</v>
      </c>
      <c r="T19" s="118">
        <f t="shared" si="11"/>
        <v>5.125</v>
      </c>
      <c r="V19" s="83">
        <f t="shared" si="5"/>
        <v>5.9090326337452783</v>
      </c>
      <c r="W19" s="83">
        <f t="shared" si="6"/>
        <v>8.6938675704966499</v>
      </c>
      <c r="X19" s="80">
        <f t="shared" si="7"/>
        <v>7.9739158092704576</v>
      </c>
      <c r="Z19" s="80">
        <f t="shared" si="12"/>
        <v>2.9545163168726392</v>
      </c>
      <c r="AA19" s="80">
        <f t="shared" ref="AA19:AA26" si="16">(W19/SQRT(4))</f>
        <v>4.346933785248325</v>
      </c>
      <c r="AB19" s="80">
        <f t="shared" si="13"/>
        <v>3.9869579046352288</v>
      </c>
      <c r="AC19" s="172"/>
      <c r="AD19" s="175">
        <f t="shared" si="14"/>
        <v>0.36931453960907989</v>
      </c>
      <c r="AE19" s="175">
        <f t="shared" si="14"/>
        <v>0.54336672315604062</v>
      </c>
      <c r="AF19" s="175">
        <f t="shared" si="14"/>
        <v>0.49836973807940355</v>
      </c>
      <c r="AH19" s="209"/>
      <c r="AI19" s="209"/>
      <c r="AJ19" s="209"/>
    </row>
    <row r="20" spans="2:36">
      <c r="B20" s="56" t="s">
        <v>67</v>
      </c>
      <c r="C20" s="65"/>
      <c r="D20" s="71">
        <f>COUNTIF(Pampanga!C13:C213,"SP")</f>
        <v>0</v>
      </c>
      <c r="E20" s="74">
        <f>COUNTIF(Pampanga!J13:J213,"SP")</f>
        <v>2</v>
      </c>
      <c r="F20" s="74">
        <f>COUNTIF(Pampanga!Q13:Q213,"SP")</f>
        <v>0</v>
      </c>
      <c r="G20" s="74">
        <f>COUNTIF(Pampanga!X13:X213,"SP")</f>
        <v>0</v>
      </c>
      <c r="H20" s="117">
        <f>SUM(((D20+E20+F20+G20)/4)/201)*100</f>
        <v>0.24875621890547264</v>
      </c>
      <c r="J20" s="71">
        <f>COUNTIF(Pampanga!C224:C424,"SP")</f>
        <v>1</v>
      </c>
      <c r="K20" s="74">
        <f>COUNTIF(Pampanga!J224:J424,"SP")</f>
        <v>7</v>
      </c>
      <c r="L20" s="74">
        <f>COUNTIF(Pampanga!Q224:Q424,"SP")</f>
        <v>12</v>
      </c>
      <c r="M20" s="74">
        <f>COUNTIF(Pampanga!X224:X424,"SP")</f>
        <v>3</v>
      </c>
      <c r="N20" s="117">
        <f t="shared" si="10"/>
        <v>2.875</v>
      </c>
      <c r="P20" s="71">
        <f>COUNTIF(Pampanga!C435:C635,"SP")</f>
        <v>11</v>
      </c>
      <c r="Q20" s="74">
        <f>COUNTIF(Pampanga!J435:J635,"SP")</f>
        <v>5</v>
      </c>
      <c r="R20" s="74">
        <f>COUNTIF(Pampanga!Q435:Q635,"SP")</f>
        <v>5</v>
      </c>
      <c r="S20" s="74">
        <f>COUNTIF(Pampanga!X435:X635,"SP")</f>
        <v>0</v>
      </c>
      <c r="T20" s="117">
        <f t="shared" si="11"/>
        <v>2.625</v>
      </c>
      <c r="V20" s="83">
        <f t="shared" si="5"/>
        <v>1</v>
      </c>
      <c r="W20" s="83">
        <f t="shared" si="6"/>
        <v>4.8562674281111553</v>
      </c>
      <c r="X20" s="80">
        <f t="shared" si="7"/>
        <v>4.5</v>
      </c>
      <c r="Z20" s="80">
        <f t="shared" si="12"/>
        <v>0.5</v>
      </c>
      <c r="AA20" s="80">
        <f t="shared" si="16"/>
        <v>2.4281337140555777</v>
      </c>
      <c r="AB20" s="80">
        <f t="shared" si="13"/>
        <v>2.25</v>
      </c>
      <c r="AC20" s="172"/>
      <c r="AD20" s="175">
        <f t="shared" si="14"/>
        <v>6.25E-2</v>
      </c>
      <c r="AE20" s="175">
        <f t="shared" si="14"/>
        <v>0.30351671425694721</v>
      </c>
      <c r="AF20" s="175">
        <f t="shared" si="14"/>
        <v>0.28125</v>
      </c>
      <c r="AH20" s="209"/>
      <c r="AI20" s="209"/>
      <c r="AJ20" s="209"/>
    </row>
    <row r="21" spans="2:36">
      <c r="B21" s="57" t="s">
        <v>131</v>
      </c>
      <c r="C21" s="65"/>
      <c r="D21" s="71">
        <f>COUNTIF(Pampanga!C13:C213,"OT")</f>
        <v>0</v>
      </c>
      <c r="E21" s="74">
        <f>COUNTIF(Pampanga!J13:J213,"OT")</f>
        <v>0</v>
      </c>
      <c r="F21" s="74">
        <f>COUNTIF(Pampanga!Q13:Q213,"OT")</f>
        <v>0</v>
      </c>
      <c r="G21" s="74">
        <f>COUNTIF(Pampanga!X13:X213,"OT")</f>
        <v>0</v>
      </c>
      <c r="H21" s="118">
        <f>SUM(((D21+E21+F21+G21)/4)/201)*100</f>
        <v>0</v>
      </c>
      <c r="J21" s="71">
        <f>COUNTIF(Pampanga!C224:C424,"OT")</f>
        <v>1</v>
      </c>
      <c r="K21" s="74">
        <f>COUNTIF(Pampanga!J224:J424,"OT")</f>
        <v>0</v>
      </c>
      <c r="L21" s="74">
        <f>COUNTIF(Pampanga!Q224:Q424,"OT")</f>
        <v>11</v>
      </c>
      <c r="M21" s="74">
        <f>COUNTIF(Pampanga!X224:X424,"OT")</f>
        <v>0</v>
      </c>
      <c r="N21" s="118">
        <f t="shared" si="10"/>
        <v>1.5</v>
      </c>
      <c r="P21" s="71">
        <f>COUNTIF(Pampanga!C435:C635,"OT")</f>
        <v>0</v>
      </c>
      <c r="Q21" s="74">
        <f>COUNTIF(Pampanga!J435:J635,"OT")</f>
        <v>2</v>
      </c>
      <c r="R21" s="74">
        <f>COUNTIF(Pampanga!Q435:Q635,"OT")</f>
        <v>0</v>
      </c>
      <c r="S21" s="74">
        <f>COUNTIF(Pampanga!X435:X635,"OT")</f>
        <v>0</v>
      </c>
      <c r="T21" s="118">
        <f t="shared" si="11"/>
        <v>0.25</v>
      </c>
      <c r="V21" s="83">
        <f t="shared" si="5"/>
        <v>0</v>
      </c>
      <c r="W21" s="83">
        <f t="shared" si="6"/>
        <v>5.3541261347363367</v>
      </c>
      <c r="X21" s="80">
        <f t="shared" si="7"/>
        <v>1</v>
      </c>
      <c r="Z21" s="80">
        <f t="shared" si="12"/>
        <v>0</v>
      </c>
      <c r="AA21" s="80">
        <f t="shared" si="16"/>
        <v>2.6770630673681683</v>
      </c>
      <c r="AB21" s="80">
        <f t="shared" si="13"/>
        <v>0.5</v>
      </c>
      <c r="AC21" s="172"/>
      <c r="AD21" s="175">
        <f t="shared" si="14"/>
        <v>0</v>
      </c>
      <c r="AE21" s="175">
        <f t="shared" si="14"/>
        <v>0.33463288342102104</v>
      </c>
      <c r="AF21" s="175">
        <f t="shared" si="14"/>
        <v>6.25E-2</v>
      </c>
      <c r="AH21" s="209"/>
      <c r="AI21" s="209"/>
      <c r="AJ21" s="209"/>
    </row>
    <row r="22" spans="2:36">
      <c r="B22" s="69"/>
      <c r="C22" s="67"/>
      <c r="D22" s="408"/>
      <c r="E22" s="409"/>
      <c r="F22" s="409"/>
      <c r="G22" s="409"/>
      <c r="H22" s="410"/>
      <c r="J22" s="408"/>
      <c r="K22" s="409"/>
      <c r="L22" s="409"/>
      <c r="M22" s="409"/>
      <c r="N22" s="410"/>
      <c r="P22" s="408"/>
      <c r="Q22" s="409"/>
      <c r="R22" s="409"/>
      <c r="S22" s="409"/>
      <c r="T22" s="410"/>
      <c r="V22" s="83"/>
      <c r="W22" s="83"/>
      <c r="X22" s="80"/>
      <c r="Z22" s="80"/>
      <c r="AA22" s="80"/>
      <c r="AB22" s="80"/>
      <c r="AC22" s="172"/>
      <c r="AD22" s="175"/>
      <c r="AE22" s="175"/>
      <c r="AF22" s="175"/>
      <c r="AH22" s="177"/>
      <c r="AI22" s="177"/>
      <c r="AJ22" s="177"/>
    </row>
    <row r="23" spans="2:36">
      <c r="B23" s="116" t="s">
        <v>75</v>
      </c>
      <c r="C23" s="67"/>
      <c r="D23" s="71">
        <f>COUNTIF(Pampanga!C13:C213,"SD")</f>
        <v>0</v>
      </c>
      <c r="E23" s="71">
        <f>COUNTIF(Pampanga!J13:J213,"SD")</f>
        <v>14</v>
      </c>
      <c r="F23" s="71">
        <f>COUNTIF(Pampanga!Q13:Q213,"SD")</f>
        <v>0</v>
      </c>
      <c r="G23" s="71">
        <f>COUNTIF(Pampanga!X13:X213,"SD")</f>
        <v>9</v>
      </c>
      <c r="H23" s="119">
        <f>SUM(((D23+E23+F23+G23)/4)/201)*100</f>
        <v>2.8606965174129355</v>
      </c>
      <c r="J23" s="71">
        <f>COUNTIF(Pampanga!C224:C424,"SD")</f>
        <v>6</v>
      </c>
      <c r="K23" s="71">
        <f>COUNTIF(Pampanga!J224:J424,"SD")</f>
        <v>2</v>
      </c>
      <c r="L23" s="71">
        <f>COUNTIF(Pampanga!Q224:Q424,"SD")</f>
        <v>14</v>
      </c>
      <c r="M23" s="71">
        <f>COUNTIF(Pampanga!X224:X424,"SD")</f>
        <v>121</v>
      </c>
      <c r="N23" s="119">
        <f>SUM(((J23+K23+L23+M23)/4)/201)*100</f>
        <v>17.786069651741293</v>
      </c>
      <c r="P23" s="71">
        <f>COUNTIF(Pampanga!C435:C635,"SD")</f>
        <v>12</v>
      </c>
      <c r="Q23" s="71">
        <f>COUNTIF(Pampanga!J435:J635,"SD")</f>
        <v>18</v>
      </c>
      <c r="R23" s="71">
        <f>COUNTIF(Pampanga!Q435:Q635,"SD")</f>
        <v>33</v>
      </c>
      <c r="S23" s="74">
        <f>COUNTIF(Pampanga!X435:X635,"SD")</f>
        <v>74</v>
      </c>
      <c r="T23" s="119">
        <f>SUM(((P23+Q23+R23+S23)/4)/201)*100</f>
        <v>17.039800995024876</v>
      </c>
      <c r="V23" s="83">
        <f t="shared" si="5"/>
        <v>6.946221994724902</v>
      </c>
      <c r="W23" s="83">
        <f t="shared" si="6"/>
        <v>57.051876977595285</v>
      </c>
      <c r="X23" s="80">
        <f t="shared" si="7"/>
        <v>27.932955446926844</v>
      </c>
      <c r="Z23" s="80">
        <f t="shared" si="12"/>
        <v>3.473110997362451</v>
      </c>
      <c r="AA23" s="80">
        <f t="shared" si="16"/>
        <v>28.525938488797642</v>
      </c>
      <c r="AB23" s="80">
        <f t="shared" si="13"/>
        <v>13.966477723463422</v>
      </c>
      <c r="AC23" s="172"/>
      <c r="AD23" s="175">
        <f t="shared" ref="AD23:AF26" si="17">((Z23/4)/200)*100</f>
        <v>0.43413887467030637</v>
      </c>
      <c r="AE23" s="175">
        <f t="shared" si="17"/>
        <v>3.5657423110997053</v>
      </c>
      <c r="AF23" s="175">
        <f t="shared" si="17"/>
        <v>1.7458097154329277</v>
      </c>
      <c r="AH23" s="209">
        <f>SUM(AD23:AD26)</f>
        <v>0.9323449020576825</v>
      </c>
      <c r="AI23" s="209">
        <f t="shared" ref="AI23:AJ23" si="18">SUM(AE23:AE26)</f>
        <v>4.833998933712464</v>
      </c>
      <c r="AJ23" s="209">
        <f t="shared" si="18"/>
        <v>4.1982726746536061</v>
      </c>
    </row>
    <row r="24" spans="2:36">
      <c r="B24" s="56" t="s">
        <v>70</v>
      </c>
      <c r="C24" s="65"/>
      <c r="D24" s="71">
        <f>COUNTIF(Pampanga!C13:C213,"RC")</f>
        <v>1</v>
      </c>
      <c r="E24" s="74">
        <f>COUNTIF(Pampanga!J13:J213,"RC")</f>
        <v>4</v>
      </c>
      <c r="F24" s="74">
        <f>COUNTIF(Pampanga!Q13:Q213,"RC")</f>
        <v>0</v>
      </c>
      <c r="G24" s="74">
        <f>COUNTIF(Pampanga!X13:X213,"RC")</f>
        <v>3</v>
      </c>
      <c r="H24" s="117">
        <f>SUM(((D24+E24+F24+G24)/4)/201)*100</f>
        <v>0.99502487562189057</v>
      </c>
      <c r="J24" s="71">
        <f>COUNTIF(Pampanga!C224:C424,"RC")</f>
        <v>9</v>
      </c>
      <c r="K24" s="74">
        <f>COUNTIF(Pampanga!J224:J424,"RC")</f>
        <v>21</v>
      </c>
      <c r="L24" s="74">
        <f>COUNTIF(Pampanga!Q224:Q424,"RC")</f>
        <v>15</v>
      </c>
      <c r="M24" s="74">
        <f>COUNTIF(Pampanga!X224:X424,"RC")</f>
        <v>15</v>
      </c>
      <c r="N24" s="117">
        <f t="shared" ref="N24:N26" si="19">SUM(((J24+K24+L24+M24)/4)/200)*100</f>
        <v>7.5</v>
      </c>
      <c r="P24" s="71">
        <f>COUNTIF(Pampanga!C435:C635,"RC")</f>
        <v>17</v>
      </c>
      <c r="Q24" s="74">
        <f>COUNTIF(Pampanga!J435:J635,"RC")</f>
        <v>22</v>
      </c>
      <c r="R24" s="74">
        <f>COUNTIF(Pampanga!Q435:Q635,"RC")</f>
        <v>21</v>
      </c>
      <c r="S24" s="74">
        <f>COUNTIF(Pampanga!X435:X635,"RC")</f>
        <v>7</v>
      </c>
      <c r="T24" s="117">
        <f t="shared" ref="T24:T26" si="20">SUM(((P24+Q24+R24+S24)/4)/200)*100</f>
        <v>8.375</v>
      </c>
      <c r="V24" s="83">
        <f t="shared" si="5"/>
        <v>1.8257418583505538</v>
      </c>
      <c r="W24" s="83">
        <f t="shared" si="6"/>
        <v>4.8989794855663558</v>
      </c>
      <c r="X24" s="80">
        <f t="shared" si="7"/>
        <v>6.8495741960115053</v>
      </c>
      <c r="Z24" s="80">
        <f t="shared" si="12"/>
        <v>0.9128709291752769</v>
      </c>
      <c r="AA24" s="80">
        <f t="shared" si="16"/>
        <v>2.4494897427831779</v>
      </c>
      <c r="AB24" s="80">
        <f t="shared" si="13"/>
        <v>3.4247870980057527</v>
      </c>
      <c r="AC24" s="172"/>
      <c r="AD24" s="175">
        <f t="shared" si="17"/>
        <v>0.1141088661469096</v>
      </c>
      <c r="AE24" s="175">
        <f t="shared" si="17"/>
        <v>0.30618621784789724</v>
      </c>
      <c r="AF24" s="175">
        <f t="shared" si="17"/>
        <v>0.42809838725071908</v>
      </c>
      <c r="AH24" s="209"/>
      <c r="AI24" s="209"/>
      <c r="AJ24" s="209"/>
    </row>
    <row r="25" spans="2:36">
      <c r="B25" s="115" t="s">
        <v>72</v>
      </c>
      <c r="C25" s="65"/>
      <c r="D25" s="71">
        <f>COUNTIF(Pampanga!C13:C213,"RB")</f>
        <v>7</v>
      </c>
      <c r="E25" s="74">
        <f>COUNTIF(Pampanga!J13:J213,"RB")</f>
        <v>14</v>
      </c>
      <c r="F25" s="74">
        <f>COUNTIF(Pampanga!Q13:Q213,"RB")</f>
        <v>3</v>
      </c>
      <c r="G25" s="74">
        <f>COUNTIF(Pampanga!X13:X213,"RB")</f>
        <v>3</v>
      </c>
      <c r="H25" s="118">
        <f>SUM(((D25+E25+F25+G25)/4)/201)*100</f>
        <v>3.3582089552238807</v>
      </c>
      <c r="J25" s="71">
        <f>COUNTIF(Pampanga!C224:C424,"RB")</f>
        <v>7</v>
      </c>
      <c r="K25" s="74">
        <f>COUNTIF(Pampanga!J224:J424,"RB")</f>
        <v>22</v>
      </c>
      <c r="L25" s="74">
        <f>COUNTIF(Pampanga!Q224:Q424,"RB")</f>
        <v>29</v>
      </c>
      <c r="M25" s="74">
        <f>COUNTIF(Pampanga!X224:X424,"RB")</f>
        <v>32</v>
      </c>
      <c r="N25" s="118">
        <f t="shared" si="19"/>
        <v>11.25</v>
      </c>
      <c r="P25" s="71">
        <f>COUNTIF(Pampanga!C435:C635,"RB")</f>
        <v>8</v>
      </c>
      <c r="Q25" s="74">
        <f>COUNTIF(Pampanga!J435:J635,"RB")</f>
        <v>32</v>
      </c>
      <c r="R25" s="74">
        <f>COUNTIF(Pampanga!Q435:Q635,"RB")</f>
        <v>23</v>
      </c>
      <c r="S25" s="74">
        <f>COUNTIF(Pampanga!X435:X635,"RB")</f>
        <v>76</v>
      </c>
      <c r="T25" s="118">
        <f t="shared" si="20"/>
        <v>17.375</v>
      </c>
      <c r="V25" s="83">
        <f t="shared" si="5"/>
        <v>5.1881274720911268</v>
      </c>
      <c r="W25" s="83">
        <f t="shared" si="6"/>
        <v>11.150485789118488</v>
      </c>
      <c r="X25" s="80">
        <f t="shared" si="7"/>
        <v>29.227555491350966</v>
      </c>
      <c r="Z25" s="80">
        <f t="shared" si="12"/>
        <v>2.5940637360455634</v>
      </c>
      <c r="AA25" s="80">
        <f t="shared" si="16"/>
        <v>5.5752428945592438</v>
      </c>
      <c r="AB25" s="80">
        <f t="shared" si="13"/>
        <v>14.613777745675483</v>
      </c>
      <c r="AC25" s="172"/>
      <c r="AD25" s="175">
        <f t="shared" si="17"/>
        <v>0.32425796700569542</v>
      </c>
      <c r="AE25" s="175">
        <f t="shared" si="17"/>
        <v>0.69690536181990548</v>
      </c>
      <c r="AF25" s="175">
        <f t="shared" si="17"/>
        <v>1.8267222182094354</v>
      </c>
      <c r="AH25" s="209"/>
      <c r="AI25" s="209"/>
      <c r="AJ25" s="209"/>
    </row>
    <row r="26" spans="2:36" ht="16" thickBot="1">
      <c r="B26" s="58" t="s">
        <v>132</v>
      </c>
      <c r="C26" s="65"/>
      <c r="D26" s="71">
        <f>COUNTIF(Pampanga!C13:C213,"DC")</f>
        <v>7</v>
      </c>
      <c r="E26" s="74">
        <f>COUNTIF(Pampanga!J13:J213,"DC")</f>
        <v>6</v>
      </c>
      <c r="F26" s="74">
        <f>COUNTIF(Pampanga!Q13:Q213,"DC")</f>
        <v>5</v>
      </c>
      <c r="G26" s="74">
        <f>COUNTIF(Pampanga!X13:X213,"DC")</f>
        <v>7</v>
      </c>
      <c r="H26" s="117">
        <f>SUM(((D26+E26+F26+G26)/4)/201)*100</f>
        <v>3.1094527363184081</v>
      </c>
      <c r="J26" s="71">
        <f>COUNTIF(Pampanga!C224:C424,"DC")</f>
        <v>10</v>
      </c>
      <c r="K26" s="74">
        <f>COUNTIF(Pampanga!J224:J424,"DC")</f>
        <v>7</v>
      </c>
      <c r="L26" s="74">
        <f>COUNTIF(Pampanga!Q224:Q424,"DC")</f>
        <v>2</v>
      </c>
      <c r="M26" s="74">
        <f>COUNTIF(Pampanga!X224:X424,"DC")</f>
        <v>1</v>
      </c>
      <c r="N26" s="117">
        <f t="shared" si="19"/>
        <v>2.5</v>
      </c>
      <c r="P26" s="71">
        <f>COUNTIF(Pampanga!C435:C635,"DC")</f>
        <v>7</v>
      </c>
      <c r="Q26" s="74">
        <f>COUNTIF(Pampanga!J435:J635,"DC")</f>
        <v>3</v>
      </c>
      <c r="R26" s="74">
        <f>COUNTIF(Pampanga!Q435:Q635,"DC")</f>
        <v>6</v>
      </c>
      <c r="S26" s="74">
        <f>COUNTIF(Pampanga!X435:X635,"DC")</f>
        <v>0</v>
      </c>
      <c r="T26" s="117">
        <f t="shared" si="20"/>
        <v>2</v>
      </c>
      <c r="V26" s="84">
        <f t="shared" si="5"/>
        <v>0.9574271077563381</v>
      </c>
      <c r="W26" s="84">
        <f t="shared" si="6"/>
        <v>4.2426406871192848</v>
      </c>
      <c r="X26" s="81">
        <f t="shared" si="7"/>
        <v>3.1622776601683795</v>
      </c>
      <c r="Z26" s="81">
        <f t="shared" si="12"/>
        <v>0.47871355387816905</v>
      </c>
      <c r="AA26" s="81">
        <f t="shared" si="16"/>
        <v>2.1213203435596424</v>
      </c>
      <c r="AB26" s="81">
        <f t="shared" si="13"/>
        <v>1.5811388300841898</v>
      </c>
      <c r="AC26" s="172"/>
      <c r="AD26" s="176">
        <f t="shared" si="17"/>
        <v>5.9839194234771131E-2</v>
      </c>
      <c r="AE26" s="176">
        <f t="shared" si="17"/>
        <v>0.2651650429449553</v>
      </c>
      <c r="AF26" s="176">
        <f t="shared" si="17"/>
        <v>0.19764235376052375</v>
      </c>
      <c r="AH26" s="210"/>
      <c r="AI26" s="210"/>
      <c r="AJ26" s="210"/>
    </row>
    <row r="27" spans="2:36" ht="16" thickBot="1">
      <c r="B27" s="77" t="s">
        <v>142</v>
      </c>
      <c r="C27" s="65"/>
      <c r="D27" s="72">
        <f>SUM(D10:D16,D18:D21,D23:D26)</f>
        <v>201</v>
      </c>
      <c r="E27" s="72">
        <f>SUM(E10:E16,E18:E21,E23:E26)</f>
        <v>201</v>
      </c>
      <c r="F27" s="72">
        <f>SUM(F10:F16,F18:F21,F23:F26)</f>
        <v>201</v>
      </c>
      <c r="G27" s="75">
        <f>SUM(G10:G16,G18:G21,G23:G26)</f>
        <v>201</v>
      </c>
      <c r="H27" s="120">
        <f>SUM(H10+H11+H12+H13+H14+H15+H16+H18+H19+H20+H21+H23+H24+H25+H26)</f>
        <v>100.00000000000001</v>
      </c>
      <c r="J27" s="72">
        <f>SUM(J10:J16,J18:J21,J23:J26)</f>
        <v>201</v>
      </c>
      <c r="K27" s="75">
        <f>SUM(K10:K16,K18:K21,K23:K26)</f>
        <v>201</v>
      </c>
      <c r="L27" s="61">
        <f>SUM(L10:L16,L18:L21,L23:L26)</f>
        <v>201</v>
      </c>
      <c r="M27" s="75">
        <f>SUM(M10:M16,M18:M21,M23:M26)</f>
        <v>201</v>
      </c>
      <c r="N27" s="120">
        <f>SUM(N10+N11+N12+N13+N14+N15+N16+N18+N19+N20+N21+N23+N24+N25+N26)</f>
        <v>100.41106965174129</v>
      </c>
      <c r="P27" s="72">
        <f>SUM(P10:P16,P18:P21,P23:P26)</f>
        <v>201</v>
      </c>
      <c r="Q27" s="75">
        <f>SUM(Q10:Q16,Q18:Q21,Q23:Q26)</f>
        <v>201</v>
      </c>
      <c r="R27" s="61">
        <f>SUM(R10:R16,R18:R21,R23:R26)</f>
        <v>201</v>
      </c>
      <c r="S27" s="75">
        <f>SUM(S10:S16,S18:S21,S23:S26)</f>
        <v>201</v>
      </c>
      <c r="T27" s="120">
        <f>SUM(T10+T11+T12+T13+T14+T15+T16+T18+T19+T20+T21+T23+T24+T25+T26)</f>
        <v>100.41480099502488</v>
      </c>
      <c r="V27" s="54"/>
      <c r="W27" s="54"/>
      <c r="X27" s="54"/>
    </row>
    <row r="28" spans="2:36">
      <c r="C28" s="54"/>
    </row>
    <row r="29" spans="2:36" ht="16" thickBot="1"/>
    <row r="30" spans="2:36" ht="19" customHeight="1">
      <c r="B30" s="417" t="s">
        <v>44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9"/>
      <c r="M30" s="55"/>
      <c r="N30" s="423" t="s">
        <v>140</v>
      </c>
      <c r="O30" s="424"/>
      <c r="P30" s="424"/>
      <c r="Q30" s="424"/>
      <c r="R30" s="424"/>
      <c r="S30" s="424"/>
      <c r="T30" s="425"/>
    </row>
    <row r="31" spans="2:36" ht="19" customHeight="1" thickBot="1">
      <c r="B31" s="420"/>
      <c r="C31" s="421"/>
      <c r="D31" s="421"/>
      <c r="E31" s="421"/>
      <c r="F31" s="421"/>
      <c r="G31" s="421"/>
      <c r="H31" s="421"/>
      <c r="I31" s="421"/>
      <c r="J31" s="421"/>
      <c r="K31" s="421"/>
      <c r="L31" s="422"/>
      <c r="M31" s="55"/>
      <c r="N31" s="426"/>
      <c r="O31" s="427"/>
      <c r="P31" s="427"/>
      <c r="Q31" s="427"/>
      <c r="R31" s="427"/>
      <c r="S31" s="427"/>
      <c r="T31" s="428"/>
    </row>
    <row r="32" spans="2:36" ht="16" thickBot="1"/>
    <row r="33" spans="2:36" ht="16" thickBot="1">
      <c r="B33" s="63"/>
      <c r="C33" s="63"/>
      <c r="D33" s="411" t="s">
        <v>1</v>
      </c>
      <c r="E33" s="412"/>
      <c r="F33" s="412"/>
      <c r="G33" s="412"/>
      <c r="H33" s="413"/>
      <c r="J33" s="411" t="s">
        <v>2</v>
      </c>
      <c r="K33" s="412"/>
      <c r="L33" s="412"/>
      <c r="M33" s="412"/>
      <c r="N33" s="413"/>
      <c r="P33" s="411" t="s">
        <v>3</v>
      </c>
      <c r="Q33" s="412"/>
      <c r="R33" s="412"/>
      <c r="S33" s="412"/>
      <c r="T33" s="413"/>
      <c r="V33" s="435" t="s">
        <v>147</v>
      </c>
      <c r="W33" s="436"/>
      <c r="X33" s="437"/>
      <c r="Z33" s="435" t="s">
        <v>275</v>
      </c>
      <c r="AA33" s="436"/>
      <c r="AB33" s="437"/>
      <c r="AC33" s="173"/>
      <c r="AD33" s="435" t="s">
        <v>274</v>
      </c>
      <c r="AE33" s="436"/>
      <c r="AF33" s="437"/>
      <c r="AH33" s="435" t="s">
        <v>276</v>
      </c>
      <c r="AI33" s="436"/>
      <c r="AJ33" s="437"/>
    </row>
    <row r="34" spans="2:36" ht="16" thickBot="1">
      <c r="B34" s="60" t="s">
        <v>138</v>
      </c>
      <c r="C34" s="64"/>
      <c r="D34" s="53" t="s">
        <v>143</v>
      </c>
      <c r="E34" s="60" t="s">
        <v>144</v>
      </c>
      <c r="F34" s="62" t="s">
        <v>145</v>
      </c>
      <c r="G34" s="60" t="s">
        <v>146</v>
      </c>
      <c r="H34" s="76" t="s">
        <v>139</v>
      </c>
      <c r="J34" s="53" t="s">
        <v>143</v>
      </c>
      <c r="K34" s="60" t="s">
        <v>144</v>
      </c>
      <c r="L34" s="62" t="s">
        <v>145</v>
      </c>
      <c r="M34" s="60" t="s">
        <v>146</v>
      </c>
      <c r="N34" s="76" t="s">
        <v>139</v>
      </c>
      <c r="P34" s="53" t="s">
        <v>143</v>
      </c>
      <c r="Q34" s="60" t="s">
        <v>144</v>
      </c>
      <c r="R34" s="62" t="s">
        <v>145</v>
      </c>
      <c r="S34" s="60" t="s">
        <v>146</v>
      </c>
      <c r="T34" s="76" t="s">
        <v>139</v>
      </c>
      <c r="V34" s="78" t="s">
        <v>1</v>
      </c>
      <c r="W34" s="111" t="s">
        <v>2</v>
      </c>
      <c r="X34" s="109" t="s">
        <v>3</v>
      </c>
      <c r="Z34" s="171" t="s">
        <v>1</v>
      </c>
      <c r="AA34" s="170" t="s">
        <v>2</v>
      </c>
      <c r="AB34" s="169" t="s">
        <v>3</v>
      </c>
      <c r="AC34" s="173"/>
      <c r="AD34" s="171" t="s">
        <v>1</v>
      </c>
      <c r="AE34" s="170" t="s">
        <v>2</v>
      </c>
      <c r="AF34" s="169" t="s">
        <v>3</v>
      </c>
      <c r="AH34" s="171" t="s">
        <v>1</v>
      </c>
      <c r="AI34" s="170" t="s">
        <v>2</v>
      </c>
      <c r="AJ34" s="169" t="s">
        <v>3</v>
      </c>
    </row>
    <row r="35" spans="2:36">
      <c r="B35" s="59" t="s">
        <v>126</v>
      </c>
      <c r="C35" s="65"/>
      <c r="D35" s="70">
        <f>COUNTIF(Nirwana!D13:D213,"Branching")</f>
        <v>132</v>
      </c>
      <c r="E35" s="73">
        <f>COUNTIF(Nirwana!K13:K213,"Branching")</f>
        <v>33</v>
      </c>
      <c r="F35" s="73">
        <f>COUNTIF(Nirwana!R13:R213,"Branching")</f>
        <v>0</v>
      </c>
      <c r="G35" s="73">
        <f>COUNTIF(Nirwana!Y13:Y213,"Branching")</f>
        <v>4</v>
      </c>
      <c r="H35" s="117">
        <f t="shared" ref="H35:H41" si="21">SUM(((D35+E35+F35+G35)/4)/201)*100</f>
        <v>21.019900497512438</v>
      </c>
      <c r="J35" s="70">
        <f>COUNTIF(Nirwana!D224:D424,"Branching")</f>
        <v>41</v>
      </c>
      <c r="K35" s="73">
        <f>COUNTIF(Nirwana!K224:K424,"Branching")</f>
        <v>9</v>
      </c>
      <c r="L35" s="73">
        <f>COUNTIF(Nirwana!R224:R424,"Branching")</f>
        <v>19</v>
      </c>
      <c r="M35" s="73">
        <f>COUNTIF(Nirwana!Y224:Y424,"Branching")</f>
        <v>21</v>
      </c>
      <c r="N35" s="117">
        <f t="shared" ref="N35:N41" si="22">SUM(((J35+K35+L35+M35)/4)/200)*100</f>
        <v>11.25</v>
      </c>
      <c r="P35" s="70">
        <f>COUNTIF(Nirwana!D435:D635,"Branching")</f>
        <v>0</v>
      </c>
      <c r="Q35" s="73">
        <f>COUNTIF(Nirwana!K435:K635,"Branching")</f>
        <v>0</v>
      </c>
      <c r="R35" s="73">
        <f>COUNTIF(Nirwana!R435:R635,"Branching")</f>
        <v>0</v>
      </c>
      <c r="S35" s="73">
        <f>COUNTIF(Nirwana!Y435:Y635,"Branching")</f>
        <v>19</v>
      </c>
      <c r="T35" s="117">
        <f>SUM(((P35+Q35+R35+S35)/4)/200)*100</f>
        <v>2.375</v>
      </c>
      <c r="V35" s="82">
        <f>STDEV(D35:G35)</f>
        <v>61.613716005448005</v>
      </c>
      <c r="W35" s="82">
        <f t="shared" ref="W35:W41" si="23">STDEV(J35:M35)</f>
        <v>13.403979508588733</v>
      </c>
      <c r="X35" s="79">
        <f>STDEV(P35:S35)</f>
        <v>9.5</v>
      </c>
      <c r="Z35" s="79">
        <f t="shared" ref="Z35:AB36" si="24">(V35/SQRT(4))</f>
        <v>30.806858002724002</v>
      </c>
      <c r="AA35" s="79">
        <f t="shared" si="24"/>
        <v>6.7019897542943667</v>
      </c>
      <c r="AB35" s="79">
        <f t="shared" si="24"/>
        <v>4.75</v>
      </c>
      <c r="AC35" s="172"/>
      <c r="AD35" s="174">
        <f t="shared" ref="AD35:AF41" si="25">((Z35/4)/200)*100</f>
        <v>3.8508572503405003</v>
      </c>
      <c r="AE35" s="174">
        <f t="shared" si="25"/>
        <v>0.83774871928679584</v>
      </c>
      <c r="AF35" s="174">
        <f t="shared" si="25"/>
        <v>0.59375</v>
      </c>
      <c r="AH35" s="208">
        <f>SUM(AD35:AD41)</f>
        <v>4.6053251539679607</v>
      </c>
      <c r="AI35" s="208">
        <f>SUM(AE35:AE41)</f>
        <v>2.2171241182718862</v>
      </c>
      <c r="AJ35" s="208">
        <f>SUM(AF35:AF41)</f>
        <v>1.1468483872507191</v>
      </c>
    </row>
    <row r="36" spans="2:36">
      <c r="B36" s="57" t="s">
        <v>127</v>
      </c>
      <c r="C36" s="65"/>
      <c r="D36" s="71">
        <f>COUNTIF(Nirwana!D13:D213,"Encrusting")</f>
        <v>3</v>
      </c>
      <c r="E36" s="73">
        <f>COUNTIF(Nirwana!K13:K213,"Encrusting")</f>
        <v>4</v>
      </c>
      <c r="F36" s="73">
        <f>COUNTIF(Nirwana!R13:R213,"Encrusting")</f>
        <v>0</v>
      </c>
      <c r="G36" s="73">
        <f>COUNTIF(Nirwana!Y13:Y213,"Encrusting")</f>
        <v>3</v>
      </c>
      <c r="H36" s="118">
        <f t="shared" si="21"/>
        <v>1.2437810945273633</v>
      </c>
      <c r="J36" s="71">
        <f>COUNTIF(Nirwana!D224:D424,"Encrusting")</f>
        <v>4</v>
      </c>
      <c r="K36" s="73">
        <f>COUNTIF(Nirwana!K224:K424,"Encrusting")</f>
        <v>0</v>
      </c>
      <c r="L36" s="73">
        <f>COUNTIF(Nirwana!R224:R424,"Encrusting")</f>
        <v>4</v>
      </c>
      <c r="M36" s="73">
        <f>COUNTIF(Nirwana!Y224:Y424,"Encrusting")</f>
        <v>1</v>
      </c>
      <c r="N36" s="118">
        <f t="shared" si="22"/>
        <v>1.125</v>
      </c>
      <c r="P36" s="71">
        <f>COUNTIF(Nirwana!D435:D635,"Encrusting")</f>
        <v>1</v>
      </c>
      <c r="Q36" s="73">
        <f>COUNTIF(Nirwana!K435:K635,"Encrusting")</f>
        <v>0</v>
      </c>
      <c r="R36" s="73">
        <f>COUNTIF(Nirwana!R435:R635,"Encrusting")</f>
        <v>0</v>
      </c>
      <c r="S36" s="73">
        <f>COUNTIF(Nirwana!Y435:Y635,"Encrusting")</f>
        <v>14</v>
      </c>
      <c r="T36" s="118">
        <f t="shared" ref="T36:T41" si="26">SUM(((P36+Q36+R36+S36)/4)/200)*100</f>
        <v>1.875</v>
      </c>
      <c r="V36" s="83">
        <f t="shared" ref="V36:V41" si="27">STDEV(D36:G36)</f>
        <v>1.7320508075688772</v>
      </c>
      <c r="W36" s="83">
        <f t="shared" si="23"/>
        <v>2.0615528128088303</v>
      </c>
      <c r="X36" s="80">
        <f t="shared" ref="X36:X41" si="28">STDEV(P36:S36)</f>
        <v>6.8495741960115053</v>
      </c>
      <c r="Z36" s="80">
        <f t="shared" si="24"/>
        <v>0.8660254037844386</v>
      </c>
      <c r="AA36" s="80">
        <f t="shared" si="24"/>
        <v>1.0307764064044151</v>
      </c>
      <c r="AB36" s="80">
        <f t="shared" si="24"/>
        <v>3.4247870980057527</v>
      </c>
      <c r="AC36" s="172"/>
      <c r="AD36" s="175">
        <f t="shared" si="25"/>
        <v>0.10825317547305482</v>
      </c>
      <c r="AE36" s="175">
        <f t="shared" si="25"/>
        <v>0.12884705080055189</v>
      </c>
      <c r="AF36" s="175">
        <f t="shared" si="25"/>
        <v>0.42809838725071908</v>
      </c>
      <c r="AH36" s="209"/>
      <c r="AI36" s="209"/>
      <c r="AJ36" s="209"/>
    </row>
    <row r="37" spans="2:36">
      <c r="B37" s="56" t="s">
        <v>262</v>
      </c>
      <c r="C37" s="65"/>
      <c r="D37" s="71">
        <f>COUNTIF(Nirwana!D13:D213,"Columnar")</f>
        <v>1</v>
      </c>
      <c r="E37" s="74">
        <f>COUNTIF(Nirwana!K13:K213,"Columnar")</f>
        <v>0</v>
      </c>
      <c r="F37" s="74">
        <f>COUNTIF(Nirwana!R13:R213,"Columnar")</f>
        <v>0</v>
      </c>
      <c r="G37" s="74">
        <f>COUNTIF(Nirwana!Y13:Y213,"Columnar")</f>
        <v>0</v>
      </c>
      <c r="H37" s="117">
        <f t="shared" si="21"/>
        <v>0.12437810945273632</v>
      </c>
      <c r="J37" s="71">
        <f>COUNTIF(Nirwana!D224:D424,"Columnar")</f>
        <v>0</v>
      </c>
      <c r="K37" s="74">
        <f>COUNTIF(Nirwana!K224:K424,"Columnar")</f>
        <v>0</v>
      </c>
      <c r="L37" s="74">
        <f>COUNTIF(Nirwana!R224:R424,"Columnar")</f>
        <v>0</v>
      </c>
      <c r="M37" s="74">
        <f>COUNTIF(Nirwana!Y224:Y424,"Columnar")</f>
        <v>0</v>
      </c>
      <c r="N37" s="117">
        <f t="shared" si="22"/>
        <v>0</v>
      </c>
      <c r="P37" s="71">
        <f>COUNTIF(Nirwana!D435:D635,"Columnar")</f>
        <v>0</v>
      </c>
      <c r="Q37" s="74">
        <f>COUNTIF(Nirwana!K435:K635,"Columnar")</f>
        <v>0</v>
      </c>
      <c r="R37" s="74">
        <f>COUNTIF(Nirwana!R435:R635,"Columnar")</f>
        <v>0</v>
      </c>
      <c r="S37" s="74">
        <f>COUNTIF(Nirwana!Y435:Y635,"Columnar")</f>
        <v>0</v>
      </c>
      <c r="T37" s="117">
        <f t="shared" si="26"/>
        <v>0</v>
      </c>
      <c r="V37" s="83">
        <f t="shared" si="27"/>
        <v>0.5</v>
      </c>
      <c r="W37" s="83">
        <f t="shared" si="23"/>
        <v>0</v>
      </c>
      <c r="X37" s="80">
        <f t="shared" si="28"/>
        <v>0</v>
      </c>
      <c r="Z37" s="80">
        <f t="shared" ref="Z37:Z41" si="29">(V37/SQRT(4))</f>
        <v>0.25</v>
      </c>
      <c r="AA37" s="80">
        <f>(W37/SQRT(4))</f>
        <v>0</v>
      </c>
      <c r="AB37" s="80">
        <f t="shared" ref="AB37:AB38" si="30">(X37/SQRT(4))</f>
        <v>0</v>
      </c>
      <c r="AC37" s="172"/>
      <c r="AD37" s="175">
        <f t="shared" si="25"/>
        <v>3.125E-2</v>
      </c>
      <c r="AE37" s="175">
        <f t="shared" si="25"/>
        <v>0</v>
      </c>
      <c r="AF37" s="175">
        <f t="shared" si="25"/>
        <v>0</v>
      </c>
      <c r="AH37" s="209"/>
      <c r="AI37" s="209"/>
      <c r="AJ37" s="209"/>
    </row>
    <row r="38" spans="2:36">
      <c r="B38" s="57" t="s">
        <v>128</v>
      </c>
      <c r="C38" s="65"/>
      <c r="D38" s="70">
        <f>COUNTIF(Nirwana!D13:D213,"Tabulate")</f>
        <v>0</v>
      </c>
      <c r="E38" s="74">
        <f>COUNTIF(Nirwana!K13:K213,"Tabulate")</f>
        <v>0</v>
      </c>
      <c r="F38" s="74">
        <f>COUNTIF(Nirwana!R13:R213,"Tabulate")</f>
        <v>0</v>
      </c>
      <c r="G38" s="74">
        <f>COUNTIF(Nirwana!Y13:Y213,"Tabulate")</f>
        <v>0</v>
      </c>
      <c r="H38" s="118">
        <f t="shared" si="21"/>
        <v>0</v>
      </c>
      <c r="J38" s="70">
        <f>COUNTIF(Nirwana!D224:D424,"Tabulate")</f>
        <v>1</v>
      </c>
      <c r="K38" s="74">
        <f>COUNTIF(Nirwana!K224:K424,"Tabulate")</f>
        <v>0</v>
      </c>
      <c r="L38" s="74">
        <f>COUNTIF(Nirwana!R224:R424,"Tabulate")</f>
        <v>4</v>
      </c>
      <c r="M38" s="74">
        <f>COUNTIF(Nirwana!Y224:Y424,"Tabulate")</f>
        <v>0</v>
      </c>
      <c r="N38" s="118">
        <f t="shared" si="22"/>
        <v>0.625</v>
      </c>
      <c r="P38" s="70">
        <f>COUNTIF(Nirwana!D435:D635,"Tabulate")</f>
        <v>0</v>
      </c>
      <c r="Q38" s="74">
        <f>COUNTIF(Nirwana!K435:K635,"Tabulate")</f>
        <v>0</v>
      </c>
      <c r="R38" s="74">
        <f>COUNTIF(Nirwana!R435:R635,"Tabulate")</f>
        <v>0</v>
      </c>
      <c r="S38" s="74">
        <f>COUNTIF(Nirwana!Y435:Y635,"Tabulate")</f>
        <v>1</v>
      </c>
      <c r="T38" s="118">
        <f t="shared" si="26"/>
        <v>0.125</v>
      </c>
      <c r="V38" s="83">
        <f t="shared" si="27"/>
        <v>0</v>
      </c>
      <c r="W38" s="83">
        <f t="shared" si="23"/>
        <v>1.8929694486000912</v>
      </c>
      <c r="X38" s="80">
        <f t="shared" si="28"/>
        <v>0.5</v>
      </c>
      <c r="Z38" s="80">
        <f t="shared" si="29"/>
        <v>0</v>
      </c>
      <c r="AA38" s="80">
        <f t="shared" ref="AA38:AA41" si="31">(W38/SQRT(4))</f>
        <v>0.9464847243000456</v>
      </c>
      <c r="AB38" s="80">
        <f t="shared" si="30"/>
        <v>0.25</v>
      </c>
      <c r="AC38" s="172"/>
      <c r="AD38" s="175">
        <f t="shared" si="25"/>
        <v>0</v>
      </c>
      <c r="AE38" s="175">
        <f t="shared" si="25"/>
        <v>0.11831059053750571</v>
      </c>
      <c r="AF38" s="175">
        <f t="shared" si="25"/>
        <v>3.125E-2</v>
      </c>
      <c r="AH38" s="209"/>
      <c r="AI38" s="209"/>
      <c r="AJ38" s="209"/>
    </row>
    <row r="39" spans="2:36">
      <c r="B39" s="56" t="s">
        <v>129</v>
      </c>
      <c r="C39" s="65"/>
      <c r="D39" s="71">
        <f>COUNTIF(Nirwana!D13:D213,"Massive")</f>
        <v>7</v>
      </c>
      <c r="E39" s="74">
        <f>COUNTIF(Nirwana!K13:K213,"Massive")</f>
        <v>13</v>
      </c>
      <c r="F39" s="74">
        <f>COUNTIF(Nirwana!R13:R213,"Massive")</f>
        <v>0</v>
      </c>
      <c r="G39" s="74">
        <f>COUNTIF(Nirwana!Y13:Y213,"Massive")</f>
        <v>4</v>
      </c>
      <c r="H39" s="117">
        <f t="shared" si="21"/>
        <v>2.9850746268656714</v>
      </c>
      <c r="J39" s="71">
        <f>COUNTIF(Nirwana!D224:D424,"Massive")</f>
        <v>28</v>
      </c>
      <c r="K39" s="74">
        <f>COUNTIF(Nirwana!K224:K424,"Massive")</f>
        <v>3</v>
      </c>
      <c r="L39" s="74">
        <f>COUNTIF(Nirwana!R224:R424,"Massive")</f>
        <v>12</v>
      </c>
      <c r="M39" s="74">
        <f>COUNTIF(Nirwana!Y224:Y424,"Massive")</f>
        <v>2</v>
      </c>
      <c r="N39" s="117">
        <f t="shared" si="22"/>
        <v>5.625</v>
      </c>
      <c r="P39" s="71">
        <f>COUNTIF(Nirwana!D435:D635,"Massive")</f>
        <v>0</v>
      </c>
      <c r="Q39" s="74">
        <f>COUNTIF(Nirwana!K435:K635,"Massive")</f>
        <v>0</v>
      </c>
      <c r="R39" s="74">
        <f>COUNTIF(Nirwana!R435:R635,"Massive")</f>
        <v>3</v>
      </c>
      <c r="S39" s="74">
        <f>COUNTIF(Nirwana!Y435:Y635,"Massive")</f>
        <v>2</v>
      </c>
      <c r="T39" s="117">
        <f t="shared" si="26"/>
        <v>0.625</v>
      </c>
      <c r="V39" s="83">
        <f t="shared" si="27"/>
        <v>5.4772255750516612</v>
      </c>
      <c r="W39" s="83">
        <f t="shared" si="23"/>
        <v>12.038133853162901</v>
      </c>
      <c r="X39" s="80">
        <f t="shared" si="28"/>
        <v>1.5</v>
      </c>
      <c r="Z39" s="80">
        <f t="shared" si="29"/>
        <v>2.7386127875258306</v>
      </c>
      <c r="AA39" s="80">
        <f t="shared" si="31"/>
        <v>6.0190669265814503</v>
      </c>
      <c r="AB39" s="80">
        <f>(X39/SQRT(4))</f>
        <v>0.75</v>
      </c>
      <c r="AC39" s="172"/>
      <c r="AD39" s="175">
        <f t="shared" si="25"/>
        <v>0.34232659844072882</v>
      </c>
      <c r="AE39" s="175">
        <f t="shared" si="25"/>
        <v>0.75238336582268128</v>
      </c>
      <c r="AF39" s="175">
        <f t="shared" si="25"/>
        <v>9.375E-2</v>
      </c>
      <c r="AH39" s="209"/>
      <c r="AI39" s="209"/>
      <c r="AJ39" s="209"/>
    </row>
    <row r="40" spans="2:36">
      <c r="B40" s="57" t="s">
        <v>136</v>
      </c>
      <c r="C40" s="65"/>
      <c r="D40" s="71">
        <f>COUNTIF(Nirwana!D13:D213,"Mushroom")</f>
        <v>8</v>
      </c>
      <c r="E40" s="74">
        <f>COUNTIF(Nirwana!K13:K213,"Mushroom")</f>
        <v>1</v>
      </c>
      <c r="F40" s="74">
        <f>COUNTIF(Nirwana!R13:R213,"Mushroom")</f>
        <v>0</v>
      </c>
      <c r="G40" s="74">
        <f>COUNTIF(Nirwana!Y13:Y213,"Mushroom")</f>
        <v>0</v>
      </c>
      <c r="H40" s="118">
        <f t="shared" si="21"/>
        <v>1.1194029850746268</v>
      </c>
      <c r="J40" s="71">
        <f>COUNTIF(Nirwana!D224:D424,"Mushroom")</f>
        <v>13</v>
      </c>
      <c r="K40" s="74">
        <f>COUNTIF(Nirwana!K224:K424,"Mushroom")</f>
        <v>0</v>
      </c>
      <c r="L40" s="74">
        <f>COUNTIF(Nirwana!R224:R424,"Mushroom")</f>
        <v>4</v>
      </c>
      <c r="M40" s="74">
        <f>COUNTIF(Nirwana!Y224:Y424,"Mushroom")</f>
        <v>4</v>
      </c>
      <c r="N40" s="118">
        <f t="shared" si="22"/>
        <v>2.625</v>
      </c>
      <c r="P40" s="71">
        <f>COUNTIF(Nirwana!D435:D635,"Mushroom")</f>
        <v>0</v>
      </c>
      <c r="Q40" s="74">
        <f>COUNTIF(Nirwana!K435:K635,"Mushroom")</f>
        <v>0</v>
      </c>
      <c r="R40" s="74">
        <f>COUNTIF(Nirwana!R435:R635,"Mushroom")</f>
        <v>0</v>
      </c>
      <c r="S40" s="74">
        <f>COUNTIF(Nirwana!Y435:Y635,"Mushroom")</f>
        <v>0</v>
      </c>
      <c r="T40" s="118">
        <f t="shared" si="26"/>
        <v>0</v>
      </c>
      <c r="V40" s="83">
        <f t="shared" si="27"/>
        <v>3.8622100754188224</v>
      </c>
      <c r="W40" s="83">
        <f t="shared" si="23"/>
        <v>5.5</v>
      </c>
      <c r="X40" s="80">
        <f t="shared" si="28"/>
        <v>0</v>
      </c>
      <c r="Z40" s="80">
        <f t="shared" si="29"/>
        <v>1.9311050377094112</v>
      </c>
      <c r="AA40" s="80">
        <f t="shared" si="31"/>
        <v>2.75</v>
      </c>
      <c r="AB40" s="80">
        <f>(X40/SQRT(4))</f>
        <v>0</v>
      </c>
      <c r="AC40" s="172"/>
      <c r="AD40" s="175">
        <f t="shared" si="25"/>
        <v>0.2413881297136764</v>
      </c>
      <c r="AE40" s="175">
        <f t="shared" si="25"/>
        <v>0.34375</v>
      </c>
      <c r="AF40" s="175">
        <f t="shared" si="25"/>
        <v>0</v>
      </c>
      <c r="AH40" s="209"/>
      <c r="AI40" s="209"/>
      <c r="AJ40" s="209"/>
    </row>
    <row r="41" spans="2:36">
      <c r="B41" s="56" t="s">
        <v>130</v>
      </c>
      <c r="C41" s="65"/>
      <c r="D41" s="70">
        <f>COUNTIF(Nirwana!D13:D213,"Foliose")</f>
        <v>1</v>
      </c>
      <c r="E41" s="73">
        <f>COUNTIF(Nirwana!K13:K213,"Foliose")</f>
        <v>0</v>
      </c>
      <c r="F41" s="73">
        <f>COUNTIF(Nirwana!R13:R213,"Foliose")</f>
        <v>0</v>
      </c>
      <c r="G41" s="73">
        <f>COUNTIF(Nirwana!Y13:Y213,"Foliose")</f>
        <v>0</v>
      </c>
      <c r="H41" s="117">
        <f t="shared" si="21"/>
        <v>0.12437810945273632</v>
      </c>
      <c r="J41" s="70">
        <f>COUNTIF(Nirwana!D224:D424,"Foliose")</f>
        <v>1</v>
      </c>
      <c r="K41" s="73">
        <f>COUNTIF(Nirwana!K224:K424,"Foliose")</f>
        <v>0</v>
      </c>
      <c r="L41" s="73">
        <f>COUNTIF(Nirwana!R224:R424,"Foliose")</f>
        <v>1</v>
      </c>
      <c r="M41" s="73">
        <f>COUNTIF(Nirwana!Y224:Y424,"Foliose")</f>
        <v>0</v>
      </c>
      <c r="N41" s="117">
        <f t="shared" si="22"/>
        <v>0.25</v>
      </c>
      <c r="P41" s="70">
        <f>COUNTIF(Nirwana!D435:D635,"Foliose")</f>
        <v>0</v>
      </c>
      <c r="Q41" s="73">
        <f>COUNTIF(Nirwana!K435:K635,"Foliose")</f>
        <v>0</v>
      </c>
      <c r="R41" s="73">
        <f>COUNTIF(Nirwana!R435:R635,"Foliose")</f>
        <v>0</v>
      </c>
      <c r="S41" s="73">
        <f>COUNTIF(Nirwana!Y435:Y635,"Foliose")</f>
        <v>0</v>
      </c>
      <c r="T41" s="117">
        <f t="shared" si="26"/>
        <v>0</v>
      </c>
      <c r="V41" s="83">
        <f t="shared" si="27"/>
        <v>0.5</v>
      </c>
      <c r="W41" s="83">
        <f t="shared" si="23"/>
        <v>0.57735026918962573</v>
      </c>
      <c r="X41" s="80">
        <f t="shared" si="28"/>
        <v>0</v>
      </c>
      <c r="Z41" s="80">
        <f t="shared" si="29"/>
        <v>0.25</v>
      </c>
      <c r="AA41" s="80">
        <f t="shared" si="31"/>
        <v>0.28867513459481287</v>
      </c>
      <c r="AB41" s="80">
        <f t="shared" ref="AB41" si="32">(X41/SQRT(4))</f>
        <v>0</v>
      </c>
      <c r="AC41" s="172"/>
      <c r="AD41" s="175">
        <f t="shared" si="25"/>
        <v>3.125E-2</v>
      </c>
      <c r="AE41" s="175">
        <f t="shared" si="25"/>
        <v>3.6084391824351608E-2</v>
      </c>
      <c r="AF41" s="175">
        <f t="shared" si="25"/>
        <v>0</v>
      </c>
      <c r="AH41" s="209"/>
      <c r="AI41" s="209"/>
      <c r="AJ41" s="209"/>
    </row>
    <row r="42" spans="2:36">
      <c r="B42" s="68"/>
      <c r="C42" s="66"/>
      <c r="D42" s="414"/>
      <c r="E42" s="415"/>
      <c r="F42" s="415"/>
      <c r="G42" s="415"/>
      <c r="H42" s="416"/>
      <c r="J42" s="414"/>
      <c r="K42" s="415"/>
      <c r="L42" s="415"/>
      <c r="M42" s="415"/>
      <c r="N42" s="416"/>
      <c r="P42" s="414"/>
      <c r="Q42" s="415"/>
      <c r="R42" s="415"/>
      <c r="S42" s="415"/>
      <c r="T42" s="416"/>
      <c r="V42" s="83"/>
      <c r="W42" s="83"/>
      <c r="X42" s="80"/>
      <c r="Z42" s="80"/>
      <c r="AA42" s="80"/>
      <c r="AB42" s="80"/>
      <c r="AC42" s="172"/>
      <c r="AD42" s="175"/>
      <c r="AE42" s="175"/>
      <c r="AF42" s="175"/>
      <c r="AH42" s="177"/>
      <c r="AI42" s="177"/>
      <c r="AJ42" s="177"/>
    </row>
    <row r="43" spans="2:36">
      <c r="B43" s="56" t="s">
        <v>64</v>
      </c>
      <c r="C43" s="65"/>
      <c r="D43" s="71">
        <f>COUNTIF(Nirwana!C13:C213,"SC")</f>
        <v>0</v>
      </c>
      <c r="E43" s="74">
        <f>COUNTIF(Nirwana!J13:J213,"SC")</f>
        <v>1</v>
      </c>
      <c r="F43" s="74">
        <f>COUNTIF(Nirwana!Q13:Q213,"SC")</f>
        <v>0</v>
      </c>
      <c r="G43" s="74">
        <f>COUNTIF(Nirwana!X13:X213,"SC")</f>
        <v>2</v>
      </c>
      <c r="H43" s="117">
        <f>SUM(((D43+E43+F43+G43)/4)/201)*100</f>
        <v>0.37313432835820892</v>
      </c>
      <c r="J43" s="71">
        <f>COUNTIF(Nirwana!C224:C424,"SC")</f>
        <v>8</v>
      </c>
      <c r="K43" s="74">
        <f>COUNTIF(Nirwana!J224:J424,"SC")</f>
        <v>2</v>
      </c>
      <c r="L43" s="74">
        <f>COUNTIF(Nirwana!Q224:Q424,"SC")</f>
        <v>1</v>
      </c>
      <c r="M43" s="74">
        <f>COUNTIF(Nirwana!X224:X424,"SC")</f>
        <v>0</v>
      </c>
      <c r="N43" s="117">
        <f t="shared" ref="N43:N46" si="33">SUM(((J43+K43+L43+M43)/4)/200)*100</f>
        <v>1.375</v>
      </c>
      <c r="P43" s="71">
        <f>COUNTIF(Nirwana!C435:C635,"SC")</f>
        <v>0</v>
      </c>
      <c r="Q43" s="74">
        <f>COUNTIF(Nirwana!J435:J635,"SC")</f>
        <v>0</v>
      </c>
      <c r="R43" s="74">
        <f>COUNTIF(Nirwana!Q435:Q635,"SC")</f>
        <v>0</v>
      </c>
      <c r="S43" s="74">
        <f>COUNTIF(Nirwana!X435:X635,"SC")</f>
        <v>2</v>
      </c>
      <c r="T43" s="117">
        <f t="shared" ref="T43:T46" si="34">SUM(((P43+Q43+R43+S43)/4)/200)*100</f>
        <v>0.25</v>
      </c>
      <c r="V43" s="83">
        <f t="shared" ref="V43:V46" si="35">STDEV(D43:G43)</f>
        <v>0.9574271077563381</v>
      </c>
      <c r="W43" s="83">
        <f t="shared" ref="W43:W46" si="36">STDEV(J43:M43)</f>
        <v>3.5939764421413041</v>
      </c>
      <c r="X43" s="80">
        <f t="shared" ref="X43:X46" si="37">STDEV(P43:S43)</f>
        <v>1</v>
      </c>
      <c r="Z43" s="80">
        <f t="shared" ref="Z43:Z46" si="38">(V43/SQRT(4))</f>
        <v>0.47871355387816905</v>
      </c>
      <c r="AA43" s="80">
        <f t="shared" ref="AA43:AA46" si="39">(W43/SQRT(4))</f>
        <v>1.796988221070652</v>
      </c>
      <c r="AB43" s="80">
        <f t="shared" ref="AB43:AB46" si="40">(X43/SQRT(4))</f>
        <v>0.5</v>
      </c>
      <c r="AC43" s="172"/>
      <c r="AD43" s="175">
        <f t="shared" ref="AD43:AF46" si="41">((Z43/4)/200)*100</f>
        <v>5.9839194234771131E-2</v>
      </c>
      <c r="AE43" s="175">
        <f t="shared" si="41"/>
        <v>0.2246235276338315</v>
      </c>
      <c r="AF43" s="175">
        <f t="shared" si="41"/>
        <v>6.25E-2</v>
      </c>
      <c r="AH43" s="209">
        <f>SUM(AD43:AD46)</f>
        <v>1.299111736237061</v>
      </c>
      <c r="AI43" s="209">
        <f t="shared" ref="AI43" si="42">SUM(AE43:AE46)</f>
        <v>0.48008494934838908</v>
      </c>
      <c r="AJ43" s="209">
        <f t="shared" ref="AJ43" si="43">SUM(AF43:AF46)</f>
        <v>0.81735174293916135</v>
      </c>
    </row>
    <row r="44" spans="2:36">
      <c r="B44" s="57" t="s">
        <v>102</v>
      </c>
      <c r="C44" s="65"/>
      <c r="D44" s="71">
        <f>COUNTIF(Nirwana!C13:C213,"AL")</f>
        <v>27</v>
      </c>
      <c r="E44" s="74">
        <f>COUNTIF(Nirwana!J13:J213,"AL")</f>
        <v>35</v>
      </c>
      <c r="F44" s="74">
        <f>COUNTIF(Nirwana!Q13:Q213,"AL")</f>
        <v>0</v>
      </c>
      <c r="G44" s="74">
        <f>COUNTIF(Nirwana!X13:X213,"AL")</f>
        <v>1</v>
      </c>
      <c r="H44" s="118">
        <f>SUM(((D44+E44+F44+G44)/4)/201)*100</f>
        <v>7.8358208955223887</v>
      </c>
      <c r="J44" s="71">
        <f>COUNTIF(Nirwana!C224:C424,"AL")</f>
        <v>0</v>
      </c>
      <c r="K44" s="74">
        <f>COUNTIF(Nirwana!J224:J424,"AL")</f>
        <v>6</v>
      </c>
      <c r="L44" s="74">
        <f>COUNTIF(Nirwana!Q224:Q424,"AL")</f>
        <v>2</v>
      </c>
      <c r="M44" s="74">
        <f>COUNTIF(Nirwana!X224:X424,"AL")</f>
        <v>1</v>
      </c>
      <c r="N44" s="118">
        <f t="shared" si="33"/>
        <v>1.125</v>
      </c>
      <c r="P44" s="71">
        <f>COUNTIF(Nirwana!C435:C635,"AL")</f>
        <v>4</v>
      </c>
      <c r="Q44" s="74">
        <f>COUNTIF(Nirwana!J435:J635,"AL")</f>
        <v>1</v>
      </c>
      <c r="R44" s="74">
        <f>COUNTIF(Nirwana!Q435:Q635,"AL")</f>
        <v>0</v>
      </c>
      <c r="S44" s="74">
        <f>COUNTIF(Nirwana!X435:X635,"AL")</f>
        <v>0</v>
      </c>
      <c r="T44" s="118">
        <f t="shared" si="34"/>
        <v>0.625</v>
      </c>
      <c r="V44" s="83">
        <f t="shared" si="35"/>
        <v>17.914147109663542</v>
      </c>
      <c r="W44" s="83">
        <f t="shared" si="36"/>
        <v>2.6299556396765835</v>
      </c>
      <c r="X44" s="80">
        <f t="shared" si="37"/>
        <v>1.8929694486000912</v>
      </c>
      <c r="Z44" s="80">
        <f t="shared" si="38"/>
        <v>8.957073554831771</v>
      </c>
      <c r="AA44" s="80">
        <f t="shared" si="39"/>
        <v>1.3149778198382918</v>
      </c>
      <c r="AB44" s="80">
        <f t="shared" si="40"/>
        <v>0.9464847243000456</v>
      </c>
      <c r="AC44" s="172"/>
      <c r="AD44" s="175">
        <f t="shared" si="41"/>
        <v>1.1196341943539714</v>
      </c>
      <c r="AE44" s="175">
        <f t="shared" si="41"/>
        <v>0.16437222747978647</v>
      </c>
      <c r="AF44" s="175">
        <f t="shared" si="41"/>
        <v>0.11831059053750571</v>
      </c>
      <c r="AH44" s="209"/>
      <c r="AI44" s="209"/>
      <c r="AJ44" s="209"/>
    </row>
    <row r="45" spans="2:36">
      <c r="B45" s="56" t="s">
        <v>67</v>
      </c>
      <c r="C45" s="65"/>
      <c r="D45" s="71">
        <f>COUNTIF(Nirwana!C13:C213,"SP")</f>
        <v>1</v>
      </c>
      <c r="E45" s="74">
        <f>COUNTIF(Nirwana!J13:J213,"SP")</f>
        <v>0</v>
      </c>
      <c r="F45" s="74">
        <f>COUNTIF(Nirwana!Q13:Q213,"SP")</f>
        <v>0</v>
      </c>
      <c r="G45" s="74">
        <f>COUNTIF(Nirwana!X13:X213,"SP")</f>
        <v>0</v>
      </c>
      <c r="H45" s="117">
        <f>SUM(((D45+E45+F45+G45)/4)/201)*100</f>
        <v>0.12437810945273632</v>
      </c>
      <c r="J45" s="71">
        <f>COUNTIF(Nirwana!C224:C424,"SP")</f>
        <v>2</v>
      </c>
      <c r="K45" s="74">
        <f>COUNTIF(Nirwana!J224:J424,"SP")</f>
        <v>1</v>
      </c>
      <c r="L45" s="74">
        <f>COUNTIF(Nirwana!Q224:Q424,"SP")</f>
        <v>0</v>
      </c>
      <c r="M45" s="74">
        <f>COUNTIF(Nirwana!X224:X424,"SP")</f>
        <v>0</v>
      </c>
      <c r="N45" s="117">
        <f t="shared" si="33"/>
        <v>0.375</v>
      </c>
      <c r="P45" s="71">
        <f>COUNTIF(Nirwana!C435:C635,"SP")</f>
        <v>0</v>
      </c>
      <c r="Q45" s="74">
        <f>COUNTIF(Nirwana!J435:J635,"SP")</f>
        <v>0</v>
      </c>
      <c r="R45" s="74">
        <f>COUNTIF(Nirwana!Q435:Q635,"SP")</f>
        <v>0</v>
      </c>
      <c r="S45" s="74">
        <f>COUNTIF(Nirwana!X435:X635,"SP")</f>
        <v>8</v>
      </c>
      <c r="T45" s="117">
        <f t="shared" si="34"/>
        <v>1</v>
      </c>
      <c r="V45" s="83">
        <f t="shared" si="35"/>
        <v>0.5</v>
      </c>
      <c r="W45" s="83">
        <f t="shared" si="36"/>
        <v>0.9574271077563381</v>
      </c>
      <c r="X45" s="80">
        <f t="shared" si="37"/>
        <v>4</v>
      </c>
      <c r="Z45" s="80">
        <f t="shared" si="38"/>
        <v>0.25</v>
      </c>
      <c r="AA45" s="80">
        <f t="shared" si="39"/>
        <v>0.47871355387816905</v>
      </c>
      <c r="AB45" s="80">
        <f t="shared" si="40"/>
        <v>2</v>
      </c>
      <c r="AC45" s="172"/>
      <c r="AD45" s="175">
        <f t="shared" si="41"/>
        <v>3.125E-2</v>
      </c>
      <c r="AE45" s="175">
        <f t="shared" si="41"/>
        <v>5.9839194234771131E-2</v>
      </c>
      <c r="AF45" s="175">
        <f t="shared" si="41"/>
        <v>0.25</v>
      </c>
      <c r="AH45" s="209"/>
      <c r="AI45" s="209"/>
      <c r="AJ45" s="209"/>
    </row>
    <row r="46" spans="2:36">
      <c r="B46" s="57" t="s">
        <v>131</v>
      </c>
      <c r="C46" s="65"/>
      <c r="D46" s="71">
        <f>COUNTIF(Nirwana!C13:C213,"OT")</f>
        <v>1</v>
      </c>
      <c r="E46" s="74">
        <f>COUNTIF(Nirwana!J13:J213,"OT")</f>
        <v>3</v>
      </c>
      <c r="F46" s="74">
        <f>COUNTIF(Nirwana!Q13:Q213,"OT")</f>
        <v>0</v>
      </c>
      <c r="G46" s="74">
        <f>COUNTIF(Nirwana!X13:X213,"OT")</f>
        <v>0</v>
      </c>
      <c r="H46" s="118">
        <f>SUM(((D46+E46+F46+G46)/4)/201)*100</f>
        <v>0.49751243781094528</v>
      </c>
      <c r="J46" s="71">
        <f>COUNTIF(Nirwana!C224:C424,"OT")</f>
        <v>1</v>
      </c>
      <c r="K46" s="74">
        <f>COUNTIF(Nirwana!J224:J424,"OT")</f>
        <v>0</v>
      </c>
      <c r="L46" s="74">
        <f>COUNTIF(Nirwana!Q224:Q424,"OT")</f>
        <v>1</v>
      </c>
      <c r="M46" s="74">
        <f>COUNTIF(Nirwana!X224:X424,"OT")</f>
        <v>1</v>
      </c>
      <c r="N46" s="118">
        <f t="shared" si="33"/>
        <v>0.375</v>
      </c>
      <c r="P46" s="71">
        <f>COUNTIF(Nirwana!C435:C635,"OT")</f>
        <v>1</v>
      </c>
      <c r="Q46" s="74">
        <f>COUNTIF(Nirwana!J435:J635,"OT")</f>
        <v>1</v>
      </c>
      <c r="R46" s="74">
        <f>COUNTIF(Nirwana!Q435:Q635,"OT")</f>
        <v>0</v>
      </c>
      <c r="S46" s="74">
        <f>COUNTIF(Nirwana!X435:X635,"OT")</f>
        <v>13</v>
      </c>
      <c r="T46" s="118">
        <f t="shared" si="34"/>
        <v>1.875</v>
      </c>
      <c r="V46" s="83">
        <f t="shared" si="35"/>
        <v>1.4142135623730951</v>
      </c>
      <c r="W46" s="83">
        <f t="shared" si="36"/>
        <v>0.5</v>
      </c>
      <c r="X46" s="80">
        <f t="shared" si="37"/>
        <v>6.1846584384264904</v>
      </c>
      <c r="Z46" s="80">
        <f t="shared" si="38"/>
        <v>0.70710678118654757</v>
      </c>
      <c r="AA46" s="80">
        <f t="shared" si="39"/>
        <v>0.25</v>
      </c>
      <c r="AB46" s="80">
        <f t="shared" si="40"/>
        <v>3.0923292192132452</v>
      </c>
      <c r="AC46" s="172"/>
      <c r="AD46" s="175">
        <f t="shared" si="41"/>
        <v>8.8388347648318447E-2</v>
      </c>
      <c r="AE46" s="175">
        <f t="shared" si="41"/>
        <v>3.125E-2</v>
      </c>
      <c r="AF46" s="175">
        <f t="shared" si="41"/>
        <v>0.38654115240165565</v>
      </c>
      <c r="AH46" s="209"/>
      <c r="AI46" s="209"/>
      <c r="AJ46" s="209"/>
    </row>
    <row r="47" spans="2:36">
      <c r="B47" s="69"/>
      <c r="C47" s="67"/>
      <c r="D47" s="408"/>
      <c r="E47" s="409"/>
      <c r="F47" s="409"/>
      <c r="G47" s="409"/>
      <c r="H47" s="410"/>
      <c r="J47" s="408"/>
      <c r="K47" s="409"/>
      <c r="L47" s="409"/>
      <c r="M47" s="409"/>
      <c r="N47" s="410"/>
      <c r="P47" s="408"/>
      <c r="Q47" s="409"/>
      <c r="R47" s="409"/>
      <c r="S47" s="409"/>
      <c r="T47" s="410"/>
      <c r="V47" s="83"/>
      <c r="W47" s="83"/>
      <c r="X47" s="80"/>
      <c r="Z47" s="80"/>
      <c r="AA47" s="80"/>
      <c r="AB47" s="80"/>
      <c r="AC47" s="172"/>
      <c r="AD47" s="175"/>
      <c r="AE47" s="175"/>
      <c r="AF47" s="175"/>
      <c r="AH47" s="177"/>
      <c r="AI47" s="177"/>
      <c r="AJ47" s="177"/>
    </row>
    <row r="48" spans="2:36">
      <c r="B48" s="116" t="s">
        <v>75</v>
      </c>
      <c r="C48" s="67"/>
      <c r="D48" s="71">
        <f>COUNTIF(Nirwana!C13:C213,"SD")</f>
        <v>0</v>
      </c>
      <c r="E48" s="71">
        <f>COUNTIF(Nirwana!J13:J213,"SD")</f>
        <v>88</v>
      </c>
      <c r="F48" s="71">
        <f>COUNTIF(Nirwana!Q13:Q213,"SD")</f>
        <v>201</v>
      </c>
      <c r="G48" s="71">
        <f>COUNTIF(Nirwana!X13:X213,"SD")</f>
        <v>185</v>
      </c>
      <c r="H48" s="119">
        <f>SUM(((D48+E48+F48+G48)/4)/201)*100</f>
        <v>58.955223880597018</v>
      </c>
      <c r="J48" s="71">
        <f>COUNTIF(Nirwana!C224:C424,"SD")</f>
        <v>20</v>
      </c>
      <c r="K48" s="71">
        <f>COUNTIF(Nirwana!J224:J424,"SD")</f>
        <v>165</v>
      </c>
      <c r="L48" s="71">
        <f>COUNTIF(Nirwana!Q224:Q424,"SD")</f>
        <v>140</v>
      </c>
      <c r="M48" s="71">
        <f>COUNTIF(Nirwana!X224:X424,"SD")</f>
        <v>168</v>
      </c>
      <c r="N48" s="119">
        <f>SUM(((J48+K48+L48+M48)/4)/201)*100</f>
        <v>61.318407960199004</v>
      </c>
      <c r="P48" s="71">
        <f>COUNTIF(Nirwana!C435:C635,"SD")</f>
        <v>195</v>
      </c>
      <c r="Q48" s="71">
        <f>COUNTIF(Nirwana!J435:J635,"SD")</f>
        <v>199</v>
      </c>
      <c r="R48" s="71">
        <f>COUNTIF(Nirwana!Q435:Q635,"SD")</f>
        <v>198</v>
      </c>
      <c r="S48" s="74">
        <f>COUNTIF(Nirwana!X435:X635,"SD")</f>
        <v>60</v>
      </c>
      <c r="T48" s="119">
        <f>SUM(((P48+Q48+R48+S48)/4)/201)*100</f>
        <v>81.094527363184071</v>
      </c>
      <c r="V48" s="83">
        <f t="shared" ref="V48" si="44">STDEV(D48:G48)</f>
        <v>93.454088549761508</v>
      </c>
      <c r="W48" s="83">
        <f t="shared" ref="W48" si="45">STDEV(J48:M48)</f>
        <v>69.968445268801943</v>
      </c>
      <c r="X48" s="80">
        <f t="shared" ref="X48" si="46">STDEV(P48:S48)</f>
        <v>68.687699044297588</v>
      </c>
      <c r="Z48" s="80">
        <f t="shared" ref="Z48:Z51" si="47">(V48/SQRT(4))</f>
        <v>46.727044274880754</v>
      </c>
      <c r="AA48" s="80">
        <f t="shared" ref="AA48:AA51" si="48">(W48/SQRT(4))</f>
        <v>34.984222634400972</v>
      </c>
      <c r="AB48" s="80">
        <f t="shared" ref="AB48:AB51" si="49">(X48/SQRT(4))</f>
        <v>34.343849522148794</v>
      </c>
      <c r="AC48" s="172"/>
      <c r="AD48" s="175">
        <f t="shared" ref="AD48:AF51" si="50">((Z48/4)/200)*100</f>
        <v>5.8408805343600942</v>
      </c>
      <c r="AE48" s="175">
        <f t="shared" si="50"/>
        <v>4.3730278293001215</v>
      </c>
      <c r="AF48" s="175">
        <f t="shared" si="50"/>
        <v>4.2929811902685993</v>
      </c>
      <c r="AH48" s="209">
        <f>SUM(AD48:AD51)</f>
        <v>6.7158706439546112</v>
      </c>
      <c r="AI48" s="209">
        <f t="shared" ref="AI48" si="51">SUM(AE48:AE51)</f>
        <v>6.7063919679444162</v>
      </c>
      <c r="AJ48" s="209">
        <f t="shared" ref="AJ48" si="52">SUM(AF48:AF51)</f>
        <v>6.8554811902685993</v>
      </c>
    </row>
    <row r="49" spans="2:36">
      <c r="B49" s="56" t="s">
        <v>70</v>
      </c>
      <c r="C49" s="65"/>
      <c r="D49" s="71">
        <f>COUNTIF(Nirwana!C13:C213,"RC")</f>
        <v>0</v>
      </c>
      <c r="E49" s="74">
        <f>COUNTIF(Nirwana!J13:J213,"RC")</f>
        <v>7</v>
      </c>
      <c r="F49" s="74">
        <f>COUNTIF(Nirwana!Q13:Q213,"RC")</f>
        <v>0</v>
      </c>
      <c r="G49" s="74">
        <f>COUNTIF(Nirwana!X13:X213,"RC")</f>
        <v>1</v>
      </c>
      <c r="H49" s="117">
        <f>SUM(((D49+E49+F49+G49)/4)/201)*100</f>
        <v>0.99502487562189057</v>
      </c>
      <c r="J49" s="71">
        <f>COUNTIF(Nirwana!C224:C424,"RC")</f>
        <v>15</v>
      </c>
      <c r="K49" s="74">
        <f>COUNTIF(Nirwana!J224:J424,"RC")</f>
        <v>6</v>
      </c>
      <c r="L49" s="74">
        <f>COUNTIF(Nirwana!Q224:Q424,"RC")</f>
        <v>5</v>
      </c>
      <c r="M49" s="74">
        <f>COUNTIF(Nirwana!X224:X424,"RC")</f>
        <v>2</v>
      </c>
      <c r="N49" s="117">
        <f t="shared" ref="N49:N51" si="53">SUM(((J49+K49+L49+M49)/4)/200)*100</f>
        <v>3.5000000000000004</v>
      </c>
      <c r="P49" s="71">
        <f>COUNTIF(Nirwana!C435:C635,"RC")</f>
        <v>0</v>
      </c>
      <c r="Q49" s="74">
        <f>COUNTIF(Nirwana!J435:J635,"RC")</f>
        <v>0</v>
      </c>
      <c r="R49" s="74">
        <f>COUNTIF(Nirwana!Q435:Q635,"RC")</f>
        <v>0</v>
      </c>
      <c r="S49" s="74">
        <f>COUNTIF(Nirwana!X435:X635,"RC")</f>
        <v>18</v>
      </c>
      <c r="T49" s="117">
        <f t="shared" ref="T49:T51" si="54">SUM(((P49+Q49+R49+S49)/4)/200)*100</f>
        <v>2.25</v>
      </c>
      <c r="V49" s="83">
        <f t="shared" ref="V49:V51" si="55">STDEV(D49:G49)</f>
        <v>3.3665016461206929</v>
      </c>
      <c r="W49" s="83">
        <f t="shared" ref="W49:W51" si="56">STDEV(J49:M49)</f>
        <v>5.5976185412488881</v>
      </c>
      <c r="X49" s="80">
        <f t="shared" ref="X49:X51" si="57">STDEV(P49:S49)</f>
        <v>9</v>
      </c>
      <c r="Z49" s="80">
        <f t="shared" si="47"/>
        <v>1.6832508230603465</v>
      </c>
      <c r="AA49" s="80">
        <f t="shared" si="48"/>
        <v>2.7988092706244441</v>
      </c>
      <c r="AB49" s="80">
        <f t="shared" si="49"/>
        <v>4.5</v>
      </c>
      <c r="AC49" s="172"/>
      <c r="AD49" s="175">
        <f t="shared" si="50"/>
        <v>0.21040635288254328</v>
      </c>
      <c r="AE49" s="175">
        <f t="shared" si="50"/>
        <v>0.34985115882805551</v>
      </c>
      <c r="AF49" s="175">
        <f t="shared" si="50"/>
        <v>0.5625</v>
      </c>
      <c r="AH49" s="209"/>
      <c r="AI49" s="209"/>
      <c r="AJ49" s="209"/>
    </row>
    <row r="50" spans="2:36">
      <c r="B50" s="115" t="s">
        <v>72</v>
      </c>
      <c r="C50" s="65"/>
      <c r="D50" s="71">
        <f>COUNTIF(Nirwana!C13:C213,"RB")</f>
        <v>14</v>
      </c>
      <c r="E50" s="74">
        <f>COUNTIF(Nirwana!J13:J213,"RB")</f>
        <v>14</v>
      </c>
      <c r="F50" s="74">
        <f>COUNTIF(Nirwana!Q13:Q213,"RB")</f>
        <v>0</v>
      </c>
      <c r="G50" s="74">
        <f>COUNTIF(Nirwana!X13:X213,"RB")</f>
        <v>1</v>
      </c>
      <c r="H50" s="118">
        <f>SUM(((D50+E50+F50+G50)/4)/201)*100</f>
        <v>3.6069651741293534</v>
      </c>
      <c r="J50" s="71">
        <f>COUNTIF(Nirwana!C224:C424,"RB")</f>
        <v>66</v>
      </c>
      <c r="K50" s="74">
        <f>COUNTIF(Nirwana!J224:J424,"RB")</f>
        <v>7</v>
      </c>
      <c r="L50" s="74">
        <f>COUNTIF(Nirwana!Q224:Q424,"RB")</f>
        <v>6</v>
      </c>
      <c r="M50" s="74">
        <f>COUNTIF(Nirwana!X224:X424,"RB")</f>
        <v>1</v>
      </c>
      <c r="N50" s="118">
        <f t="shared" si="53"/>
        <v>10</v>
      </c>
      <c r="P50" s="71">
        <f>COUNTIF(Nirwana!C435:C635,"RB")</f>
        <v>0</v>
      </c>
      <c r="Q50" s="74">
        <f>COUNTIF(Nirwana!J435:J635,"RB")</f>
        <v>0</v>
      </c>
      <c r="R50" s="74">
        <f>COUNTIF(Nirwana!Q435:Q635,"RB")</f>
        <v>0</v>
      </c>
      <c r="S50" s="74">
        <f>COUNTIF(Nirwana!X435:X635,"RB")</f>
        <v>58</v>
      </c>
      <c r="T50" s="118">
        <f t="shared" si="54"/>
        <v>7.2499999999999991</v>
      </c>
      <c r="V50" s="83">
        <f t="shared" si="55"/>
        <v>7.8049129826453969</v>
      </c>
      <c r="W50" s="83">
        <f t="shared" si="56"/>
        <v>30.778780569303478</v>
      </c>
      <c r="X50" s="80">
        <f t="shared" si="57"/>
        <v>29</v>
      </c>
      <c r="Z50" s="80">
        <f t="shared" si="47"/>
        <v>3.9024564913226985</v>
      </c>
      <c r="AA50" s="80">
        <f t="shared" si="48"/>
        <v>15.389390284651739</v>
      </c>
      <c r="AB50" s="80">
        <f t="shared" si="49"/>
        <v>14.5</v>
      </c>
      <c r="AC50" s="172"/>
      <c r="AD50" s="175">
        <f t="shared" si="50"/>
        <v>0.48780706141533731</v>
      </c>
      <c r="AE50" s="175">
        <f t="shared" si="50"/>
        <v>1.9236737855814674</v>
      </c>
      <c r="AF50" s="175">
        <f t="shared" si="50"/>
        <v>1.8124999999999998</v>
      </c>
      <c r="AH50" s="209"/>
      <c r="AI50" s="209"/>
      <c r="AJ50" s="209"/>
    </row>
    <row r="51" spans="2:36" ht="16" thickBot="1">
      <c r="B51" s="58" t="s">
        <v>132</v>
      </c>
      <c r="C51" s="65"/>
      <c r="D51" s="71">
        <f>COUNTIF(Nirwana!C13:C213,"DC")</f>
        <v>6</v>
      </c>
      <c r="E51" s="74">
        <f>COUNTIF(Nirwana!J13:J213,"DC")</f>
        <v>2</v>
      </c>
      <c r="F51" s="74">
        <f>COUNTIF(Nirwana!Q13:Q213,"DC")</f>
        <v>0</v>
      </c>
      <c r="G51" s="74">
        <f>COUNTIF(Nirwana!X13:X213,"DC")</f>
        <v>0</v>
      </c>
      <c r="H51" s="117">
        <f>SUM(((D51+E51+F51+G51)/4)/201)*100</f>
        <v>0.99502487562189057</v>
      </c>
      <c r="J51" s="71">
        <f>COUNTIF(Nirwana!C224:C424,"DC")</f>
        <v>1</v>
      </c>
      <c r="K51" s="74">
        <f>COUNTIF(Nirwana!J224:J424,"DC")</f>
        <v>2</v>
      </c>
      <c r="L51" s="74">
        <f>COUNTIF(Nirwana!Q224:Q424,"DC")</f>
        <v>2</v>
      </c>
      <c r="M51" s="74">
        <f>COUNTIF(Nirwana!X224:X424,"DC")</f>
        <v>0</v>
      </c>
      <c r="N51" s="117">
        <f t="shared" si="53"/>
        <v>0.625</v>
      </c>
      <c r="P51" s="71">
        <f>COUNTIF(Nirwana!C435:C635,"DC")</f>
        <v>0</v>
      </c>
      <c r="Q51" s="74">
        <f>COUNTIF(Nirwana!J435:J635,"DC")</f>
        <v>0</v>
      </c>
      <c r="R51" s="74">
        <f>COUNTIF(Nirwana!Q435:Q635,"DC")</f>
        <v>0</v>
      </c>
      <c r="S51" s="74">
        <f>COUNTIF(Nirwana!X435:X635,"DC")</f>
        <v>6</v>
      </c>
      <c r="T51" s="117">
        <f t="shared" si="54"/>
        <v>0.75</v>
      </c>
      <c r="V51" s="84">
        <f t="shared" si="55"/>
        <v>2.8284271247461903</v>
      </c>
      <c r="W51" s="84">
        <f t="shared" si="56"/>
        <v>0.9574271077563381</v>
      </c>
      <c r="X51" s="81">
        <f t="shared" si="57"/>
        <v>3</v>
      </c>
      <c r="Z51" s="81">
        <f t="shared" si="47"/>
        <v>1.4142135623730951</v>
      </c>
      <c r="AA51" s="81">
        <f t="shared" si="48"/>
        <v>0.47871355387816905</v>
      </c>
      <c r="AB51" s="81">
        <f t="shared" si="49"/>
        <v>1.5</v>
      </c>
      <c r="AC51" s="172"/>
      <c r="AD51" s="176">
        <f t="shared" si="50"/>
        <v>0.17677669529663689</v>
      </c>
      <c r="AE51" s="176">
        <f t="shared" si="50"/>
        <v>5.9839194234771131E-2</v>
      </c>
      <c r="AF51" s="176">
        <f t="shared" si="50"/>
        <v>0.1875</v>
      </c>
      <c r="AH51" s="210"/>
      <c r="AI51" s="210"/>
      <c r="AJ51" s="210"/>
    </row>
    <row r="52" spans="2:36" ht="16" thickBot="1">
      <c r="B52" s="77" t="s">
        <v>142</v>
      </c>
      <c r="C52" s="65"/>
      <c r="D52" s="72">
        <f>SUM(D35:D41,D43:D46,D48:D51)</f>
        <v>201</v>
      </c>
      <c r="E52" s="72">
        <f>SUM(E35:E41,E43:E46,E48:E51)</f>
        <v>201</v>
      </c>
      <c r="F52" s="72">
        <f>SUM(F35:F41,F43:F46,F48:F51)</f>
        <v>201</v>
      </c>
      <c r="G52" s="75">
        <f>SUM(G35:G41,G43:G46,G48:G51)</f>
        <v>201</v>
      </c>
      <c r="H52" s="120">
        <f>SUM(H35+H36+H37+H38+H39+H40+H41+H43+H44+H45+H46+H48+H49+H50+H51)</f>
        <v>100</v>
      </c>
      <c r="J52" s="72">
        <f>SUM(J35:J41,J43:J46,J48:J51)</f>
        <v>201</v>
      </c>
      <c r="K52" s="75">
        <f>SUM(K35:K41,K43:K46,K48:K51)</f>
        <v>201</v>
      </c>
      <c r="L52" s="61">
        <f>SUM(L35:L41,L43:L46,L48:L51)</f>
        <v>201</v>
      </c>
      <c r="M52" s="75">
        <f>SUM(M35:M41,M43:M46,M48:M51)</f>
        <v>201</v>
      </c>
      <c r="N52" s="120">
        <f>SUM(N35+N36+N37+N38+N39+N40+N41+N43+N44+N45+N46+N48+N49+N50+N51)</f>
        <v>100.19340796019901</v>
      </c>
      <c r="P52" s="72">
        <f>SUM(P35:P41,P43:P46,P48:P51)</f>
        <v>201</v>
      </c>
      <c r="Q52" s="75">
        <f>SUM(Q35:Q41,Q43:Q46,Q48:Q51)</f>
        <v>201</v>
      </c>
      <c r="R52" s="61">
        <f>SUM(R35:R41,R43:R46,R48:R51)</f>
        <v>201</v>
      </c>
      <c r="S52" s="75">
        <f>SUM(S35:S41,S43:S46,S48:S51)</f>
        <v>201</v>
      </c>
      <c r="T52" s="120">
        <f>SUM(T35+T36+T37+T38+T39+T40+T41+T43+T44+T45+T46+T48+T49+T50+T51)</f>
        <v>100.09452736318407</v>
      </c>
      <c r="V52" s="54"/>
      <c r="W52" s="54"/>
      <c r="X52" s="54"/>
    </row>
    <row r="54" spans="2:36" ht="16" thickBot="1"/>
    <row r="55" spans="2:36" ht="19" customHeight="1">
      <c r="B55" s="417" t="s">
        <v>45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9"/>
      <c r="M55" s="55"/>
      <c r="N55" s="423" t="s">
        <v>140</v>
      </c>
      <c r="O55" s="424"/>
      <c r="P55" s="424"/>
      <c r="Q55" s="424"/>
      <c r="R55" s="424"/>
      <c r="S55" s="424"/>
      <c r="T55" s="425"/>
    </row>
    <row r="56" spans="2:36" ht="19" customHeight="1" thickBot="1">
      <c r="B56" s="420"/>
      <c r="C56" s="421"/>
      <c r="D56" s="421"/>
      <c r="E56" s="421"/>
      <c r="F56" s="421"/>
      <c r="G56" s="421"/>
      <c r="H56" s="421"/>
      <c r="I56" s="421"/>
      <c r="J56" s="421"/>
      <c r="K56" s="421"/>
      <c r="L56" s="422"/>
      <c r="M56" s="55"/>
      <c r="N56" s="426"/>
      <c r="O56" s="427"/>
      <c r="P56" s="427"/>
      <c r="Q56" s="427"/>
      <c r="R56" s="427"/>
      <c r="S56" s="427"/>
      <c r="T56" s="428"/>
    </row>
    <row r="57" spans="2:36" ht="16" thickBot="1"/>
    <row r="58" spans="2:36" ht="16" thickBot="1">
      <c r="B58" s="63"/>
      <c r="C58" s="63"/>
      <c r="D58" s="411" t="s">
        <v>1</v>
      </c>
      <c r="E58" s="412"/>
      <c r="F58" s="412"/>
      <c r="G58" s="412"/>
      <c r="H58" s="413"/>
      <c r="J58" s="411" t="s">
        <v>2</v>
      </c>
      <c r="K58" s="412"/>
      <c r="L58" s="412"/>
      <c r="M58" s="412"/>
      <c r="N58" s="413"/>
      <c r="P58" s="411" t="s">
        <v>3</v>
      </c>
      <c r="Q58" s="412"/>
      <c r="R58" s="412"/>
      <c r="S58" s="412"/>
      <c r="T58" s="413"/>
      <c r="V58" s="435" t="s">
        <v>147</v>
      </c>
      <c r="W58" s="436"/>
      <c r="X58" s="437"/>
      <c r="Z58" s="435" t="s">
        <v>275</v>
      </c>
      <c r="AA58" s="436"/>
      <c r="AB58" s="437"/>
      <c r="AC58" s="173"/>
      <c r="AD58" s="435" t="s">
        <v>274</v>
      </c>
      <c r="AE58" s="436"/>
      <c r="AF58" s="437"/>
      <c r="AH58" s="435" t="s">
        <v>276</v>
      </c>
      <c r="AI58" s="436"/>
      <c r="AJ58" s="437"/>
    </row>
    <row r="59" spans="2:36" ht="16" thickBot="1">
      <c r="B59" s="60" t="s">
        <v>138</v>
      </c>
      <c r="C59" s="64"/>
      <c r="D59" s="53" t="s">
        <v>143</v>
      </c>
      <c r="E59" s="60" t="s">
        <v>144</v>
      </c>
      <c r="F59" s="62" t="s">
        <v>145</v>
      </c>
      <c r="G59" s="60" t="s">
        <v>146</v>
      </c>
      <c r="H59" s="76" t="s">
        <v>139</v>
      </c>
      <c r="J59" s="53" t="s">
        <v>143</v>
      </c>
      <c r="K59" s="60" t="s">
        <v>144</v>
      </c>
      <c r="L59" s="62" t="s">
        <v>145</v>
      </c>
      <c r="M59" s="60" t="s">
        <v>146</v>
      </c>
      <c r="N59" s="76" t="s">
        <v>139</v>
      </c>
      <c r="P59" s="53" t="s">
        <v>143</v>
      </c>
      <c r="Q59" s="60" t="s">
        <v>144</v>
      </c>
      <c r="R59" s="62" t="s">
        <v>145</v>
      </c>
      <c r="S59" s="60" t="s">
        <v>146</v>
      </c>
      <c r="T59" s="76" t="s">
        <v>139</v>
      </c>
      <c r="V59" s="78" t="s">
        <v>1</v>
      </c>
      <c r="W59" s="111" t="s">
        <v>2</v>
      </c>
      <c r="X59" s="109" t="s">
        <v>3</v>
      </c>
      <c r="Z59" s="171" t="s">
        <v>1</v>
      </c>
      <c r="AA59" s="170" t="s">
        <v>2</v>
      </c>
      <c r="AB59" s="169" t="s">
        <v>3</v>
      </c>
      <c r="AC59" s="173"/>
      <c r="AD59" s="171" t="s">
        <v>1</v>
      </c>
      <c r="AE59" s="170" t="s">
        <v>2</v>
      </c>
      <c r="AF59" s="169" t="s">
        <v>3</v>
      </c>
      <c r="AH59" s="171" t="s">
        <v>1</v>
      </c>
      <c r="AI59" s="170" t="s">
        <v>2</v>
      </c>
      <c r="AJ59" s="169" t="s">
        <v>3</v>
      </c>
    </row>
    <row r="60" spans="2:36">
      <c r="B60" s="59" t="s">
        <v>126</v>
      </c>
      <c r="C60" s="65"/>
      <c r="D60" s="70">
        <f>COUNTIF(Moko!D13:D213,"Branching")</f>
        <v>49</v>
      </c>
      <c r="E60" s="73">
        <f>COUNTIF(Moko!K13:K213,"Branching")</f>
        <v>65</v>
      </c>
      <c r="F60" s="73">
        <f>COUNTIF(Moko!R13:R213,"Branching")</f>
        <v>60</v>
      </c>
      <c r="G60" s="73">
        <f>COUNTIF(Moko!Y13:Y213,"Branching")</f>
        <v>34</v>
      </c>
      <c r="H60" s="117">
        <f t="shared" ref="H60:H66" si="58">SUM(((D60+E60+F60+G60)/4)/201)*100</f>
        <v>25.870646766169152</v>
      </c>
      <c r="J60" s="70">
        <f>COUNTIF(Moko!D224:D424,"Branching")</f>
        <v>68</v>
      </c>
      <c r="K60" s="73">
        <f>COUNTIF(Moko!K224:K424,"Branching")</f>
        <v>146</v>
      </c>
      <c r="L60" s="73">
        <f>COUNTIF(Moko!R224:R424,"Branching")</f>
        <v>95</v>
      </c>
      <c r="M60" s="73">
        <f>COUNTIF(Moko!Y224:Y424,"Branching")</f>
        <v>111</v>
      </c>
      <c r="N60" s="117">
        <f t="shared" ref="N60:N66" si="59">SUM(((J60+K60+L60+M60)/4)/200)*100</f>
        <v>52.5</v>
      </c>
      <c r="P60" s="70">
        <f>COUNTIF(Moko!D435:D635,"Branching")</f>
        <v>78</v>
      </c>
      <c r="Q60" s="73">
        <f>COUNTIF(Moko!K435:K635,"Branching")</f>
        <v>93</v>
      </c>
      <c r="R60" s="73">
        <f>COUNTIF(Moko!R435:R635,"Branching")</f>
        <v>100</v>
      </c>
      <c r="S60" s="73">
        <f>COUNTIF(Moko!Y435:Y635,"Branching")</f>
        <v>96</v>
      </c>
      <c r="T60" s="117">
        <f>SUM(((P60+Q60+R60+S60)/4)/200)*100</f>
        <v>45.875</v>
      </c>
      <c r="V60" s="82">
        <f>STDEV(D60:G60)</f>
        <v>13.73559851869101</v>
      </c>
      <c r="W60" s="82">
        <f t="shared" ref="W60:W66" si="60">STDEV(J60:M60)</f>
        <v>32.58834147360065</v>
      </c>
      <c r="X60" s="79">
        <f>STDEV(P60:S60)</f>
        <v>9.6046863561492728</v>
      </c>
      <c r="Z60" s="79">
        <f t="shared" ref="Z60:AB61" si="61">(V60/SQRT(4))</f>
        <v>6.8677992593455048</v>
      </c>
      <c r="AA60" s="79">
        <f t="shared" si="61"/>
        <v>16.294170736800325</v>
      </c>
      <c r="AB60" s="79">
        <f t="shared" si="61"/>
        <v>4.8023431780746364</v>
      </c>
      <c r="AC60" s="172"/>
      <c r="AD60" s="174">
        <f t="shared" ref="AD60:AF66" si="62">((Z60/4)/200)*100</f>
        <v>0.85847490741818799</v>
      </c>
      <c r="AE60" s="174">
        <f t="shared" si="62"/>
        <v>2.0367713421000406</v>
      </c>
      <c r="AF60" s="174">
        <f t="shared" si="62"/>
        <v>0.60029289725932955</v>
      </c>
      <c r="AH60" s="208">
        <f>SUM(AD60:AD66)</f>
        <v>2.9686999307716264</v>
      </c>
      <c r="AI60" s="208">
        <f>SUM(AE60:AE66)</f>
        <v>3.1678988551083576</v>
      </c>
      <c r="AJ60" s="208">
        <f>SUM(AF60:AF66)</f>
        <v>2.2731605338926832</v>
      </c>
    </row>
    <row r="61" spans="2:36">
      <c r="B61" s="57" t="s">
        <v>127</v>
      </c>
      <c r="C61" s="65"/>
      <c r="D61" s="71">
        <f>COUNTIF(Moko!D13:D213,"Encrusting")</f>
        <v>6</v>
      </c>
      <c r="E61" s="73">
        <f>COUNTIF(Moko!K13:K213,"Encrusting")</f>
        <v>11</v>
      </c>
      <c r="F61" s="73">
        <f>COUNTIF(Moko!R13:R213,"Encrusting")</f>
        <v>2</v>
      </c>
      <c r="G61" s="73">
        <f>COUNTIF(Moko!Y13:Y213,"Encrusting")</f>
        <v>31</v>
      </c>
      <c r="H61" s="118">
        <f t="shared" si="58"/>
        <v>6.2189054726368163</v>
      </c>
      <c r="J61" s="71">
        <f>COUNTIF(Moko!D224:D424,"Encrusting")</f>
        <v>12</v>
      </c>
      <c r="K61" s="73">
        <f>COUNTIF(Moko!K224:K424,"Encrusting")</f>
        <v>2</v>
      </c>
      <c r="L61" s="73">
        <f>COUNTIF(Moko!R224:R424,"Encrusting")</f>
        <v>1</v>
      </c>
      <c r="M61" s="73">
        <f>COUNTIF(Moko!Y224:Y424,"Encrusting")</f>
        <v>5</v>
      </c>
      <c r="N61" s="118">
        <f t="shared" si="59"/>
        <v>2.5</v>
      </c>
      <c r="P61" s="71">
        <f>COUNTIF(Moko!D435:D635,"Encrusting")</f>
        <v>7</v>
      </c>
      <c r="Q61" s="73">
        <f>COUNTIF(Moko!K435:K635,"Encrusting")</f>
        <v>0</v>
      </c>
      <c r="R61" s="73">
        <f>COUNTIF(Moko!R435:R635,"Encrusting")</f>
        <v>4</v>
      </c>
      <c r="S61" s="73">
        <f>COUNTIF(Moko!Y435:Y635,"Encrusting")</f>
        <v>4</v>
      </c>
      <c r="T61" s="118">
        <f t="shared" ref="T61:T66" si="63">SUM(((P61+Q61+R61+S61)/4)/200)*100</f>
        <v>1.875</v>
      </c>
      <c r="V61" s="83">
        <f t="shared" ref="V61:V66" si="64">STDEV(D61:G61)</f>
        <v>12.871156384205214</v>
      </c>
      <c r="W61" s="83">
        <f t="shared" si="60"/>
        <v>4.9665548085837798</v>
      </c>
      <c r="X61" s="80">
        <f t="shared" ref="X61:X66" si="65">STDEV(P61:S61)</f>
        <v>2.8722813232690143</v>
      </c>
      <c r="Z61" s="80">
        <f t="shared" si="61"/>
        <v>6.4355781921026072</v>
      </c>
      <c r="AA61" s="80">
        <f t="shared" si="61"/>
        <v>2.4832774042918899</v>
      </c>
      <c r="AB61" s="80">
        <f t="shared" si="61"/>
        <v>1.4361406616345072</v>
      </c>
      <c r="AC61" s="172"/>
      <c r="AD61" s="175">
        <f t="shared" si="62"/>
        <v>0.8044472740128259</v>
      </c>
      <c r="AE61" s="175">
        <f t="shared" si="62"/>
        <v>0.31040967553648624</v>
      </c>
      <c r="AF61" s="175">
        <f t="shared" si="62"/>
        <v>0.17951758270431339</v>
      </c>
      <c r="AH61" s="209"/>
      <c r="AI61" s="209"/>
      <c r="AJ61" s="209"/>
    </row>
    <row r="62" spans="2:36">
      <c r="B62" s="56" t="s">
        <v>262</v>
      </c>
      <c r="C62" s="65"/>
      <c r="D62" s="71">
        <f>COUNTIF(Moko!D13:D213,"Columnar")</f>
        <v>0</v>
      </c>
      <c r="E62" s="74">
        <f>COUNTIF(Moko!K13:K213,"Columnar")</f>
        <v>0</v>
      </c>
      <c r="F62" s="74">
        <f>COUNTIF(Moko!R13:R213,"Columnar")</f>
        <v>0</v>
      </c>
      <c r="G62" s="74">
        <f>COUNTIF(Moko!Y13:Y213,"Columnar")</f>
        <v>4</v>
      </c>
      <c r="H62" s="117">
        <f t="shared" si="58"/>
        <v>0.49751243781094528</v>
      </c>
      <c r="J62" s="71">
        <f>COUNTIF(Moko!D224:D424,"Columnar")</f>
        <v>0</v>
      </c>
      <c r="K62" s="74">
        <f>COUNTIF(Moko!K224:K424,"Columnar")</f>
        <v>2</v>
      </c>
      <c r="L62" s="74">
        <f>COUNTIF(Moko!R224:R424,"Columnar")</f>
        <v>0</v>
      </c>
      <c r="M62" s="74">
        <f>COUNTIF(Moko!Y224:Y424,"Columnar")</f>
        <v>0</v>
      </c>
      <c r="N62" s="117">
        <f t="shared" si="59"/>
        <v>0.25</v>
      </c>
      <c r="P62" s="71">
        <f>COUNTIF(Moko!D435:D635,"Columnar")</f>
        <v>3</v>
      </c>
      <c r="Q62" s="74">
        <f>COUNTIF(Moko!K435:K635,"Columnar")</f>
        <v>0</v>
      </c>
      <c r="R62" s="74">
        <f>COUNTIF(Moko!R435:R635,"Columnar")</f>
        <v>0</v>
      </c>
      <c r="S62" s="74">
        <f>COUNTIF(Moko!Y435:Y635,"Columnar")</f>
        <v>0</v>
      </c>
      <c r="T62" s="117">
        <f t="shared" si="63"/>
        <v>0.375</v>
      </c>
      <c r="V62" s="83">
        <f t="shared" si="64"/>
        <v>2</v>
      </c>
      <c r="W62" s="83">
        <f t="shared" si="60"/>
        <v>1</v>
      </c>
      <c r="X62" s="80">
        <f t="shared" si="65"/>
        <v>1.5</v>
      </c>
      <c r="Z62" s="80">
        <f t="shared" ref="Z62:Z66" si="66">(V62/SQRT(4))</f>
        <v>1</v>
      </c>
      <c r="AA62" s="80">
        <f>(W62/SQRT(4))</f>
        <v>0.5</v>
      </c>
      <c r="AB62" s="80">
        <f t="shared" ref="AB62:AB63" si="67">(X62/SQRT(4))</f>
        <v>0.75</v>
      </c>
      <c r="AC62" s="172"/>
      <c r="AD62" s="175">
        <f t="shared" si="62"/>
        <v>0.125</v>
      </c>
      <c r="AE62" s="175">
        <f t="shared" si="62"/>
        <v>6.25E-2</v>
      </c>
      <c r="AF62" s="175">
        <f t="shared" si="62"/>
        <v>9.375E-2</v>
      </c>
      <c r="AH62" s="209"/>
      <c r="AI62" s="209"/>
      <c r="AJ62" s="209"/>
    </row>
    <row r="63" spans="2:36">
      <c r="B63" s="57" t="s">
        <v>128</v>
      </c>
      <c r="C63" s="65"/>
      <c r="D63" s="70">
        <f>COUNTIF(Moko!D13:D213,"Tabulate")</f>
        <v>0</v>
      </c>
      <c r="E63" s="74">
        <f>COUNTIF(Moko!K13:K213,"Tabulate")</f>
        <v>6</v>
      </c>
      <c r="F63" s="74">
        <f>COUNTIF(Moko!R13:R213,"Tabulate")</f>
        <v>0</v>
      </c>
      <c r="G63" s="74">
        <f>COUNTIF(Moko!Y13:Y213,"Tabulate")</f>
        <v>4</v>
      </c>
      <c r="H63" s="118">
        <f t="shared" si="58"/>
        <v>1.2437810945273633</v>
      </c>
      <c r="J63" s="70">
        <f>COUNTIF(Moko!D224:D424,"Tabulate")</f>
        <v>2</v>
      </c>
      <c r="K63" s="74">
        <f>COUNTIF(Moko!K224:K424,"Tabulate")</f>
        <v>2</v>
      </c>
      <c r="L63" s="74">
        <f>COUNTIF(Moko!R224:R424,"Tabulate")</f>
        <v>1</v>
      </c>
      <c r="M63" s="74">
        <f>COUNTIF(Moko!Y224:Y424,"Tabulate")</f>
        <v>2</v>
      </c>
      <c r="N63" s="118">
        <f t="shared" si="59"/>
        <v>0.87500000000000011</v>
      </c>
      <c r="P63" s="70">
        <f>COUNTIF(Moko!D435:D635,"Tabulate")</f>
        <v>0</v>
      </c>
      <c r="Q63" s="74">
        <f>COUNTIF(Moko!K435:K635,"Tabulate")</f>
        <v>1</v>
      </c>
      <c r="R63" s="74">
        <f>COUNTIF(Moko!R435:R635,"Tabulate")</f>
        <v>0</v>
      </c>
      <c r="S63" s="74">
        <f>COUNTIF(Moko!Y435:Y635,"Tabulate")</f>
        <v>0</v>
      </c>
      <c r="T63" s="118">
        <f t="shared" si="63"/>
        <v>0.125</v>
      </c>
      <c r="V63" s="83">
        <f t="shared" si="64"/>
        <v>3</v>
      </c>
      <c r="W63" s="83">
        <f t="shared" si="60"/>
        <v>0.5</v>
      </c>
      <c r="X63" s="80">
        <f t="shared" si="65"/>
        <v>0.5</v>
      </c>
      <c r="Z63" s="80">
        <f t="shared" si="66"/>
        <v>1.5</v>
      </c>
      <c r="AA63" s="80">
        <f t="shared" ref="AA63:AA66" si="68">(W63/SQRT(4))</f>
        <v>0.25</v>
      </c>
      <c r="AB63" s="80">
        <f t="shared" si="67"/>
        <v>0.25</v>
      </c>
      <c r="AC63" s="172"/>
      <c r="AD63" s="175">
        <f t="shared" si="62"/>
        <v>0.1875</v>
      </c>
      <c r="AE63" s="175">
        <f t="shared" si="62"/>
        <v>3.125E-2</v>
      </c>
      <c r="AF63" s="175">
        <f t="shared" si="62"/>
        <v>3.125E-2</v>
      </c>
      <c r="AH63" s="209"/>
      <c r="AI63" s="209"/>
      <c r="AJ63" s="209"/>
    </row>
    <row r="64" spans="2:36">
      <c r="B64" s="56" t="s">
        <v>129</v>
      </c>
      <c r="C64" s="65"/>
      <c r="D64" s="71">
        <f>COUNTIF(Moko!D13:D213,"Massive")</f>
        <v>15</v>
      </c>
      <c r="E64" s="74">
        <f>COUNTIF(Moko!K13:K213,"Massive")</f>
        <v>33</v>
      </c>
      <c r="F64" s="74">
        <f>COUNTIF(Moko!R13:R213,"Massive")</f>
        <v>5</v>
      </c>
      <c r="G64" s="74">
        <f>COUNTIF(Moko!Y13:Y213,"Massive")</f>
        <v>33</v>
      </c>
      <c r="H64" s="117">
        <f t="shared" si="58"/>
        <v>10.696517412935323</v>
      </c>
      <c r="J64" s="71">
        <f>COUNTIF(Moko!D224:D424,"Massive")</f>
        <v>18</v>
      </c>
      <c r="K64" s="74">
        <f>COUNTIF(Moko!K224:K424,"Massive")</f>
        <v>5</v>
      </c>
      <c r="L64" s="74">
        <f>COUNTIF(Moko!R224:R424,"Massive")</f>
        <v>10</v>
      </c>
      <c r="M64" s="74">
        <f>COUNTIF(Moko!Y224:Y424,"Massive")</f>
        <v>5</v>
      </c>
      <c r="N64" s="117">
        <f t="shared" si="59"/>
        <v>4.75</v>
      </c>
      <c r="P64" s="71">
        <f>COUNTIF(Moko!D435:D635,"Massive")</f>
        <v>8</v>
      </c>
      <c r="Q64" s="74">
        <f>COUNTIF(Moko!K435:K635,"Massive")</f>
        <v>14</v>
      </c>
      <c r="R64" s="74">
        <f>COUNTIF(Moko!R435:R635,"Massive")</f>
        <v>5</v>
      </c>
      <c r="S64" s="74">
        <f>COUNTIF(Moko!Y435:Y635,"Massive")</f>
        <v>1</v>
      </c>
      <c r="T64" s="117">
        <f t="shared" si="63"/>
        <v>3.5000000000000004</v>
      </c>
      <c r="V64" s="83">
        <f t="shared" si="64"/>
        <v>13.892443989449804</v>
      </c>
      <c r="W64" s="83">
        <f t="shared" si="60"/>
        <v>6.1373175465073224</v>
      </c>
      <c r="X64" s="80">
        <f t="shared" si="65"/>
        <v>5.4772255750516612</v>
      </c>
      <c r="Z64" s="80">
        <f t="shared" si="66"/>
        <v>6.946221994724902</v>
      </c>
      <c r="AA64" s="80">
        <f t="shared" si="68"/>
        <v>3.0686587732536612</v>
      </c>
      <c r="AB64" s="80">
        <f>(X64/SQRT(4))</f>
        <v>2.7386127875258306</v>
      </c>
      <c r="AC64" s="172"/>
      <c r="AD64" s="175">
        <f t="shared" si="62"/>
        <v>0.86827774934061275</v>
      </c>
      <c r="AE64" s="175">
        <f t="shared" si="62"/>
        <v>0.38358234665670765</v>
      </c>
      <c r="AF64" s="175">
        <f t="shared" si="62"/>
        <v>0.34232659844072882</v>
      </c>
      <c r="AH64" s="209"/>
      <c r="AI64" s="209"/>
      <c r="AJ64" s="209"/>
    </row>
    <row r="65" spans="2:36">
      <c r="B65" s="57" t="s">
        <v>136</v>
      </c>
      <c r="C65" s="65"/>
      <c r="D65" s="71">
        <f>COUNTIF(Moko!D13:D213,"Mushroom")</f>
        <v>3</v>
      </c>
      <c r="E65" s="74">
        <f>COUNTIF(Moko!K13:K213,"Mushroom")</f>
        <v>0</v>
      </c>
      <c r="F65" s="74">
        <f>COUNTIF(Moko!R13:R213,"Mushroom")</f>
        <v>0</v>
      </c>
      <c r="G65" s="74">
        <f>COUNTIF(Moko!Y13:Y213,"Mushroom")</f>
        <v>0</v>
      </c>
      <c r="H65" s="118">
        <f t="shared" si="58"/>
        <v>0.37313432835820892</v>
      </c>
      <c r="J65" s="71">
        <f>COUNTIF(Moko!D224:D424,"Mushroom")</f>
        <v>15</v>
      </c>
      <c r="K65" s="74">
        <f>COUNTIF(Moko!K224:K424,"Mushroom")</f>
        <v>8</v>
      </c>
      <c r="L65" s="74">
        <f>COUNTIF(Moko!R224:R424,"Mushroom")</f>
        <v>17</v>
      </c>
      <c r="M65" s="74">
        <f>COUNTIF(Moko!Y224:Y424,"Mushroom")</f>
        <v>10</v>
      </c>
      <c r="N65" s="118">
        <f t="shared" si="59"/>
        <v>6.25</v>
      </c>
      <c r="P65" s="71">
        <f>COUNTIF(Moko!D435:D635,"Mushroom")</f>
        <v>7</v>
      </c>
      <c r="Q65" s="74">
        <f>COUNTIF(Moko!K435:K635,"Mushroom")</f>
        <v>13</v>
      </c>
      <c r="R65" s="74">
        <f>COUNTIF(Moko!R435:R635,"Mushroom")</f>
        <v>16</v>
      </c>
      <c r="S65" s="74">
        <f>COUNTIF(Moko!Y435:Y635,"Mushroom")</f>
        <v>17</v>
      </c>
      <c r="T65" s="118">
        <f t="shared" si="63"/>
        <v>6.625</v>
      </c>
      <c r="V65" s="83">
        <f t="shared" si="64"/>
        <v>1.5</v>
      </c>
      <c r="W65" s="83">
        <f t="shared" si="60"/>
        <v>4.2031734043061642</v>
      </c>
      <c r="X65" s="80">
        <f t="shared" si="65"/>
        <v>4.5</v>
      </c>
      <c r="Z65" s="80">
        <f t="shared" si="66"/>
        <v>0.75</v>
      </c>
      <c r="AA65" s="80">
        <f t="shared" si="68"/>
        <v>2.1015867021530821</v>
      </c>
      <c r="AB65" s="80">
        <f>(X65/SQRT(4))</f>
        <v>2.25</v>
      </c>
      <c r="AC65" s="172"/>
      <c r="AD65" s="175">
        <f t="shared" si="62"/>
        <v>9.375E-2</v>
      </c>
      <c r="AE65" s="175">
        <f t="shared" si="62"/>
        <v>0.26269833776913526</v>
      </c>
      <c r="AF65" s="175">
        <f t="shared" si="62"/>
        <v>0.28125</v>
      </c>
      <c r="AH65" s="209"/>
      <c r="AI65" s="209"/>
      <c r="AJ65" s="209"/>
    </row>
    <row r="66" spans="2:36">
      <c r="B66" s="56" t="s">
        <v>130</v>
      </c>
      <c r="C66" s="65"/>
      <c r="D66" s="70">
        <f>COUNTIF(Moko!D13:D213,"Foliose")</f>
        <v>0</v>
      </c>
      <c r="E66" s="73">
        <f>COUNTIF(Moko!K13:K213,"Foliose")</f>
        <v>0</v>
      </c>
      <c r="F66" s="73">
        <f>COUNTIF(Moko!R13:R213,"Foliose")</f>
        <v>0</v>
      </c>
      <c r="G66" s="73">
        <f>COUNTIF(Moko!Y13:Y213,"Foliose")</f>
        <v>1</v>
      </c>
      <c r="H66" s="117">
        <f t="shared" si="58"/>
        <v>0.12437810945273632</v>
      </c>
      <c r="J66" s="70">
        <f>COUNTIF(Moko!D224:D424,"Foliose")</f>
        <v>3</v>
      </c>
      <c r="K66" s="73">
        <f>COUNTIF(Moko!K224:K424,"Foliose")</f>
        <v>2</v>
      </c>
      <c r="L66" s="73">
        <f>COUNTIF(Moko!R224:R424,"Foliose")</f>
        <v>1</v>
      </c>
      <c r="M66" s="73">
        <f>COUNTIF(Moko!Y224:Y424,"Foliose")</f>
        <v>4</v>
      </c>
      <c r="N66" s="117">
        <f t="shared" si="59"/>
        <v>1.25</v>
      </c>
      <c r="P66" s="70">
        <f>COUNTIF(Moko!D435:D635,"Foliose")</f>
        <v>16</v>
      </c>
      <c r="Q66" s="73">
        <f>COUNTIF(Moko!K435:K635,"Foliose")</f>
        <v>27</v>
      </c>
      <c r="R66" s="73">
        <f>COUNTIF(Moko!R435:R635,"Foliose")</f>
        <v>4</v>
      </c>
      <c r="S66" s="73">
        <f>COUNTIF(Moko!Y435:Y635,"Foliose")</f>
        <v>1</v>
      </c>
      <c r="T66" s="117">
        <f t="shared" si="63"/>
        <v>6</v>
      </c>
      <c r="V66" s="83">
        <f t="shared" si="64"/>
        <v>0.5</v>
      </c>
      <c r="W66" s="83">
        <f t="shared" si="60"/>
        <v>1.2909944487358056</v>
      </c>
      <c r="X66" s="80">
        <f t="shared" si="65"/>
        <v>11.916375287812984</v>
      </c>
      <c r="Z66" s="80">
        <f t="shared" si="66"/>
        <v>0.25</v>
      </c>
      <c r="AA66" s="80">
        <f t="shared" si="68"/>
        <v>0.6454972243679028</v>
      </c>
      <c r="AB66" s="80">
        <f t="shared" ref="AB66" si="69">(X66/SQRT(4))</f>
        <v>5.9581876439064922</v>
      </c>
      <c r="AC66" s="172"/>
      <c r="AD66" s="175">
        <f t="shared" si="62"/>
        <v>3.125E-2</v>
      </c>
      <c r="AE66" s="175">
        <f t="shared" si="62"/>
        <v>8.068715304598785E-2</v>
      </c>
      <c r="AF66" s="175">
        <f t="shared" si="62"/>
        <v>0.74477345548831153</v>
      </c>
      <c r="AH66" s="209"/>
      <c r="AI66" s="209"/>
      <c r="AJ66" s="209"/>
    </row>
    <row r="67" spans="2:36">
      <c r="B67" s="68"/>
      <c r="C67" s="66"/>
      <c r="D67" s="414"/>
      <c r="E67" s="415"/>
      <c r="F67" s="415"/>
      <c r="G67" s="415"/>
      <c r="H67" s="416"/>
      <c r="J67" s="414"/>
      <c r="K67" s="415"/>
      <c r="L67" s="415"/>
      <c r="M67" s="415"/>
      <c r="N67" s="416"/>
      <c r="P67" s="414"/>
      <c r="Q67" s="415"/>
      <c r="R67" s="415"/>
      <c r="S67" s="415"/>
      <c r="T67" s="416"/>
      <c r="V67" s="83"/>
      <c r="W67" s="83"/>
      <c r="X67" s="80"/>
      <c r="Z67" s="80"/>
      <c r="AA67" s="80"/>
      <c r="AB67" s="80"/>
      <c r="AC67" s="172"/>
      <c r="AD67" s="175"/>
      <c r="AE67" s="175"/>
      <c r="AF67" s="175"/>
      <c r="AH67" s="177"/>
      <c r="AI67" s="177"/>
      <c r="AJ67" s="177"/>
    </row>
    <row r="68" spans="2:36">
      <c r="B68" s="56" t="s">
        <v>64</v>
      </c>
      <c r="C68" s="65"/>
      <c r="D68" s="71">
        <f>COUNTIF(Moko!C13:C213,"SC")</f>
        <v>13</v>
      </c>
      <c r="E68" s="74">
        <f>COUNTIF(Moko!J13:J213,"SC")</f>
        <v>16</v>
      </c>
      <c r="F68" s="74">
        <f>COUNTIF(Moko!Q13:Q213,"SC")</f>
        <v>3</v>
      </c>
      <c r="G68" s="74">
        <f>COUNTIF(Moko!X13:X213,"SC")</f>
        <v>10</v>
      </c>
      <c r="H68" s="117">
        <f>SUM(((D68+E68+F68+G68)/4)/201)*100</f>
        <v>5.2238805970149249</v>
      </c>
      <c r="J68" s="71">
        <f>COUNTIF(Moko!C224:C424,"SC")</f>
        <v>14</v>
      </c>
      <c r="K68" s="74">
        <f>COUNTIF(Moko!J224:J424,"SC")</f>
        <v>8</v>
      </c>
      <c r="L68" s="74">
        <f>COUNTIF(Moko!Q224:Q424,"SC")</f>
        <v>17</v>
      </c>
      <c r="M68" s="74">
        <f>COUNTIF(Moko!X224:X424,"SC")</f>
        <v>4</v>
      </c>
      <c r="N68" s="117">
        <f t="shared" ref="N68:N71" si="70">SUM(((J68+K68+L68+M68)/4)/200)*100</f>
        <v>5.375</v>
      </c>
      <c r="P68" s="71">
        <f>COUNTIF(Moko!C435:C635,"SC")</f>
        <v>16</v>
      </c>
      <c r="Q68" s="74">
        <f>COUNTIF(Moko!J435:J635,"SC")</f>
        <v>8</v>
      </c>
      <c r="R68" s="74">
        <f>COUNTIF(Moko!Q435:Q635,"SC")</f>
        <v>8</v>
      </c>
      <c r="S68" s="74">
        <f>COUNTIF(Moko!X435:X635,"SC")</f>
        <v>15</v>
      </c>
      <c r="T68" s="117">
        <f t="shared" ref="T68:T71" si="71">SUM(((P68+Q68+R68+S68)/4)/200)*100</f>
        <v>5.875</v>
      </c>
      <c r="V68" s="83">
        <f t="shared" ref="V68:V71" si="72">STDEV(D68:G68)</f>
        <v>5.5677643628300215</v>
      </c>
      <c r="W68" s="83">
        <f t="shared" ref="W68:W71" si="73">STDEV(J68:M68)</f>
        <v>5.8523499553598128</v>
      </c>
      <c r="X68" s="80">
        <f t="shared" ref="X68:X71" si="74">STDEV(P68:S68)</f>
        <v>4.349329450233296</v>
      </c>
      <c r="Z68" s="80">
        <f t="shared" ref="Z68:Z71" si="75">(V68/SQRT(4))</f>
        <v>2.7838821814150108</v>
      </c>
      <c r="AA68" s="80">
        <f t="shared" ref="AA68:AA71" si="76">(W68/SQRT(4))</f>
        <v>2.9261749776799064</v>
      </c>
      <c r="AB68" s="80">
        <f t="shared" ref="AB68:AB71" si="77">(X68/SQRT(4))</f>
        <v>2.174664725116648</v>
      </c>
      <c r="AC68" s="172"/>
      <c r="AD68" s="175">
        <f t="shared" ref="AD68:AF71" si="78">((Z68/4)/200)*100</f>
        <v>0.34798527267687634</v>
      </c>
      <c r="AE68" s="175">
        <f t="shared" si="78"/>
        <v>0.3657718722099883</v>
      </c>
      <c r="AF68" s="175">
        <f t="shared" si="78"/>
        <v>0.271833090639581</v>
      </c>
      <c r="AH68" s="209">
        <f>SUM(AD68:AD71)</f>
        <v>1.331206910909865</v>
      </c>
      <c r="AI68" s="209">
        <f t="shared" ref="AI68" si="79">SUM(AE68:AE71)</f>
        <v>1.065416203645676</v>
      </c>
      <c r="AJ68" s="209">
        <f t="shared" ref="AJ68" si="80">SUM(AF68:AF71)</f>
        <v>0.77306821955324878</v>
      </c>
    </row>
    <row r="69" spans="2:36">
      <c r="B69" s="57" t="s">
        <v>102</v>
      </c>
      <c r="C69" s="65"/>
      <c r="D69" s="71">
        <f>COUNTIF(Moko!C13:C213,"AL")</f>
        <v>48</v>
      </c>
      <c r="E69" s="74">
        <f>COUNTIF(Moko!J13:J213,"AL")</f>
        <v>40</v>
      </c>
      <c r="F69" s="74">
        <f>COUNTIF(Moko!Q13:Q213,"AL")</f>
        <v>58</v>
      </c>
      <c r="G69" s="74">
        <f>COUNTIF(Moko!X13:X213,"AL")</f>
        <v>22</v>
      </c>
      <c r="H69" s="118">
        <f>SUM(((D69+E69+F69+G69)/4)/201)*100</f>
        <v>20.8955223880597</v>
      </c>
      <c r="J69" s="71">
        <f>COUNTIF(Moko!C224:C424,"AL")</f>
        <v>15</v>
      </c>
      <c r="K69" s="74">
        <f>COUNTIF(Moko!J224:J424,"AL")</f>
        <v>20</v>
      </c>
      <c r="L69" s="74">
        <f>COUNTIF(Moko!Q224:Q424,"AL")</f>
        <v>30</v>
      </c>
      <c r="M69" s="74">
        <f>COUNTIF(Moko!X224:X424,"AL")</f>
        <v>24</v>
      </c>
      <c r="N69" s="118">
        <f t="shared" si="70"/>
        <v>11.125</v>
      </c>
      <c r="P69" s="71">
        <f>COUNTIF(Moko!C435:C635,"AL")</f>
        <v>14</v>
      </c>
      <c r="Q69" s="74">
        <f>COUNTIF(Moko!J435:J635,"AL")</f>
        <v>11</v>
      </c>
      <c r="R69" s="74">
        <f>COUNTIF(Moko!Q435:Q635,"AL")</f>
        <v>20</v>
      </c>
      <c r="S69" s="74">
        <f>COUNTIF(Moko!X435:X635,"AL")</f>
        <v>19</v>
      </c>
      <c r="T69" s="118">
        <f t="shared" si="71"/>
        <v>8</v>
      </c>
      <c r="V69" s="83">
        <f t="shared" si="72"/>
        <v>15.231546211727817</v>
      </c>
      <c r="W69" s="83">
        <f t="shared" si="73"/>
        <v>6.3442887702247601</v>
      </c>
      <c r="X69" s="80">
        <f t="shared" si="74"/>
        <v>4.2426406871192848</v>
      </c>
      <c r="Z69" s="80">
        <f t="shared" si="75"/>
        <v>7.6157731058639087</v>
      </c>
      <c r="AA69" s="80">
        <f t="shared" si="76"/>
        <v>3.1721443851123801</v>
      </c>
      <c r="AB69" s="80">
        <f t="shared" si="77"/>
        <v>2.1213203435596424</v>
      </c>
      <c r="AC69" s="172"/>
      <c r="AD69" s="175">
        <f t="shared" si="78"/>
        <v>0.95197163823298858</v>
      </c>
      <c r="AE69" s="175">
        <f t="shared" si="78"/>
        <v>0.39651804813904745</v>
      </c>
      <c r="AF69" s="175">
        <f t="shared" si="78"/>
        <v>0.2651650429449553</v>
      </c>
      <c r="AH69" s="209"/>
      <c r="AI69" s="209"/>
      <c r="AJ69" s="209"/>
    </row>
    <row r="70" spans="2:36">
      <c r="B70" s="56" t="s">
        <v>67</v>
      </c>
      <c r="C70" s="65"/>
      <c r="D70" s="71">
        <f>COUNTIF(Moko!C13:C213,"SP")</f>
        <v>0</v>
      </c>
      <c r="E70" s="74">
        <f>COUNTIF(Moko!J13:J213,"SP")</f>
        <v>0</v>
      </c>
      <c r="F70" s="74">
        <f>COUNTIF(Moko!Q13:Q213,"SP")</f>
        <v>0</v>
      </c>
      <c r="G70" s="74">
        <f>COUNTIF(Moko!X13:X213,"SP")</f>
        <v>0</v>
      </c>
      <c r="H70" s="117">
        <f>SUM(((D70+E70+F70+G70)/4)/201)*100</f>
        <v>0</v>
      </c>
      <c r="J70" s="71">
        <f>COUNTIF(Moko!C224:C424,"SP")</f>
        <v>2</v>
      </c>
      <c r="K70" s="74">
        <f>COUNTIF(Moko!J224:J424,"SP")</f>
        <v>0</v>
      </c>
      <c r="L70" s="74">
        <f>COUNTIF(Moko!Q224:Q424,"SP")</f>
        <v>7</v>
      </c>
      <c r="M70" s="74">
        <f>COUNTIF(Moko!X224:X424,"SP")</f>
        <v>7</v>
      </c>
      <c r="N70" s="117">
        <f t="shared" si="70"/>
        <v>2</v>
      </c>
      <c r="P70" s="71">
        <f>COUNTIF(Moko!C435:C635,"SP")</f>
        <v>6</v>
      </c>
      <c r="Q70" s="74">
        <f>COUNTIF(Moko!J435:J635,"SP")</f>
        <v>1</v>
      </c>
      <c r="R70" s="74">
        <f>COUNTIF(Moko!Q435:Q635,"SP")</f>
        <v>3</v>
      </c>
      <c r="S70" s="74">
        <f>COUNTIF(Moko!X435:X635,"SP")</f>
        <v>1</v>
      </c>
      <c r="T70" s="117">
        <f t="shared" si="71"/>
        <v>1.375</v>
      </c>
      <c r="V70" s="83">
        <f t="shared" si="72"/>
        <v>0</v>
      </c>
      <c r="W70" s="83">
        <f t="shared" si="73"/>
        <v>3.5590260840104371</v>
      </c>
      <c r="X70" s="80">
        <f t="shared" si="74"/>
        <v>2.3629078131263039</v>
      </c>
      <c r="Z70" s="80">
        <f t="shared" si="75"/>
        <v>0</v>
      </c>
      <c r="AA70" s="80">
        <f t="shared" si="76"/>
        <v>1.7795130420052185</v>
      </c>
      <c r="AB70" s="80">
        <f t="shared" si="77"/>
        <v>1.181453906563152</v>
      </c>
      <c r="AC70" s="172"/>
      <c r="AD70" s="175">
        <f t="shared" si="78"/>
        <v>0</v>
      </c>
      <c r="AE70" s="175">
        <f t="shared" si="78"/>
        <v>0.22243913025065234</v>
      </c>
      <c r="AF70" s="175">
        <f t="shared" si="78"/>
        <v>0.147681738320394</v>
      </c>
      <c r="AH70" s="209"/>
      <c r="AI70" s="209"/>
      <c r="AJ70" s="209"/>
    </row>
    <row r="71" spans="2:36">
      <c r="B71" s="57" t="s">
        <v>131</v>
      </c>
      <c r="C71" s="65"/>
      <c r="D71" s="71">
        <f>COUNTIF(Moko!C13:C213,"OT")</f>
        <v>0</v>
      </c>
      <c r="E71" s="74">
        <f>COUNTIF(Moko!J13:J213,"OT")</f>
        <v>0</v>
      </c>
      <c r="F71" s="74">
        <f>COUNTIF(Moko!Q13:Q213,"OT")</f>
        <v>1</v>
      </c>
      <c r="G71" s="74">
        <f>COUNTIF(Moko!X13:X213,"OT")</f>
        <v>0</v>
      </c>
      <c r="H71" s="118">
        <f>SUM(((D71+E71+F71+G71)/4)/201)*100</f>
        <v>0.12437810945273632</v>
      </c>
      <c r="J71" s="71">
        <f>COUNTIF(Moko!C224:C424,"OT")</f>
        <v>4</v>
      </c>
      <c r="K71" s="74">
        <f>COUNTIF(Moko!J224:J424,"OT")</f>
        <v>2</v>
      </c>
      <c r="L71" s="74">
        <f>COUNTIF(Moko!Q224:Q424,"OT")</f>
        <v>5</v>
      </c>
      <c r="M71" s="74">
        <f>COUNTIF(Moko!X224:X424,"OT")</f>
        <v>3</v>
      </c>
      <c r="N71" s="118">
        <f t="shared" si="70"/>
        <v>1.7500000000000002</v>
      </c>
      <c r="P71" s="71">
        <f>COUNTIF(Moko!C435:C635,"OT")</f>
        <v>3</v>
      </c>
      <c r="Q71" s="74">
        <f>COUNTIF(Moko!J435:J635,"OT")</f>
        <v>0</v>
      </c>
      <c r="R71" s="74">
        <f>COUNTIF(Moko!Q435:Q635,"OT")</f>
        <v>0</v>
      </c>
      <c r="S71" s="74">
        <f>COUNTIF(Moko!X435:X635,"OT")</f>
        <v>1</v>
      </c>
      <c r="T71" s="118">
        <f t="shared" si="71"/>
        <v>0.5</v>
      </c>
      <c r="V71" s="83">
        <f t="shared" si="72"/>
        <v>0.5</v>
      </c>
      <c r="W71" s="83">
        <f t="shared" si="73"/>
        <v>1.2909944487358056</v>
      </c>
      <c r="X71" s="80">
        <f t="shared" si="74"/>
        <v>1.4142135623730951</v>
      </c>
      <c r="Z71" s="80">
        <f t="shared" si="75"/>
        <v>0.25</v>
      </c>
      <c r="AA71" s="80">
        <f t="shared" si="76"/>
        <v>0.6454972243679028</v>
      </c>
      <c r="AB71" s="80">
        <f t="shared" si="77"/>
        <v>0.70710678118654757</v>
      </c>
      <c r="AC71" s="172"/>
      <c r="AD71" s="175">
        <f t="shared" si="78"/>
        <v>3.125E-2</v>
      </c>
      <c r="AE71" s="175">
        <f t="shared" si="78"/>
        <v>8.068715304598785E-2</v>
      </c>
      <c r="AF71" s="175">
        <f t="shared" si="78"/>
        <v>8.8388347648318447E-2</v>
      </c>
      <c r="AH71" s="209"/>
      <c r="AI71" s="209"/>
      <c r="AJ71" s="209"/>
    </row>
    <row r="72" spans="2:36">
      <c r="B72" s="69"/>
      <c r="C72" s="67"/>
      <c r="D72" s="408"/>
      <c r="E72" s="409"/>
      <c r="F72" s="409"/>
      <c r="G72" s="409"/>
      <c r="H72" s="410"/>
      <c r="J72" s="408"/>
      <c r="K72" s="409"/>
      <c r="L72" s="409"/>
      <c r="M72" s="409"/>
      <c r="N72" s="410"/>
      <c r="P72" s="408"/>
      <c r="Q72" s="409"/>
      <c r="R72" s="409"/>
      <c r="S72" s="409"/>
      <c r="T72" s="410"/>
      <c r="V72" s="83"/>
      <c r="W72" s="83"/>
      <c r="X72" s="80"/>
      <c r="Z72" s="80"/>
      <c r="AA72" s="80"/>
      <c r="AB72" s="80"/>
      <c r="AC72" s="172"/>
      <c r="AD72" s="175"/>
      <c r="AE72" s="175"/>
      <c r="AF72" s="175"/>
      <c r="AH72" s="177"/>
      <c r="AI72" s="177"/>
      <c r="AJ72" s="177"/>
    </row>
    <row r="73" spans="2:36">
      <c r="B73" s="116" t="s">
        <v>75</v>
      </c>
      <c r="C73" s="67"/>
      <c r="D73" s="71">
        <f>COUNTIF(Moko!C13:C213,"SD")</f>
        <v>14</v>
      </c>
      <c r="E73" s="71">
        <f>COUNTIF(Moko!J13:J213,"SD")</f>
        <v>9</v>
      </c>
      <c r="F73" s="71">
        <f>COUNTIF(Moko!Q13:Q213,"SD")</f>
        <v>16</v>
      </c>
      <c r="G73" s="71">
        <f>COUNTIF(Moko!X13:X213,"SD")</f>
        <v>18</v>
      </c>
      <c r="H73" s="119">
        <f>SUM(((D73+E73+F73+G73)/4)/201)*100</f>
        <v>7.08955223880597</v>
      </c>
      <c r="J73" s="71">
        <f>COUNTIF(Moko!C224:C424,"SD")</f>
        <v>5</v>
      </c>
      <c r="K73" s="71">
        <f>COUNTIF(Moko!J224:J424,"SD")</f>
        <v>0</v>
      </c>
      <c r="L73" s="71">
        <f>COUNTIF(Moko!Q224:Q424,"SD")</f>
        <v>0</v>
      </c>
      <c r="M73" s="71">
        <f>COUNTIF(Moko!X224:X424,"SD")</f>
        <v>0</v>
      </c>
      <c r="N73" s="119">
        <f>SUM(((J73+K73+L73+M73)/4)/201)*100</f>
        <v>0.62189054726368165</v>
      </c>
      <c r="P73" s="71">
        <f>COUNTIF(Moko!C435:C635,"SD")</f>
        <v>4</v>
      </c>
      <c r="Q73" s="71">
        <f>COUNTIF(Moko!J435:J635,"SD")</f>
        <v>1</v>
      </c>
      <c r="R73" s="71">
        <f>COUNTIF(Moko!Q435:Q635,"SD")</f>
        <v>13</v>
      </c>
      <c r="S73" s="74">
        <f>COUNTIF(Moko!X435:X635,"SD")</f>
        <v>7</v>
      </c>
      <c r="T73" s="119">
        <f>SUM(((P73+Q73+R73+S73)/4)/201)*100</f>
        <v>3.1094527363184081</v>
      </c>
      <c r="V73" s="83">
        <f t="shared" ref="V73:V76" si="81">STDEV(D73:G73)</f>
        <v>3.8622100754188224</v>
      </c>
      <c r="W73" s="83">
        <f t="shared" ref="W73:W76" si="82">STDEV(J73:M73)</f>
        <v>2.5</v>
      </c>
      <c r="X73" s="80">
        <f t="shared" ref="X73:X76" si="83">STDEV(P73:S73)</f>
        <v>5.123475382979799</v>
      </c>
      <c r="Z73" s="80">
        <f t="shared" ref="Z73:Z76" si="84">(V73/SQRT(4))</f>
        <v>1.9311050377094112</v>
      </c>
      <c r="AA73" s="80">
        <f t="shared" ref="AA73:AA76" si="85">(W73/SQRT(4))</f>
        <v>1.25</v>
      </c>
      <c r="AB73" s="80">
        <f t="shared" ref="AB73:AB76" si="86">(X73/SQRT(4))</f>
        <v>2.5617376914898995</v>
      </c>
      <c r="AC73" s="172"/>
      <c r="AD73" s="175">
        <f t="shared" ref="AD73:AF76" si="87">((Z73/4)/200)*100</f>
        <v>0.2413881297136764</v>
      </c>
      <c r="AE73" s="175">
        <f t="shared" si="87"/>
        <v>0.15625</v>
      </c>
      <c r="AF73" s="175">
        <f t="shared" si="87"/>
        <v>0.32021721143623744</v>
      </c>
      <c r="AH73" s="209">
        <f>SUM(AD73:AD76)</f>
        <v>2.1234940619496303</v>
      </c>
      <c r="AI73" s="209">
        <f t="shared" ref="AI73" si="88">SUM(AE73:AE76)</f>
        <v>1.2222108943305527</v>
      </c>
      <c r="AJ73" s="209">
        <f t="shared" ref="AJ73" si="89">SUM(AF73:AF76)</f>
        <v>1.2205801142313788</v>
      </c>
    </row>
    <row r="74" spans="2:36">
      <c r="B74" s="56" t="s">
        <v>70</v>
      </c>
      <c r="C74" s="65"/>
      <c r="D74" s="71">
        <f>COUNTIF(Moko!C13:C213,"RC")</f>
        <v>15</v>
      </c>
      <c r="E74" s="74">
        <f>COUNTIF(Moko!J13:J213,"RC")</f>
        <v>18</v>
      </c>
      <c r="F74" s="74">
        <f>COUNTIF(Moko!Q13:Q213,"RC")</f>
        <v>13</v>
      </c>
      <c r="G74" s="74">
        <f>COUNTIF(Moko!X13:X213,"RC")</f>
        <v>34</v>
      </c>
      <c r="H74" s="117">
        <f>SUM(((D74+E74+F74+G74)/4)/201)*100</f>
        <v>9.9502487562189064</v>
      </c>
      <c r="J74" s="71">
        <f>COUNTIF(Moko!C224:C424,"RC")</f>
        <v>4</v>
      </c>
      <c r="K74" s="74">
        <f>COUNTIF(Moko!J224:J424,"RC")</f>
        <v>1</v>
      </c>
      <c r="L74" s="74">
        <f>COUNTIF(Moko!Q224:Q424,"RC")</f>
        <v>1</v>
      </c>
      <c r="M74" s="74">
        <f>COUNTIF(Moko!X224:X424,"RC")</f>
        <v>2</v>
      </c>
      <c r="N74" s="117">
        <f t="shared" ref="N74:N76" si="90">SUM(((J74+K74+L74+M74)/4)/200)*100</f>
        <v>1</v>
      </c>
      <c r="P74" s="71">
        <f>COUNTIF(Moko!C435:C635,"RC")</f>
        <v>9</v>
      </c>
      <c r="Q74" s="74">
        <f>COUNTIF(Moko!J435:J635,"RC")</f>
        <v>3</v>
      </c>
      <c r="R74" s="74">
        <f>COUNTIF(Moko!Q435:Q635,"RC")</f>
        <v>1</v>
      </c>
      <c r="S74" s="74">
        <f>COUNTIF(Moko!X435:X635,"RC")</f>
        <v>3</v>
      </c>
      <c r="T74" s="117">
        <f t="shared" ref="T74:T76" si="91">SUM(((P74+Q74+R74+S74)/4)/200)*100</f>
        <v>2</v>
      </c>
      <c r="V74" s="83">
        <f t="shared" si="81"/>
        <v>9.556847457887633</v>
      </c>
      <c r="W74" s="83">
        <f t="shared" si="82"/>
        <v>1.4142135623730951</v>
      </c>
      <c r="X74" s="80">
        <f t="shared" si="83"/>
        <v>3.4641016151377544</v>
      </c>
      <c r="Z74" s="80">
        <f t="shared" si="84"/>
        <v>4.7784237289438165</v>
      </c>
      <c r="AA74" s="80">
        <f t="shared" si="85"/>
        <v>0.70710678118654757</v>
      </c>
      <c r="AB74" s="80">
        <f t="shared" si="86"/>
        <v>1.7320508075688772</v>
      </c>
      <c r="AC74" s="172"/>
      <c r="AD74" s="175">
        <f t="shared" si="87"/>
        <v>0.59730296611797706</v>
      </c>
      <c r="AE74" s="175">
        <f t="shared" si="87"/>
        <v>8.8388347648318447E-2</v>
      </c>
      <c r="AF74" s="175">
        <f t="shared" si="87"/>
        <v>0.21650635094610965</v>
      </c>
      <c r="AH74" s="209"/>
      <c r="AI74" s="209"/>
      <c r="AJ74" s="209"/>
    </row>
    <row r="75" spans="2:36">
      <c r="B75" s="115" t="s">
        <v>72</v>
      </c>
      <c r="C75" s="65"/>
      <c r="D75" s="71">
        <f>COUNTIF(Moko!C13:C213,"RB")</f>
        <v>17</v>
      </c>
      <c r="E75" s="74">
        <f>COUNTIF(Moko!J13:J213,"RB")</f>
        <v>2</v>
      </c>
      <c r="F75" s="74">
        <f>COUNTIF(Moko!Q13:Q213,"RB")</f>
        <v>24</v>
      </c>
      <c r="G75" s="74">
        <f>COUNTIF(Moko!X13:X213,"RB")</f>
        <v>9</v>
      </c>
      <c r="H75" s="118">
        <f>SUM(((D75+E75+F75+G75)/4)/201)*100</f>
        <v>6.467661691542288</v>
      </c>
      <c r="J75" s="71">
        <f>COUNTIF(Moko!C224:C424,"RB")</f>
        <v>9</v>
      </c>
      <c r="K75" s="74">
        <f>COUNTIF(Moko!J224:J424,"RB")</f>
        <v>1</v>
      </c>
      <c r="L75" s="74">
        <f>COUNTIF(Moko!Q224:Q424,"RB")</f>
        <v>2</v>
      </c>
      <c r="M75" s="74">
        <f>COUNTIF(Moko!X224:X424,"RB")</f>
        <v>2</v>
      </c>
      <c r="N75" s="118">
        <f t="shared" si="90"/>
        <v>1.7500000000000002</v>
      </c>
      <c r="P75" s="71">
        <f>COUNTIF(Moko!C435:C635,"RB")</f>
        <v>17</v>
      </c>
      <c r="Q75" s="74">
        <f>COUNTIF(Moko!J435:J635,"RB")</f>
        <v>8</v>
      </c>
      <c r="R75" s="74">
        <f>COUNTIF(Moko!Q435:Q635,"RB")</f>
        <v>15</v>
      </c>
      <c r="S75" s="74">
        <f>COUNTIF(Moko!X435:X635,"RB")</f>
        <v>24</v>
      </c>
      <c r="T75" s="118">
        <f t="shared" si="91"/>
        <v>8</v>
      </c>
      <c r="V75" s="83">
        <f t="shared" si="81"/>
        <v>9.556847457887633</v>
      </c>
      <c r="W75" s="83">
        <f t="shared" si="82"/>
        <v>3.6968455021364721</v>
      </c>
      <c r="X75" s="80">
        <f t="shared" si="83"/>
        <v>6.5828058860438334</v>
      </c>
      <c r="Z75" s="80">
        <f t="shared" si="84"/>
        <v>4.7784237289438165</v>
      </c>
      <c r="AA75" s="80">
        <f t="shared" si="85"/>
        <v>1.8484227510682361</v>
      </c>
      <c r="AB75" s="80">
        <f t="shared" si="86"/>
        <v>3.2914029430219167</v>
      </c>
      <c r="AC75" s="172"/>
      <c r="AD75" s="175">
        <f t="shared" si="87"/>
        <v>0.59730296611797706</v>
      </c>
      <c r="AE75" s="175">
        <f t="shared" si="87"/>
        <v>0.23105284388352951</v>
      </c>
      <c r="AF75" s="175">
        <f t="shared" si="87"/>
        <v>0.41142536787773965</v>
      </c>
      <c r="AH75" s="209"/>
      <c r="AI75" s="209"/>
      <c r="AJ75" s="209"/>
    </row>
    <row r="76" spans="2:36" ht="16" thickBot="1">
      <c r="B76" s="58" t="s">
        <v>132</v>
      </c>
      <c r="C76" s="65"/>
      <c r="D76" s="71">
        <f>COUNTIF(Moko!C13:C213,"DC")</f>
        <v>21</v>
      </c>
      <c r="E76" s="74">
        <f>COUNTIF(Moko!J13:J213,"DC")</f>
        <v>1</v>
      </c>
      <c r="F76" s="74">
        <f>COUNTIF(Moko!Q13:Q213,"DC")</f>
        <v>19</v>
      </c>
      <c r="G76" s="74">
        <f>COUNTIF(Moko!X13:X213,"DC")</f>
        <v>1</v>
      </c>
      <c r="H76" s="117">
        <f>SUM(((D76+E76+F76+G76)/4)/201)*100</f>
        <v>5.2238805970149249</v>
      </c>
      <c r="J76" s="71">
        <f>COUNTIF(Moko!C224:C424,"DC")</f>
        <v>30</v>
      </c>
      <c r="K76" s="74">
        <f>COUNTIF(Moko!J224:J424,"DC")</f>
        <v>2</v>
      </c>
      <c r="L76" s="74">
        <f>COUNTIF(Moko!Q224:Q424,"DC")</f>
        <v>14</v>
      </c>
      <c r="M76" s="74">
        <f>COUNTIF(Moko!X224:X424,"DC")</f>
        <v>22</v>
      </c>
      <c r="N76" s="117">
        <f t="shared" si="90"/>
        <v>8.5</v>
      </c>
      <c r="P76" s="71">
        <f>COUNTIF(Moko!C435:C635,"DC")</f>
        <v>13</v>
      </c>
      <c r="Q76" s="74">
        <f>COUNTIF(Moko!J435:J635,"DC")</f>
        <v>21</v>
      </c>
      <c r="R76" s="74">
        <f>COUNTIF(Moko!Q435:Q635,"DC")</f>
        <v>12</v>
      </c>
      <c r="S76" s="74">
        <f>COUNTIF(Moko!X435:X635,"DC")</f>
        <v>12</v>
      </c>
      <c r="T76" s="117">
        <f t="shared" si="91"/>
        <v>7.2499999999999991</v>
      </c>
      <c r="V76" s="84">
        <f t="shared" si="81"/>
        <v>11</v>
      </c>
      <c r="W76" s="84">
        <f t="shared" si="82"/>
        <v>11.944315244779277</v>
      </c>
      <c r="X76" s="81">
        <f t="shared" si="83"/>
        <v>4.358898943540674</v>
      </c>
      <c r="Z76" s="81">
        <f t="shared" si="84"/>
        <v>5.5</v>
      </c>
      <c r="AA76" s="81">
        <f t="shared" si="85"/>
        <v>5.9721576223896387</v>
      </c>
      <c r="AB76" s="81">
        <f t="shared" si="86"/>
        <v>2.179449471770337</v>
      </c>
      <c r="AC76" s="172"/>
      <c r="AD76" s="176">
        <f t="shared" si="87"/>
        <v>0.6875</v>
      </c>
      <c r="AE76" s="176">
        <f t="shared" si="87"/>
        <v>0.74651970279870483</v>
      </c>
      <c r="AF76" s="176">
        <f t="shared" si="87"/>
        <v>0.27243118397129212</v>
      </c>
      <c r="AH76" s="210"/>
      <c r="AI76" s="210"/>
      <c r="AJ76" s="210"/>
    </row>
    <row r="77" spans="2:36" ht="16" thickBot="1">
      <c r="B77" s="77" t="s">
        <v>142</v>
      </c>
      <c r="C77" s="65"/>
      <c r="D77" s="72">
        <f>SUM(D60:D66,D68:D71,D73:D76)</f>
        <v>201</v>
      </c>
      <c r="E77" s="72">
        <f>SUM(E60:E66,E68:E71,E73:E76)</f>
        <v>201</v>
      </c>
      <c r="F77" s="72">
        <f>SUM(F60:F66,F68:F71,F73:F76)</f>
        <v>201</v>
      </c>
      <c r="G77" s="75">
        <f>SUM(G60:G66,G68:G71,G73:G76)</f>
        <v>201</v>
      </c>
      <c r="H77" s="120">
        <f>SUM(H60+H61+H62+H63+H64+H65+H66+H68+H69+H70+H71+H73+H74+H75+H76)</f>
        <v>100</v>
      </c>
      <c r="J77" s="72">
        <f>SUM(J60:J66,J68:J71,J73:J76)</f>
        <v>201</v>
      </c>
      <c r="K77" s="75">
        <f>SUM(K60:K66,K68:K71,K73:K76)</f>
        <v>201</v>
      </c>
      <c r="L77" s="61">
        <f>SUM(L60:L66,L68:L71,L73:L76)</f>
        <v>201</v>
      </c>
      <c r="M77" s="75">
        <f>SUM(M60:M66,M68:M71,M73:M76)</f>
        <v>201</v>
      </c>
      <c r="N77" s="120">
        <f>SUM(N60+N61+N62+N63+N64+N65+N66+N68+N69+N70+N71+N73+N74+N75+N76)</f>
        <v>100.49689054726367</v>
      </c>
      <c r="P77" s="72">
        <f>SUM(P60:P66,P68:P71,P73:P76)</f>
        <v>201</v>
      </c>
      <c r="Q77" s="75">
        <f>SUM(Q60:Q66,Q68:Q71,Q73:Q76)</f>
        <v>201</v>
      </c>
      <c r="R77" s="61">
        <f>SUM(R60:R66,R68:R71,R73:R76)</f>
        <v>201</v>
      </c>
      <c r="S77" s="75">
        <f>SUM(S60:S66,S68:S71,S73:S76)</f>
        <v>201</v>
      </c>
      <c r="T77" s="120">
        <f>SUM(T60+T61+T62+T63+T64+T65+T66+T68+T69+T70+T71+T73+T74+T75+T76)</f>
        <v>100.4844527363184</v>
      </c>
      <c r="V77" s="54"/>
      <c r="W77" s="54"/>
      <c r="X77" s="54"/>
    </row>
    <row r="79" spans="2:36" ht="16" thickBot="1"/>
    <row r="80" spans="2:36" ht="19" customHeight="1">
      <c r="B80" s="417" t="s">
        <v>46</v>
      </c>
      <c r="C80" s="418"/>
      <c r="D80" s="418"/>
      <c r="E80" s="418"/>
      <c r="F80" s="418"/>
      <c r="G80" s="418"/>
      <c r="H80" s="418"/>
      <c r="I80" s="418"/>
      <c r="J80" s="418"/>
      <c r="K80" s="418"/>
      <c r="L80" s="419"/>
      <c r="M80" s="55"/>
      <c r="N80" s="423" t="s">
        <v>140</v>
      </c>
      <c r="O80" s="424"/>
      <c r="P80" s="424"/>
      <c r="Q80" s="424"/>
      <c r="R80" s="424"/>
      <c r="S80" s="424"/>
      <c r="T80" s="425"/>
    </row>
    <row r="81" spans="2:36" ht="19" customHeight="1" thickBot="1">
      <c r="B81" s="420"/>
      <c r="C81" s="421"/>
      <c r="D81" s="421"/>
      <c r="E81" s="421"/>
      <c r="F81" s="421"/>
      <c r="G81" s="421"/>
      <c r="H81" s="421"/>
      <c r="I81" s="421"/>
      <c r="J81" s="421"/>
      <c r="K81" s="421"/>
      <c r="L81" s="422"/>
      <c r="M81" s="55"/>
      <c r="N81" s="426"/>
      <c r="O81" s="427"/>
      <c r="P81" s="427"/>
      <c r="Q81" s="427"/>
      <c r="R81" s="427"/>
      <c r="S81" s="427"/>
      <c r="T81" s="428"/>
    </row>
    <row r="82" spans="2:36" ht="16" thickBot="1"/>
    <row r="83" spans="2:36" ht="16" thickBot="1">
      <c r="B83" s="63"/>
      <c r="C83" s="63"/>
      <c r="D83" s="411" t="s">
        <v>1</v>
      </c>
      <c r="E83" s="412"/>
      <c r="F83" s="412"/>
      <c r="G83" s="412"/>
      <c r="H83" s="413"/>
      <c r="J83" s="411" t="s">
        <v>2</v>
      </c>
      <c r="K83" s="412"/>
      <c r="L83" s="412"/>
      <c r="M83" s="412"/>
      <c r="N83" s="413"/>
      <c r="P83" s="411" t="s">
        <v>3</v>
      </c>
      <c r="Q83" s="412"/>
      <c r="R83" s="412"/>
      <c r="S83" s="412"/>
      <c r="T83" s="413"/>
      <c r="V83" s="435" t="s">
        <v>147</v>
      </c>
      <c r="W83" s="436"/>
      <c r="X83" s="437"/>
      <c r="Z83" s="435" t="s">
        <v>275</v>
      </c>
      <c r="AA83" s="436"/>
      <c r="AB83" s="437"/>
      <c r="AC83" s="173"/>
      <c r="AD83" s="435" t="s">
        <v>274</v>
      </c>
      <c r="AE83" s="436"/>
      <c r="AF83" s="437"/>
      <c r="AH83" s="435" t="s">
        <v>276</v>
      </c>
      <c r="AI83" s="436"/>
      <c r="AJ83" s="437"/>
    </row>
    <row r="84" spans="2:36" ht="16" thickBot="1">
      <c r="B84" s="60" t="s">
        <v>138</v>
      </c>
      <c r="C84" s="64"/>
      <c r="D84" s="53" t="s">
        <v>143</v>
      </c>
      <c r="E84" s="60" t="s">
        <v>144</v>
      </c>
      <c r="F84" s="62" t="s">
        <v>145</v>
      </c>
      <c r="G84" s="60" t="s">
        <v>146</v>
      </c>
      <c r="H84" s="76" t="s">
        <v>139</v>
      </c>
      <c r="J84" s="53" t="s">
        <v>143</v>
      </c>
      <c r="K84" s="60" t="s">
        <v>144</v>
      </c>
      <c r="L84" s="62" t="s">
        <v>145</v>
      </c>
      <c r="M84" s="60" t="s">
        <v>146</v>
      </c>
      <c r="N84" s="76" t="s">
        <v>139</v>
      </c>
      <c r="P84" s="53" t="s">
        <v>143</v>
      </c>
      <c r="Q84" s="60" t="s">
        <v>144</v>
      </c>
      <c r="R84" s="62" t="s">
        <v>145</v>
      </c>
      <c r="S84" s="60" t="s">
        <v>146</v>
      </c>
      <c r="T84" s="76" t="s">
        <v>139</v>
      </c>
      <c r="V84" s="78" t="s">
        <v>1</v>
      </c>
      <c r="W84" s="111" t="s">
        <v>2</v>
      </c>
      <c r="X84" s="109" t="s">
        <v>3</v>
      </c>
      <c r="Z84" s="171" t="s">
        <v>1</v>
      </c>
      <c r="AA84" s="170" t="s">
        <v>2</v>
      </c>
      <c r="AB84" s="169" t="s">
        <v>3</v>
      </c>
      <c r="AC84" s="173"/>
      <c r="AD84" s="171" t="s">
        <v>1</v>
      </c>
      <c r="AE84" s="170" t="s">
        <v>2</v>
      </c>
      <c r="AF84" s="169" t="s">
        <v>3</v>
      </c>
      <c r="AH84" s="171" t="s">
        <v>1</v>
      </c>
      <c r="AI84" s="170" t="s">
        <v>2</v>
      </c>
      <c r="AJ84" s="169" t="s">
        <v>3</v>
      </c>
    </row>
    <row r="85" spans="2:36">
      <c r="B85" s="59" t="s">
        <v>126</v>
      </c>
      <c r="C85" s="65"/>
      <c r="D85" s="70">
        <f>COUNTIF(Kadatua!D13:D213,"Branching")</f>
        <v>17</v>
      </c>
      <c r="E85" s="73">
        <f>COUNTIF(Kadatua!K13:K213,"Branching")</f>
        <v>37</v>
      </c>
      <c r="F85" s="73">
        <f>COUNTIF(Kadatua!R13:R213,"Branching")</f>
        <v>63</v>
      </c>
      <c r="G85" s="73">
        <f>COUNTIF(Kadatua!Y13:Y213,"Branching")</f>
        <v>57</v>
      </c>
      <c r="H85" s="117">
        <f t="shared" ref="H85:H91" si="92">SUM(((D85+E85+F85+G85)/4)/201)*100</f>
        <v>21.641791044776117</v>
      </c>
      <c r="J85" s="70">
        <f>COUNTIF(Kadatua!D224:D424,"Branching")</f>
        <v>14</v>
      </c>
      <c r="K85" s="73">
        <f>COUNTIF(Kadatua!K224:K424,"Branching")</f>
        <v>14</v>
      </c>
      <c r="L85" s="73">
        <f>COUNTIF(Kadatua!R224:R424,"Branching")</f>
        <v>53</v>
      </c>
      <c r="M85" s="73">
        <f>COUNTIF(Kadatua!Y224:Y424,"Branching")</f>
        <v>19</v>
      </c>
      <c r="N85" s="117">
        <f t="shared" ref="N85:N91" si="93">SUM(((J85+K85+L85+M85)/4)/200)*100</f>
        <v>12.5</v>
      </c>
      <c r="P85" s="70">
        <f>COUNTIF(Kadatua!D435:D635,"Branching")</f>
        <v>5</v>
      </c>
      <c r="Q85" s="73">
        <f>COUNTIF(Kadatua!K435:K635,"Branching")</f>
        <v>9</v>
      </c>
      <c r="R85" s="73">
        <f>COUNTIF(Kadatua!R435:R635,"Branching")</f>
        <v>14</v>
      </c>
      <c r="S85" s="73">
        <f>COUNTIF(Kadatua!Y435:Y635,"Branching")</f>
        <v>8</v>
      </c>
      <c r="T85" s="117">
        <f>SUM(((P85+Q85+R85+S85)/4)/200)*100</f>
        <v>4.5</v>
      </c>
      <c r="V85" s="82">
        <f>STDEV(D85:G85)</f>
        <v>20.872629605937693</v>
      </c>
      <c r="W85" s="82">
        <f t="shared" ref="W85:W91" si="94">STDEV(J85:M85)</f>
        <v>18.814887722226779</v>
      </c>
      <c r="X85" s="79">
        <f>STDEV(P85:S85)</f>
        <v>3.7416573867739413</v>
      </c>
      <c r="Z85" s="79">
        <f t="shared" ref="Z85:AB86" si="95">(V85/SQRT(4))</f>
        <v>10.436314802968846</v>
      </c>
      <c r="AA85" s="79">
        <f t="shared" si="95"/>
        <v>9.4074438611133893</v>
      </c>
      <c r="AB85" s="79">
        <f t="shared" si="95"/>
        <v>1.8708286933869707</v>
      </c>
      <c r="AC85" s="172"/>
      <c r="AD85" s="174">
        <f t="shared" ref="AD85:AF91" si="96">((Z85/4)/200)*100</f>
        <v>1.3045393503711058</v>
      </c>
      <c r="AE85" s="174">
        <f t="shared" si="96"/>
        <v>1.1759304826391737</v>
      </c>
      <c r="AF85" s="174">
        <f t="shared" si="96"/>
        <v>0.23385358667337136</v>
      </c>
      <c r="AH85" s="208">
        <f>SUM(AD85:AD91)</f>
        <v>2.7655740502583988</v>
      </c>
      <c r="AI85" s="208">
        <f>SUM(AE85:AE91)</f>
        <v>4.7412489554844592</v>
      </c>
      <c r="AJ85" s="208">
        <f>SUM(AF85:AF91)</f>
        <v>3.8139994013703973</v>
      </c>
    </row>
    <row r="86" spans="2:36">
      <c r="B86" s="57" t="s">
        <v>127</v>
      </c>
      <c r="C86" s="65"/>
      <c r="D86" s="71">
        <f>COUNTIF(Kadatua!D13:D213,"Encrusting")</f>
        <v>11</v>
      </c>
      <c r="E86" s="73">
        <f>COUNTIF(Kadatua!K13:K213,"Encrusting")</f>
        <v>1</v>
      </c>
      <c r="F86" s="73">
        <f>COUNTIF(Kadatua!R13:R213,"Encrusting")</f>
        <v>0</v>
      </c>
      <c r="G86" s="73">
        <f>COUNTIF(Kadatua!Y13:Y213,"Encrusting")</f>
        <v>4</v>
      </c>
      <c r="H86" s="118">
        <f t="shared" si="92"/>
        <v>1.9900497512437811</v>
      </c>
      <c r="J86" s="71">
        <f>COUNTIF(Kadatua!D224:D424,"Encrusting")</f>
        <v>0</v>
      </c>
      <c r="K86" s="73">
        <f>COUNTIF(Kadatua!K224:K424,"Encrusting")</f>
        <v>5</v>
      </c>
      <c r="L86" s="73">
        <f>COUNTIF(Kadatua!R224:R424,"Encrusting")</f>
        <v>1</v>
      </c>
      <c r="M86" s="73">
        <f>COUNTIF(Kadatua!Y224:Y424,"Encrusting")</f>
        <v>0</v>
      </c>
      <c r="N86" s="118">
        <f t="shared" si="93"/>
        <v>0.75</v>
      </c>
      <c r="P86" s="71">
        <f>COUNTIF(Kadatua!D435:D635,"Encrusting")</f>
        <v>11</v>
      </c>
      <c r="Q86" s="73">
        <f>COUNTIF(Kadatua!K435:K635,"Encrusting")</f>
        <v>29</v>
      </c>
      <c r="R86" s="73">
        <f>COUNTIF(Kadatua!R435:R635,"Encrusting")</f>
        <v>4</v>
      </c>
      <c r="S86" s="73">
        <f>COUNTIF(Kadatua!Y435:Y635,"Encrusting")</f>
        <v>3</v>
      </c>
      <c r="T86" s="118">
        <f t="shared" ref="T86:T91" si="97">SUM(((P86+Q86+R86+S86)/4)/200)*100</f>
        <v>5.875</v>
      </c>
      <c r="V86" s="83">
        <f t="shared" ref="V86:V91" si="98">STDEV(D86:G86)</f>
        <v>4.9665548085837798</v>
      </c>
      <c r="W86" s="83">
        <f t="shared" si="94"/>
        <v>2.3804761428476167</v>
      </c>
      <c r="X86" s="80">
        <f t="shared" ref="X86:X91" si="99">STDEV(P86:S86)</f>
        <v>12.038133853162901</v>
      </c>
      <c r="Z86" s="80">
        <f t="shared" si="95"/>
        <v>2.4832774042918899</v>
      </c>
      <c r="AA86" s="80">
        <f t="shared" si="95"/>
        <v>1.1902380714238083</v>
      </c>
      <c r="AB86" s="80">
        <f t="shared" si="95"/>
        <v>6.0190669265814503</v>
      </c>
      <c r="AC86" s="172"/>
      <c r="AD86" s="175">
        <f t="shared" si="96"/>
        <v>0.31040967553648624</v>
      </c>
      <c r="AE86" s="175">
        <f t="shared" si="96"/>
        <v>0.14877975892797604</v>
      </c>
      <c r="AF86" s="175">
        <f t="shared" si="96"/>
        <v>0.75238336582268128</v>
      </c>
      <c r="AH86" s="209"/>
      <c r="AI86" s="209"/>
      <c r="AJ86" s="209"/>
    </row>
    <row r="87" spans="2:36">
      <c r="B87" s="56" t="s">
        <v>262</v>
      </c>
      <c r="C87" s="65"/>
      <c r="D87" s="71">
        <f>COUNTIF(Kadatua!D13:D213,"Columnar")</f>
        <v>0</v>
      </c>
      <c r="E87" s="74">
        <f>COUNTIF(Kadatua!K13:K213,"Columnar")</f>
        <v>0</v>
      </c>
      <c r="F87" s="74">
        <f>COUNTIF(Kadatua!R13:R213,"Columnar")</f>
        <v>0</v>
      </c>
      <c r="G87" s="74">
        <f>COUNTIF(Kadatua!Y13:Y213,"Columnar")</f>
        <v>0</v>
      </c>
      <c r="H87" s="117">
        <f t="shared" si="92"/>
        <v>0</v>
      </c>
      <c r="J87" s="71">
        <f>COUNTIF(Kadatua!D224:D424,"Columnar")</f>
        <v>0</v>
      </c>
      <c r="K87" s="74">
        <f>COUNTIF(Kadatua!K224:K424,"Columnar")</f>
        <v>0</v>
      </c>
      <c r="L87" s="74">
        <f>COUNTIF(Kadatua!R224:R424,"Columnar")</f>
        <v>0</v>
      </c>
      <c r="M87" s="74">
        <f>COUNTIF(Kadatua!Y224:Y424,"Columnar")</f>
        <v>0</v>
      </c>
      <c r="N87" s="117">
        <f t="shared" si="93"/>
        <v>0</v>
      </c>
      <c r="P87" s="71">
        <f>COUNTIF(Kadatua!D435:D635,"Columnar")</f>
        <v>0</v>
      </c>
      <c r="Q87" s="74">
        <f>COUNTIF(Kadatua!K435:K635,"Columnar")</f>
        <v>0</v>
      </c>
      <c r="R87" s="74">
        <f>COUNTIF(Kadatua!R435:R635,"Columnar")</f>
        <v>0</v>
      </c>
      <c r="S87" s="74">
        <f>COUNTIF(Kadatua!Y435:Y635,"Columnar")</f>
        <v>0</v>
      </c>
      <c r="T87" s="117">
        <f t="shared" si="97"/>
        <v>0</v>
      </c>
      <c r="V87" s="83">
        <f t="shared" si="98"/>
        <v>0</v>
      </c>
      <c r="W87" s="83">
        <f t="shared" si="94"/>
        <v>0</v>
      </c>
      <c r="X87" s="80">
        <f t="shared" si="99"/>
        <v>0</v>
      </c>
      <c r="Z87" s="80">
        <f t="shared" ref="Z87:Z91" si="100">(V87/SQRT(4))</f>
        <v>0</v>
      </c>
      <c r="AA87" s="80">
        <f>(W87/SQRT(4))</f>
        <v>0</v>
      </c>
      <c r="AB87" s="80">
        <f t="shared" ref="AB87:AB88" si="101">(X87/SQRT(4))</f>
        <v>0</v>
      </c>
      <c r="AC87" s="172"/>
      <c r="AD87" s="175">
        <f t="shared" si="96"/>
        <v>0</v>
      </c>
      <c r="AE87" s="175">
        <f t="shared" si="96"/>
        <v>0</v>
      </c>
      <c r="AF87" s="175">
        <f t="shared" si="96"/>
        <v>0</v>
      </c>
      <c r="AH87" s="209"/>
      <c r="AI87" s="209"/>
      <c r="AJ87" s="209"/>
    </row>
    <row r="88" spans="2:36">
      <c r="B88" s="57" t="s">
        <v>128</v>
      </c>
      <c r="C88" s="65"/>
      <c r="D88" s="70">
        <f>COUNTIF(Kadatua!D13:D213,"Tabulate")</f>
        <v>4</v>
      </c>
      <c r="E88" s="74">
        <f>COUNTIF(Kadatua!K13:K213,"Tabulate")</f>
        <v>14</v>
      </c>
      <c r="F88" s="74">
        <f>COUNTIF(Kadatua!R13:R213,"Tabulate")</f>
        <v>1</v>
      </c>
      <c r="G88" s="74">
        <f>COUNTIF(Kadatua!Y13:Y213,"Tabulate")</f>
        <v>6</v>
      </c>
      <c r="H88" s="118">
        <f t="shared" si="92"/>
        <v>3.1094527363184081</v>
      </c>
      <c r="J88" s="70">
        <f>COUNTIF(Kadatua!D224:D424,"Tabulate")</f>
        <v>11</v>
      </c>
      <c r="K88" s="74">
        <f>COUNTIF(Kadatua!K224:K424,"Tabulate")</f>
        <v>0</v>
      </c>
      <c r="L88" s="74">
        <f>COUNTIF(Kadatua!R224:R424,"Tabulate")</f>
        <v>1</v>
      </c>
      <c r="M88" s="74">
        <f>COUNTIF(Kadatua!Y224:Y424,"Tabulate")</f>
        <v>3</v>
      </c>
      <c r="N88" s="118">
        <f t="shared" si="93"/>
        <v>1.875</v>
      </c>
      <c r="P88" s="70">
        <f>COUNTIF(Kadatua!D435:D635,"Tabulate")</f>
        <v>2</v>
      </c>
      <c r="Q88" s="74">
        <f>COUNTIF(Kadatua!K435:K635,"Tabulate")</f>
        <v>27</v>
      </c>
      <c r="R88" s="74">
        <f>COUNTIF(Kadatua!R435:R635,"Tabulate")</f>
        <v>26</v>
      </c>
      <c r="S88" s="74">
        <f>COUNTIF(Kadatua!Y435:Y635,"Tabulate")</f>
        <v>31</v>
      </c>
      <c r="T88" s="118">
        <f t="shared" si="97"/>
        <v>10.75</v>
      </c>
      <c r="V88" s="83">
        <f t="shared" si="98"/>
        <v>5.5602757725374259</v>
      </c>
      <c r="W88" s="83">
        <f t="shared" si="94"/>
        <v>4.9916597106239795</v>
      </c>
      <c r="X88" s="80">
        <f t="shared" si="99"/>
        <v>13.178264933847197</v>
      </c>
      <c r="Z88" s="80">
        <f t="shared" si="100"/>
        <v>2.7801378862687129</v>
      </c>
      <c r="AA88" s="80">
        <f t="shared" ref="AA88:AA91" si="102">(W88/SQRT(4))</f>
        <v>2.4958298553119898</v>
      </c>
      <c r="AB88" s="80">
        <f t="shared" si="101"/>
        <v>6.5891324669235987</v>
      </c>
      <c r="AC88" s="172"/>
      <c r="AD88" s="175">
        <f t="shared" si="96"/>
        <v>0.34751723578358912</v>
      </c>
      <c r="AE88" s="175">
        <f t="shared" si="96"/>
        <v>0.31197873191399872</v>
      </c>
      <c r="AF88" s="175">
        <f t="shared" si="96"/>
        <v>0.82364155836544983</v>
      </c>
      <c r="AH88" s="209"/>
      <c r="AI88" s="209"/>
      <c r="AJ88" s="209"/>
    </row>
    <row r="89" spans="2:36">
      <c r="B89" s="56" t="s">
        <v>129</v>
      </c>
      <c r="C89" s="65"/>
      <c r="D89" s="71">
        <f>COUNTIF(Kadatua!D13:D213,"Massive")</f>
        <v>39</v>
      </c>
      <c r="E89" s="74">
        <f>COUNTIF(Kadatua!K13:K213,"Massive")</f>
        <v>17</v>
      </c>
      <c r="F89" s="74">
        <f>COUNTIF(Kadatua!R13:R213,"Massive")</f>
        <v>24</v>
      </c>
      <c r="G89" s="74">
        <f>COUNTIF(Kadatua!Y13:Y213,"Massive")</f>
        <v>22</v>
      </c>
      <c r="H89" s="117">
        <f t="shared" si="92"/>
        <v>12.686567164179104</v>
      </c>
      <c r="J89" s="71">
        <f>COUNTIF(Kadatua!D224:D424,"Massive")</f>
        <v>4</v>
      </c>
      <c r="K89" s="74">
        <f>COUNTIF(Kadatua!K224:K424,"Massive")</f>
        <v>6</v>
      </c>
      <c r="L89" s="74">
        <f>COUNTIF(Kadatua!R224:R424,"Massive")</f>
        <v>7</v>
      </c>
      <c r="M89" s="74">
        <f>COUNTIF(Kadatua!Y224:Y424,"Massive")</f>
        <v>1</v>
      </c>
      <c r="N89" s="117">
        <f t="shared" si="93"/>
        <v>2.25</v>
      </c>
      <c r="P89" s="71">
        <f>COUNTIF(Kadatua!D435:D635,"Massive")</f>
        <v>17</v>
      </c>
      <c r="Q89" s="74">
        <f>COUNTIF(Kadatua!K435:K635,"Massive")</f>
        <v>19</v>
      </c>
      <c r="R89" s="74">
        <f>COUNTIF(Kadatua!R435:R635,"Massive")</f>
        <v>9</v>
      </c>
      <c r="S89" s="74">
        <f>COUNTIF(Kadatua!Y435:Y635,"Massive")</f>
        <v>4</v>
      </c>
      <c r="T89" s="117">
        <f t="shared" si="97"/>
        <v>6.125</v>
      </c>
      <c r="V89" s="83">
        <f t="shared" si="98"/>
        <v>9.4692484742278609</v>
      </c>
      <c r="W89" s="83">
        <f t="shared" si="94"/>
        <v>2.6457513110645907</v>
      </c>
      <c r="X89" s="80">
        <f t="shared" si="99"/>
        <v>6.9940450861190957</v>
      </c>
      <c r="Z89" s="80">
        <f t="shared" si="100"/>
        <v>4.7346242371139304</v>
      </c>
      <c r="AA89" s="80">
        <f t="shared" si="102"/>
        <v>1.3228756555322954</v>
      </c>
      <c r="AB89" s="80">
        <f>(X89/SQRT(4))</f>
        <v>3.4970225430595478</v>
      </c>
      <c r="AC89" s="172"/>
      <c r="AD89" s="175">
        <f t="shared" si="96"/>
        <v>0.5918280296392413</v>
      </c>
      <c r="AE89" s="175">
        <f t="shared" si="96"/>
        <v>0.16535945694153692</v>
      </c>
      <c r="AF89" s="175">
        <f t="shared" si="96"/>
        <v>0.43712781788244348</v>
      </c>
      <c r="AH89" s="209"/>
      <c r="AI89" s="209"/>
      <c r="AJ89" s="209"/>
    </row>
    <row r="90" spans="2:36">
      <c r="B90" s="57" t="s">
        <v>136</v>
      </c>
      <c r="C90" s="65"/>
      <c r="D90" s="71">
        <f>COUNTIF(Kadatua!D13:D213,"Mushroom")</f>
        <v>6</v>
      </c>
      <c r="E90" s="74">
        <f>COUNTIF(Kadatua!K13:K213,"Mushroom")</f>
        <v>2</v>
      </c>
      <c r="F90" s="74">
        <f>COUNTIF(Kadatua!R13:R213,"Mushroom")</f>
        <v>7</v>
      </c>
      <c r="G90" s="74">
        <f>COUNTIF(Kadatua!Y13:Y213,"Mushroom")</f>
        <v>7</v>
      </c>
      <c r="H90" s="118">
        <f t="shared" si="92"/>
        <v>2.7363184079601992</v>
      </c>
      <c r="J90" s="71">
        <f>COUNTIF(Kadatua!D224:D424,"Mushroom")</f>
        <v>31</v>
      </c>
      <c r="K90" s="74">
        <f>COUNTIF(Kadatua!K224:K424,"Mushroom")</f>
        <v>35</v>
      </c>
      <c r="L90" s="74">
        <f>COUNTIF(Kadatua!R224:R424,"Mushroom")</f>
        <v>5</v>
      </c>
      <c r="M90" s="74">
        <f>COUNTIF(Kadatua!Y224:Y424,"Mushroom")</f>
        <v>15</v>
      </c>
      <c r="N90" s="118">
        <f t="shared" si="93"/>
        <v>10.75</v>
      </c>
      <c r="P90" s="71">
        <f>COUNTIF(Kadatua!D435:D635,"Mushroom")</f>
        <v>6</v>
      </c>
      <c r="Q90" s="74">
        <f>COUNTIF(Kadatua!K435:K635,"Mushroom")</f>
        <v>24</v>
      </c>
      <c r="R90" s="74">
        <f>COUNTIF(Kadatua!R435:R635,"Mushroom")</f>
        <v>21</v>
      </c>
      <c r="S90" s="74">
        <f>COUNTIF(Kadatua!Y435:Y635,"Mushroom")</f>
        <v>14</v>
      </c>
      <c r="T90" s="118">
        <f t="shared" si="97"/>
        <v>8.125</v>
      </c>
      <c r="V90" s="83">
        <f t="shared" si="98"/>
        <v>2.3804761428476167</v>
      </c>
      <c r="W90" s="83">
        <f t="shared" si="94"/>
        <v>13.988090172238191</v>
      </c>
      <c r="X90" s="80">
        <f t="shared" si="99"/>
        <v>8.0156097709406993</v>
      </c>
      <c r="Z90" s="80">
        <f t="shared" si="100"/>
        <v>1.1902380714238083</v>
      </c>
      <c r="AA90" s="80">
        <f t="shared" si="102"/>
        <v>6.9940450861190957</v>
      </c>
      <c r="AB90" s="80">
        <f>(X90/SQRT(4))</f>
        <v>4.0078048854703496</v>
      </c>
      <c r="AC90" s="172"/>
      <c r="AD90" s="175">
        <f t="shared" si="96"/>
        <v>0.14877975892797604</v>
      </c>
      <c r="AE90" s="175">
        <f t="shared" si="96"/>
        <v>0.87425563576488696</v>
      </c>
      <c r="AF90" s="175">
        <f t="shared" si="96"/>
        <v>0.5009756106837937</v>
      </c>
      <c r="AH90" s="209"/>
      <c r="AI90" s="209"/>
      <c r="AJ90" s="209"/>
    </row>
    <row r="91" spans="2:36">
      <c r="B91" s="56" t="s">
        <v>130</v>
      </c>
      <c r="C91" s="65"/>
      <c r="D91" s="70">
        <f>COUNTIF(Kadatua!D13:D213,"Foliose")</f>
        <v>0</v>
      </c>
      <c r="E91" s="73">
        <f>COUNTIF(Kadatua!K13:K213,"Foliose")</f>
        <v>0</v>
      </c>
      <c r="F91" s="73">
        <f>COUNTIF(Kadatua!R13:R213,"Foliose")</f>
        <v>0</v>
      </c>
      <c r="G91" s="73">
        <f>COUNTIF(Kadatua!Y13:Y213,"Foliose")</f>
        <v>2</v>
      </c>
      <c r="H91" s="117">
        <f t="shared" si="92"/>
        <v>0.24875621890547264</v>
      </c>
      <c r="J91" s="70">
        <f>COUNTIF(Kadatua!D224:D424,"Foliose")</f>
        <v>0</v>
      </c>
      <c r="K91" s="73">
        <f>COUNTIF(Kadatua!K224:K424,"Foliose")</f>
        <v>47</v>
      </c>
      <c r="L91" s="73">
        <f>COUNTIF(Kadatua!R224:R424,"Foliose")</f>
        <v>68</v>
      </c>
      <c r="M91" s="73">
        <f>COUNTIF(Kadatua!Y224:Y424,"Foliose")</f>
        <v>72</v>
      </c>
      <c r="N91" s="117">
        <f t="shared" si="93"/>
        <v>23.375</v>
      </c>
      <c r="P91" s="70">
        <f>COUNTIF(Kadatua!D435:D635,"Foliose")</f>
        <v>2</v>
      </c>
      <c r="Q91" s="73">
        <f>COUNTIF(Kadatua!K435:K635,"Foliose")</f>
        <v>23</v>
      </c>
      <c r="R91" s="73">
        <f>COUNTIF(Kadatua!R435:R635,"Foliose")</f>
        <v>37</v>
      </c>
      <c r="S91" s="73">
        <f>COUNTIF(Kadatua!Y435:Y635,"Foliose")</f>
        <v>39</v>
      </c>
      <c r="T91" s="117">
        <f t="shared" si="97"/>
        <v>12.625</v>
      </c>
      <c r="V91" s="83">
        <f t="shared" si="98"/>
        <v>1</v>
      </c>
      <c r="W91" s="83">
        <f t="shared" si="94"/>
        <v>33.039118228750191</v>
      </c>
      <c r="X91" s="80">
        <f t="shared" si="99"/>
        <v>17.05627939108253</v>
      </c>
      <c r="Z91" s="80">
        <f t="shared" si="100"/>
        <v>0.5</v>
      </c>
      <c r="AA91" s="80">
        <f t="shared" si="102"/>
        <v>16.519559114375095</v>
      </c>
      <c r="AB91" s="80">
        <f t="shared" ref="AB91" si="103">(X91/SQRT(4))</f>
        <v>8.5281396955412649</v>
      </c>
      <c r="AC91" s="172"/>
      <c r="AD91" s="175">
        <f t="shared" si="96"/>
        <v>6.25E-2</v>
      </c>
      <c r="AE91" s="175">
        <f t="shared" si="96"/>
        <v>2.0649448892968869</v>
      </c>
      <c r="AF91" s="175">
        <f t="shared" si="96"/>
        <v>1.0660174619426581</v>
      </c>
      <c r="AH91" s="209"/>
      <c r="AI91" s="209"/>
      <c r="AJ91" s="209"/>
    </row>
    <row r="92" spans="2:36">
      <c r="B92" s="68"/>
      <c r="C92" s="66"/>
      <c r="D92" s="414"/>
      <c r="E92" s="415"/>
      <c r="F92" s="415"/>
      <c r="G92" s="415"/>
      <c r="H92" s="416"/>
      <c r="J92" s="414"/>
      <c r="K92" s="415"/>
      <c r="L92" s="415"/>
      <c r="M92" s="415"/>
      <c r="N92" s="416"/>
      <c r="P92" s="414"/>
      <c r="Q92" s="415"/>
      <c r="R92" s="415"/>
      <c r="S92" s="415"/>
      <c r="T92" s="416"/>
      <c r="V92" s="83"/>
      <c r="W92" s="83"/>
      <c r="X92" s="80"/>
      <c r="Z92" s="80"/>
      <c r="AA92" s="80"/>
      <c r="AB92" s="80"/>
      <c r="AC92" s="172"/>
      <c r="AD92" s="175"/>
      <c r="AE92" s="175"/>
      <c r="AF92" s="175"/>
      <c r="AH92" s="177"/>
      <c r="AI92" s="177"/>
      <c r="AJ92" s="177"/>
    </row>
    <row r="93" spans="2:36">
      <c r="B93" s="56" t="s">
        <v>64</v>
      </c>
      <c r="C93" s="65"/>
      <c r="D93" s="71">
        <f>COUNTIF(Kadatua!C13:C213,"SC")</f>
        <v>7</v>
      </c>
      <c r="E93" s="74">
        <f>COUNTIF(Kadatua!J13:J213,"SC")</f>
        <v>6</v>
      </c>
      <c r="F93" s="74">
        <f>COUNTIF(Kadatua!Q13:Q213,"SC")</f>
        <v>5</v>
      </c>
      <c r="G93" s="74">
        <f>COUNTIF(Kadatua!X13:X213,"SC")</f>
        <v>5</v>
      </c>
      <c r="H93" s="117">
        <f>SUM(((D93+E93+F93+G93)/4)/201)*100</f>
        <v>2.8606965174129355</v>
      </c>
      <c r="J93" s="71">
        <f>COUNTIF(Kadatua!C224:C424,"SC")</f>
        <v>2</v>
      </c>
      <c r="K93" s="74">
        <f>COUNTIF(Kadatua!J224:J424,"SC")</f>
        <v>4</v>
      </c>
      <c r="L93" s="74">
        <f>COUNTIF(Kadatua!Q224:Q424,"SC")</f>
        <v>0</v>
      </c>
      <c r="M93" s="74">
        <f>COUNTIF(Kadatua!X224:X424,"SC")</f>
        <v>1</v>
      </c>
      <c r="N93" s="117">
        <f t="shared" ref="N93:N96" si="104">SUM(((J93+K93+L93+M93)/4)/200)*100</f>
        <v>0.87500000000000011</v>
      </c>
      <c r="P93" s="71">
        <f>COUNTIF(Kadatua!C435:C635,"SC")</f>
        <v>2</v>
      </c>
      <c r="Q93" s="74">
        <f>COUNTIF(Kadatua!J435:J635,"SC")</f>
        <v>3</v>
      </c>
      <c r="R93" s="74">
        <f>COUNTIF(Kadatua!Q435:Q635,"SC")</f>
        <v>2</v>
      </c>
      <c r="S93" s="74">
        <f>COUNTIF(Kadatua!X435:X635,"SC")</f>
        <v>13</v>
      </c>
      <c r="T93" s="117">
        <f t="shared" ref="T93:T96" si="105">SUM(((P93+Q93+R93+S93)/4)/200)*100</f>
        <v>2.5</v>
      </c>
      <c r="V93" s="83">
        <f t="shared" ref="V93:V96" si="106">STDEV(D93:G93)</f>
        <v>0.9574271077563381</v>
      </c>
      <c r="W93" s="83">
        <f t="shared" ref="W93:W96" si="107">STDEV(J93:M93)</f>
        <v>1.707825127659933</v>
      </c>
      <c r="X93" s="80">
        <f t="shared" ref="X93:X96" si="108">STDEV(P93:S93)</f>
        <v>5.3541261347363367</v>
      </c>
      <c r="Z93" s="80">
        <f t="shared" ref="Z93:Z96" si="109">(V93/SQRT(4))</f>
        <v>0.47871355387816905</v>
      </c>
      <c r="AA93" s="80">
        <f t="shared" ref="AA93:AA96" si="110">(W93/SQRT(4))</f>
        <v>0.8539125638299665</v>
      </c>
      <c r="AB93" s="80">
        <f t="shared" ref="AB93:AB96" si="111">(X93/SQRT(4))</f>
        <v>2.6770630673681683</v>
      </c>
      <c r="AC93" s="172"/>
      <c r="AD93" s="175">
        <f t="shared" ref="AD93:AF96" si="112">((Z93/4)/200)*100</f>
        <v>5.9839194234771131E-2</v>
      </c>
      <c r="AE93" s="175">
        <f t="shared" si="112"/>
        <v>0.10673907047874581</v>
      </c>
      <c r="AF93" s="175">
        <f t="shared" si="112"/>
        <v>0.33463288342102104</v>
      </c>
      <c r="AH93" s="209">
        <f>SUM(AD93:AD96)</f>
        <v>0.88454151189088215</v>
      </c>
      <c r="AI93" s="209">
        <f t="shared" ref="AI93" si="113">SUM(AE93:AE96)</f>
        <v>1.3198561932270407</v>
      </c>
      <c r="AJ93" s="209">
        <f t="shared" ref="AJ93" si="114">SUM(AF93:AF96)</f>
        <v>0.97152156000509315</v>
      </c>
    </row>
    <row r="94" spans="2:36">
      <c r="B94" s="57" t="s">
        <v>102</v>
      </c>
      <c r="C94" s="65"/>
      <c r="D94" s="71">
        <f>COUNTIF(Kadatua!C13:C213,"AL")</f>
        <v>5</v>
      </c>
      <c r="E94" s="74">
        <f>COUNTIF(Kadatua!J13:J213,"AL")</f>
        <v>31</v>
      </c>
      <c r="F94" s="74">
        <f>COUNTIF(Kadatua!Q13:Q213,"AL")</f>
        <v>23</v>
      </c>
      <c r="G94" s="74">
        <f>COUNTIF(Kadatua!X13:X213,"AL")</f>
        <v>25</v>
      </c>
      <c r="H94" s="118">
        <f>SUM(((D94+E94+F94+G94)/4)/201)*100</f>
        <v>10.44776119402985</v>
      </c>
      <c r="J94" s="71">
        <f>COUNTIF(Kadatua!C224:C424,"AL")</f>
        <v>50</v>
      </c>
      <c r="K94" s="74">
        <f>COUNTIF(Kadatua!J224:J424,"AL")</f>
        <v>37</v>
      </c>
      <c r="L94" s="74">
        <f>COUNTIF(Kadatua!Q224:Q424,"AL")</f>
        <v>26</v>
      </c>
      <c r="M94" s="74">
        <f>COUNTIF(Kadatua!X224:X424,"AL")</f>
        <v>70</v>
      </c>
      <c r="N94" s="118">
        <f t="shared" si="104"/>
        <v>22.875</v>
      </c>
      <c r="P94" s="71">
        <f>COUNTIF(Kadatua!C435:C635,"AL")</f>
        <v>47</v>
      </c>
      <c r="Q94" s="74">
        <f>COUNTIF(Kadatua!J435:J635,"AL")</f>
        <v>31</v>
      </c>
      <c r="R94" s="74">
        <f>COUNTIF(Kadatua!Q435:Q635,"AL")</f>
        <v>29</v>
      </c>
      <c r="S94" s="74">
        <f>COUNTIF(Kadatua!X435:X635,"AL")</f>
        <v>42</v>
      </c>
      <c r="T94" s="118">
        <f t="shared" si="105"/>
        <v>18.625</v>
      </c>
      <c r="V94" s="83">
        <f t="shared" si="106"/>
        <v>11.195237082497776</v>
      </c>
      <c r="W94" s="83">
        <f t="shared" si="107"/>
        <v>18.909873963972718</v>
      </c>
      <c r="X94" s="80">
        <f t="shared" si="108"/>
        <v>8.6554414483991895</v>
      </c>
      <c r="Z94" s="80">
        <f t="shared" si="109"/>
        <v>5.5976185412488881</v>
      </c>
      <c r="AA94" s="80">
        <f t="shared" si="110"/>
        <v>9.4549369819863589</v>
      </c>
      <c r="AB94" s="80">
        <f t="shared" si="111"/>
        <v>4.3277207241995947</v>
      </c>
      <c r="AC94" s="172"/>
      <c r="AD94" s="175">
        <f t="shared" si="112"/>
        <v>0.69970231765611102</v>
      </c>
      <c r="AE94" s="175">
        <f t="shared" si="112"/>
        <v>1.1818671227482949</v>
      </c>
      <c r="AF94" s="175">
        <f t="shared" si="112"/>
        <v>0.54096509052494934</v>
      </c>
      <c r="AH94" s="209"/>
      <c r="AI94" s="209"/>
      <c r="AJ94" s="209"/>
    </row>
    <row r="95" spans="2:36">
      <c r="B95" s="56" t="s">
        <v>67</v>
      </c>
      <c r="C95" s="65"/>
      <c r="D95" s="71">
        <f>COUNTIF(Kadatua!C13:C213,"SP")</f>
        <v>0</v>
      </c>
      <c r="E95" s="74">
        <f>COUNTIF(Kadatua!J13:J213,"SP")</f>
        <v>0</v>
      </c>
      <c r="F95" s="74">
        <f>COUNTIF(Kadatua!Q13:Q213,"SP")</f>
        <v>0</v>
      </c>
      <c r="G95" s="74">
        <f>COUNTIF(Kadatua!X13:X213,"SP")</f>
        <v>4</v>
      </c>
      <c r="H95" s="117">
        <f>SUM(((D95+E95+F95+G95)/4)/201)*100</f>
        <v>0.49751243781094528</v>
      </c>
      <c r="J95" s="71">
        <f>COUNTIF(Kadatua!C224:C424,"SP")</f>
        <v>0</v>
      </c>
      <c r="K95" s="74">
        <f>COUNTIF(Kadatua!J224:J424,"SP")</f>
        <v>0</v>
      </c>
      <c r="L95" s="74">
        <f>COUNTIF(Kadatua!Q224:Q424,"SP")</f>
        <v>1</v>
      </c>
      <c r="M95" s="74">
        <f>COUNTIF(Kadatua!X224:X424,"SP")</f>
        <v>0</v>
      </c>
      <c r="N95" s="117">
        <f t="shared" si="104"/>
        <v>0.125</v>
      </c>
      <c r="P95" s="71">
        <f>COUNTIF(Kadatua!C435:C635,"SP")</f>
        <v>1</v>
      </c>
      <c r="Q95" s="74">
        <f>COUNTIF(Kadatua!J435:J635,"SP")</f>
        <v>1</v>
      </c>
      <c r="R95" s="74">
        <f>COUNTIF(Kadatua!Q435:Q635,"SP")</f>
        <v>3</v>
      </c>
      <c r="S95" s="74">
        <f>COUNTIF(Kadatua!X435:X635,"SP")</f>
        <v>2</v>
      </c>
      <c r="T95" s="117">
        <f t="shared" si="105"/>
        <v>0.87500000000000011</v>
      </c>
      <c r="V95" s="83">
        <f t="shared" si="106"/>
        <v>2</v>
      </c>
      <c r="W95" s="83">
        <f t="shared" si="107"/>
        <v>0.5</v>
      </c>
      <c r="X95" s="80">
        <f t="shared" si="108"/>
        <v>0.9574271077563381</v>
      </c>
      <c r="Z95" s="80">
        <f t="shared" si="109"/>
        <v>1</v>
      </c>
      <c r="AA95" s="80">
        <f t="shared" si="110"/>
        <v>0.25</v>
      </c>
      <c r="AB95" s="80">
        <f t="shared" si="111"/>
        <v>0.47871355387816905</v>
      </c>
      <c r="AC95" s="172"/>
      <c r="AD95" s="175">
        <f t="shared" si="112"/>
        <v>0.125</v>
      </c>
      <c r="AE95" s="175">
        <f t="shared" si="112"/>
        <v>3.125E-2</v>
      </c>
      <c r="AF95" s="175">
        <f t="shared" si="112"/>
        <v>5.9839194234771131E-2</v>
      </c>
      <c r="AH95" s="209"/>
      <c r="AI95" s="209"/>
      <c r="AJ95" s="209"/>
    </row>
    <row r="96" spans="2:36">
      <c r="B96" s="57" t="s">
        <v>131</v>
      </c>
      <c r="C96" s="65"/>
      <c r="D96" s="71">
        <f>COUNTIF(Kadatua!C13:C213,"OT")</f>
        <v>0</v>
      </c>
      <c r="E96" s="74">
        <f>COUNTIF(Kadatua!J13:J213,"OT")</f>
        <v>0</v>
      </c>
      <c r="F96" s="74">
        <f>COUNTIF(Kadatua!Q13:Q213,"OT")</f>
        <v>0</v>
      </c>
      <c r="G96" s="74">
        <f>COUNTIF(Kadatua!X13:X213,"OT")</f>
        <v>0</v>
      </c>
      <c r="H96" s="118">
        <f>SUM(((D96+E96+F96+G96)/4)/201)*100</f>
        <v>0</v>
      </c>
      <c r="J96" s="71">
        <f>COUNTIF(Kadatua!C224:C424,"OT")</f>
        <v>0</v>
      </c>
      <c r="K96" s="74">
        <f>COUNTIF(Kadatua!J224:J424,"OT")</f>
        <v>0</v>
      </c>
      <c r="L96" s="74">
        <f>COUNTIF(Kadatua!Q224:Q424,"OT")</f>
        <v>0</v>
      </c>
      <c r="M96" s="74">
        <f>COUNTIF(Kadatua!X224:X424,"OT")</f>
        <v>0</v>
      </c>
      <c r="N96" s="118">
        <f t="shared" si="104"/>
        <v>0</v>
      </c>
      <c r="P96" s="71">
        <f>COUNTIF(Kadatua!C435:C635,"OT")</f>
        <v>0</v>
      </c>
      <c r="Q96" s="74">
        <f>COUNTIF(Kadatua!J435:J635,"OT")</f>
        <v>1</v>
      </c>
      <c r="R96" s="74">
        <f>COUNTIF(Kadatua!Q435:Q635,"OT")</f>
        <v>0</v>
      </c>
      <c r="S96" s="74">
        <f>COUNTIF(Kadatua!X435:X635,"OT")</f>
        <v>1</v>
      </c>
      <c r="T96" s="118">
        <f t="shared" si="105"/>
        <v>0.25</v>
      </c>
      <c r="V96" s="83">
        <f t="shared" si="106"/>
        <v>0</v>
      </c>
      <c r="W96" s="83">
        <f t="shared" si="107"/>
        <v>0</v>
      </c>
      <c r="X96" s="80">
        <f t="shared" si="108"/>
        <v>0.57735026918962573</v>
      </c>
      <c r="Z96" s="80">
        <f t="shared" si="109"/>
        <v>0</v>
      </c>
      <c r="AA96" s="80">
        <f t="shared" si="110"/>
        <v>0</v>
      </c>
      <c r="AB96" s="80">
        <f t="shared" si="111"/>
        <v>0.28867513459481287</v>
      </c>
      <c r="AC96" s="172"/>
      <c r="AD96" s="175">
        <f t="shared" si="112"/>
        <v>0</v>
      </c>
      <c r="AE96" s="175">
        <f t="shared" si="112"/>
        <v>0</v>
      </c>
      <c r="AF96" s="175">
        <f t="shared" si="112"/>
        <v>3.6084391824351608E-2</v>
      </c>
      <c r="AH96" s="209"/>
      <c r="AI96" s="209"/>
      <c r="AJ96" s="209"/>
    </row>
    <row r="97" spans="2:36">
      <c r="B97" s="69"/>
      <c r="C97" s="67"/>
      <c r="D97" s="408"/>
      <c r="E97" s="409"/>
      <c r="F97" s="409"/>
      <c r="G97" s="409"/>
      <c r="H97" s="410"/>
      <c r="J97" s="408"/>
      <c r="K97" s="409"/>
      <c r="L97" s="409"/>
      <c r="M97" s="409"/>
      <c r="N97" s="410"/>
      <c r="P97" s="408"/>
      <c r="Q97" s="409"/>
      <c r="R97" s="409"/>
      <c r="S97" s="409"/>
      <c r="T97" s="410"/>
      <c r="V97" s="83"/>
      <c r="W97" s="83"/>
      <c r="X97" s="80"/>
      <c r="Z97" s="80"/>
      <c r="AA97" s="80"/>
      <c r="AB97" s="80"/>
      <c r="AC97" s="172"/>
      <c r="AD97" s="175"/>
      <c r="AE97" s="175"/>
      <c r="AF97" s="175"/>
      <c r="AH97" s="177"/>
      <c r="AI97" s="177"/>
      <c r="AJ97" s="177"/>
    </row>
    <row r="98" spans="2:36">
      <c r="B98" s="116" t="s">
        <v>75</v>
      </c>
      <c r="C98" s="67"/>
      <c r="D98" s="71">
        <f>COUNTIF(Kadatua!C13:C213,"SD")</f>
        <v>31</v>
      </c>
      <c r="E98" s="71">
        <f>COUNTIF(Kadatua!J13:J213,"SD")</f>
        <v>23</v>
      </c>
      <c r="F98" s="71">
        <f>COUNTIF(Kadatua!Q13:Q213,"SD")</f>
        <v>34</v>
      </c>
      <c r="G98" s="71">
        <f>COUNTIF(Kadatua!X13:X213,"SD")</f>
        <v>13</v>
      </c>
      <c r="H98" s="119">
        <f>SUM(((D98+E98+F98+G98)/4)/201)*100</f>
        <v>12.562189054726369</v>
      </c>
      <c r="J98" s="71">
        <f>COUNTIF(Kadatua!C224:C424,"SD")</f>
        <v>18</v>
      </c>
      <c r="K98" s="71">
        <f>COUNTIF(Kadatua!J224:J424,"SD")</f>
        <v>26</v>
      </c>
      <c r="L98" s="71">
        <f>COUNTIF(Kadatua!Q224:Q424,"SD")</f>
        <v>18</v>
      </c>
      <c r="M98" s="71">
        <f>COUNTIF(Kadatua!X224:X424,"SD")</f>
        <v>2</v>
      </c>
      <c r="N98" s="119">
        <f>SUM(((J98+K98+L98+M98)/4)/201)*100</f>
        <v>7.9601990049751246</v>
      </c>
      <c r="P98" s="71">
        <f>COUNTIF(Kadatua!C435:C635,"SD")</f>
        <v>51</v>
      </c>
      <c r="Q98" s="71">
        <f>COUNTIF(Kadatua!J435:J635,"SD")</f>
        <v>0</v>
      </c>
      <c r="R98" s="71">
        <f>COUNTIF(Kadatua!Q435:Q635,"SD")</f>
        <v>8</v>
      </c>
      <c r="S98" s="74">
        <f>COUNTIF(Kadatua!X435:X635,"SD")</f>
        <v>10</v>
      </c>
      <c r="T98" s="119">
        <f>SUM(((P98+Q98+R98+S98)/4)/201)*100</f>
        <v>8.5820895522388057</v>
      </c>
      <c r="V98" s="83">
        <f t="shared" ref="V98:V101" si="115">STDEV(D98:G98)</f>
        <v>9.3941471140279678</v>
      </c>
      <c r="W98" s="83">
        <f t="shared" ref="W98:W101" si="116">STDEV(J98:M98)</f>
        <v>10.066445913694333</v>
      </c>
      <c r="X98" s="80">
        <f t="shared" ref="X98:X101" si="117">STDEV(P98:S98)</f>
        <v>22.911059920192837</v>
      </c>
      <c r="Z98" s="80">
        <f>(V98/SQRT(4))</f>
        <v>4.6970735570139839</v>
      </c>
      <c r="AA98" s="80">
        <f t="shared" ref="AA98:AA101" si="118">(W98/SQRT(4))</f>
        <v>5.0332229568471663</v>
      </c>
      <c r="AB98" s="80">
        <f t="shared" ref="AB98:AB101" si="119">(X98/SQRT(4))</f>
        <v>11.455529960096419</v>
      </c>
      <c r="AC98" s="172"/>
      <c r="AD98" s="175">
        <f t="shared" ref="AD98:AF101" si="120">((Z98/4)/200)*100</f>
        <v>0.58713419462674798</v>
      </c>
      <c r="AE98" s="175">
        <f t="shared" si="120"/>
        <v>0.62915286960589578</v>
      </c>
      <c r="AF98" s="175">
        <f t="shared" si="120"/>
        <v>1.4319412450120523</v>
      </c>
      <c r="AH98" s="209">
        <f>SUM(AD98:AD101)</f>
        <v>2.0350881924130562</v>
      </c>
      <c r="AI98" s="209">
        <f t="shared" ref="AI98" si="121">SUM(AE98:AE101)</f>
        <v>2.3987280234277262</v>
      </c>
      <c r="AJ98" s="209">
        <f t="shared" ref="AJ98" si="122">SUM(AF98:AF101)</f>
        <v>2.5044214778582097</v>
      </c>
    </row>
    <row r="99" spans="2:36">
      <c r="B99" s="56" t="s">
        <v>70</v>
      </c>
      <c r="C99" s="65"/>
      <c r="D99" s="71">
        <f>COUNTIF(Kadatua!C13:C213,"RC")</f>
        <v>43</v>
      </c>
      <c r="E99" s="74">
        <f>COUNTIF(Kadatua!J13:J213,"RC")</f>
        <v>38</v>
      </c>
      <c r="F99" s="74">
        <f>COUNTIF(Kadatua!Q13:Q213,"RC")</f>
        <v>10</v>
      </c>
      <c r="G99" s="74">
        <f>COUNTIF(Kadatua!X13:X213,"RC")</f>
        <v>29</v>
      </c>
      <c r="H99" s="117">
        <f>SUM(((D99+E99+F99+G99)/4)/201)*100</f>
        <v>14.925373134328357</v>
      </c>
      <c r="J99" s="71">
        <f>COUNTIF(Kadatua!C224:C424,"RC")</f>
        <v>20</v>
      </c>
      <c r="K99" s="74">
        <f>COUNTIF(Kadatua!J224:J424,"RC")</f>
        <v>12</v>
      </c>
      <c r="L99" s="74">
        <f>COUNTIF(Kadatua!Q224:Q424,"RC")</f>
        <v>7</v>
      </c>
      <c r="M99" s="74">
        <f>COUNTIF(Kadatua!X224:X424,"RC")</f>
        <v>1</v>
      </c>
      <c r="N99" s="117">
        <f t="shared" ref="N99:N101" si="123">SUM(((J99+K99+L99+M99)/4)/200)*100</f>
        <v>5</v>
      </c>
      <c r="P99" s="71">
        <f>COUNTIF(Kadatua!C435:C635,"RC")</f>
        <v>22</v>
      </c>
      <c r="Q99" s="74">
        <f>COUNTIF(Kadatua!J435:J635,"RC")</f>
        <v>28</v>
      </c>
      <c r="R99" s="74">
        <f>COUNTIF(Kadatua!Q435:Q635,"RC")</f>
        <v>26</v>
      </c>
      <c r="S99" s="74">
        <f>COUNTIF(Kadatua!X435:X635,"RC")</f>
        <v>18</v>
      </c>
      <c r="T99" s="117">
        <f t="shared" ref="T99:T101" si="124">SUM(((P99+Q99+R99+S99)/4)/200)*100</f>
        <v>11.75</v>
      </c>
      <c r="V99" s="83">
        <f t="shared" si="115"/>
        <v>14.53730832490435</v>
      </c>
      <c r="W99" s="83">
        <f t="shared" si="116"/>
        <v>8.0415587212098796</v>
      </c>
      <c r="X99" s="80">
        <f t="shared" si="117"/>
        <v>4.4347115652166904</v>
      </c>
      <c r="Z99" s="80">
        <f t="shared" ref="Z99:Z101" si="125">(V99/SQRT(4))</f>
        <v>7.268654162452175</v>
      </c>
      <c r="AA99" s="80">
        <f t="shared" si="118"/>
        <v>4.0207793606049398</v>
      </c>
      <c r="AB99" s="80">
        <f t="shared" si="119"/>
        <v>2.2173557826083452</v>
      </c>
      <c r="AC99" s="172"/>
      <c r="AD99" s="175">
        <f t="shared" si="120"/>
        <v>0.90858177030652187</v>
      </c>
      <c r="AE99" s="175">
        <f t="shared" si="120"/>
        <v>0.50259742007561747</v>
      </c>
      <c r="AF99" s="175">
        <f t="shared" si="120"/>
        <v>0.27716947282604315</v>
      </c>
      <c r="AH99" s="209"/>
      <c r="AI99" s="209"/>
      <c r="AJ99" s="209"/>
    </row>
    <row r="100" spans="2:36">
      <c r="B100" s="115" t="s">
        <v>72</v>
      </c>
      <c r="C100" s="65"/>
      <c r="D100" s="71">
        <f>COUNTIF(Kadatua!C13:C213,"RB")</f>
        <v>33</v>
      </c>
      <c r="E100" s="74">
        <f>COUNTIF(Kadatua!J13:J213,"RB")</f>
        <v>25</v>
      </c>
      <c r="F100" s="74">
        <f>COUNTIF(Kadatua!Q13:Q213,"RB")</f>
        <v>33</v>
      </c>
      <c r="G100" s="74">
        <f>COUNTIF(Kadatua!X13:X213,"RB")</f>
        <v>21</v>
      </c>
      <c r="H100" s="118">
        <f>SUM(((D100+E100+F100+G100)/4)/201)*100</f>
        <v>13.930348258706468</v>
      </c>
      <c r="J100" s="71">
        <f>COUNTIF(Kadatua!C224:C424,"RB")</f>
        <v>44</v>
      </c>
      <c r="K100" s="74">
        <f>COUNTIF(Kadatua!J224:J424,"RB")</f>
        <v>13</v>
      </c>
      <c r="L100" s="74">
        <f>COUNTIF(Kadatua!Q224:Q424,"RB")</f>
        <v>8</v>
      </c>
      <c r="M100" s="74">
        <f>COUNTIF(Kadatua!X224:X424,"RB")</f>
        <v>8</v>
      </c>
      <c r="N100" s="118">
        <f t="shared" si="123"/>
        <v>9.125</v>
      </c>
      <c r="P100" s="71">
        <f>COUNTIF(Kadatua!C435:C635,"RB")</f>
        <v>31</v>
      </c>
      <c r="Q100" s="74">
        <f>COUNTIF(Kadatua!J435:J635,"RB")</f>
        <v>4</v>
      </c>
      <c r="R100" s="74">
        <f>COUNTIF(Kadatua!Q435:Q635,"RB")</f>
        <v>16</v>
      </c>
      <c r="S100" s="74">
        <f>COUNTIF(Kadatua!X435:X635,"RB")</f>
        <v>13</v>
      </c>
      <c r="T100" s="118">
        <f t="shared" si="124"/>
        <v>8</v>
      </c>
      <c r="V100" s="83">
        <f t="shared" si="115"/>
        <v>6</v>
      </c>
      <c r="W100" s="83">
        <f t="shared" si="116"/>
        <v>17.327723451163457</v>
      </c>
      <c r="X100" s="80">
        <f t="shared" si="117"/>
        <v>11.224972160321824</v>
      </c>
      <c r="Z100" s="80">
        <f t="shared" si="125"/>
        <v>3</v>
      </c>
      <c r="AA100" s="80">
        <f t="shared" si="118"/>
        <v>8.6638617255817287</v>
      </c>
      <c r="AB100" s="80">
        <f t="shared" si="119"/>
        <v>5.6124860801609122</v>
      </c>
      <c r="AC100" s="172"/>
      <c r="AD100" s="175">
        <f t="shared" si="120"/>
        <v>0.375</v>
      </c>
      <c r="AE100" s="175">
        <f t="shared" si="120"/>
        <v>1.0829827156977161</v>
      </c>
      <c r="AF100" s="175">
        <f t="shared" si="120"/>
        <v>0.70156076002011403</v>
      </c>
      <c r="AH100" s="209"/>
      <c r="AI100" s="209"/>
      <c r="AJ100" s="209"/>
    </row>
    <row r="101" spans="2:36" ht="16" thickBot="1">
      <c r="B101" s="58" t="s">
        <v>132</v>
      </c>
      <c r="C101" s="65"/>
      <c r="D101" s="71">
        <f>COUNTIF(Kadatua!C13:C213,"DC")</f>
        <v>5</v>
      </c>
      <c r="E101" s="74">
        <f>COUNTIF(Kadatua!J13:J213,"DC")</f>
        <v>7</v>
      </c>
      <c r="F101" s="74">
        <f>COUNTIF(Kadatua!Q13:Q213,"DC")</f>
        <v>1</v>
      </c>
      <c r="G101" s="74">
        <f>COUNTIF(Kadatua!X13:X213,"DC")</f>
        <v>6</v>
      </c>
      <c r="H101" s="117">
        <f>SUM(((D101+E101+F101+G101)/4)/201)*100</f>
        <v>2.3631840796019898</v>
      </c>
      <c r="J101" s="71">
        <f>COUNTIF(Kadatua!C224:C424,"DC")</f>
        <v>7</v>
      </c>
      <c r="K101" s="74">
        <f>COUNTIF(Kadatua!J224:J424,"DC")</f>
        <v>2</v>
      </c>
      <c r="L101" s="74">
        <f>COUNTIF(Kadatua!Q224:Q424,"DC")</f>
        <v>6</v>
      </c>
      <c r="M101" s="74">
        <f>COUNTIF(Kadatua!X224:X424,"DC")</f>
        <v>9</v>
      </c>
      <c r="N101" s="117">
        <f t="shared" si="123"/>
        <v>3</v>
      </c>
      <c r="P101" s="71">
        <f>COUNTIF(Kadatua!C435:C635,"DC")</f>
        <v>4</v>
      </c>
      <c r="Q101" s="74">
        <f>COUNTIF(Kadatua!J435:J635,"DC")</f>
        <v>2</v>
      </c>
      <c r="R101" s="74">
        <f>COUNTIF(Kadatua!Q435:Q635,"DC")</f>
        <v>5</v>
      </c>
      <c r="S101" s="74">
        <f>COUNTIF(Kadatua!X435:X635,"DC")</f>
        <v>2</v>
      </c>
      <c r="T101" s="117">
        <f t="shared" si="124"/>
        <v>1.625</v>
      </c>
      <c r="V101" s="84">
        <f t="shared" si="115"/>
        <v>2.6299556396765835</v>
      </c>
      <c r="W101" s="84">
        <f t="shared" si="116"/>
        <v>2.9439202887759488</v>
      </c>
      <c r="X101" s="81">
        <f t="shared" si="117"/>
        <v>1.5</v>
      </c>
      <c r="Z101" s="81">
        <f t="shared" si="125"/>
        <v>1.3149778198382918</v>
      </c>
      <c r="AA101" s="81">
        <f t="shared" si="118"/>
        <v>1.4719601443879744</v>
      </c>
      <c r="AB101" s="81">
        <f t="shared" si="119"/>
        <v>0.75</v>
      </c>
      <c r="AC101" s="172"/>
      <c r="AD101" s="176">
        <f t="shared" si="120"/>
        <v>0.16437222747978647</v>
      </c>
      <c r="AE101" s="176">
        <f t="shared" si="120"/>
        <v>0.1839950180484968</v>
      </c>
      <c r="AF101" s="176">
        <f t="shared" si="120"/>
        <v>9.375E-2</v>
      </c>
      <c r="AH101" s="210"/>
      <c r="AI101" s="210"/>
      <c r="AJ101" s="210"/>
    </row>
    <row r="102" spans="2:36" ht="16" thickBot="1">
      <c r="B102" s="77" t="s">
        <v>142</v>
      </c>
      <c r="C102" s="65"/>
      <c r="D102" s="72">
        <f>SUM(D85:D91,D93:D96,D98:D101)</f>
        <v>201</v>
      </c>
      <c r="E102" s="72">
        <f>SUM(E85:E91,E93:E96,E98:E101)</f>
        <v>201</v>
      </c>
      <c r="F102" s="72">
        <f>SUM(F85:F91,F93:F96,F98:F101)</f>
        <v>201</v>
      </c>
      <c r="G102" s="75">
        <f>SUM(G85:G91,G93:G96,G98:G101)</f>
        <v>201</v>
      </c>
      <c r="H102" s="120">
        <f>SUM(H85+H86+H87+H88+H89+H90+H91+H93+H94+H95+H96+H98+H99+H100+H101)</f>
        <v>100</v>
      </c>
      <c r="J102" s="72">
        <f>SUM(J85:J91,J93:J96,J98:J101)</f>
        <v>201</v>
      </c>
      <c r="K102" s="75">
        <f>SUM(K85:K91,K93:K96,K98:K101)</f>
        <v>201</v>
      </c>
      <c r="L102" s="61">
        <f>SUM(L85:L91,L93:L96,L98:L101)</f>
        <v>201</v>
      </c>
      <c r="M102" s="75">
        <f>SUM(M85:M91,M93:M96,M98:M101)</f>
        <v>201</v>
      </c>
      <c r="N102" s="120">
        <f>SUM(N85+N86+N87+N88+N89+N90+N91+N93+N94+N95+N96+N98+N99+N100+N101)</f>
        <v>100.46019900497512</v>
      </c>
      <c r="P102" s="72">
        <f>SUM(P85:P91,P93:P96,P98:P101)</f>
        <v>201</v>
      </c>
      <c r="Q102" s="75">
        <f>SUM(Q85:Q91,Q93:Q96,Q98:Q101)</f>
        <v>201</v>
      </c>
      <c r="R102" s="61">
        <f>SUM(R85:R91,R93:R96,R98:R101)</f>
        <v>200</v>
      </c>
      <c r="S102" s="75">
        <f>SUM(S85:S91,S93:S96,S98:S101)</f>
        <v>200</v>
      </c>
      <c r="T102" s="120">
        <f>SUM(T85+T86+T87+T88+T89+T90+T91+T93+T94+T95+T96+T98+T99+T100+T101)</f>
        <v>100.20708955223881</v>
      </c>
      <c r="V102" s="54"/>
      <c r="W102" s="54"/>
      <c r="X102" s="54"/>
    </row>
    <row r="104" spans="2:36" ht="16" thickBot="1"/>
    <row r="105" spans="2:36" ht="19" customHeight="1">
      <c r="B105" s="417" t="s">
        <v>47</v>
      </c>
      <c r="C105" s="418"/>
      <c r="D105" s="418"/>
      <c r="E105" s="418"/>
      <c r="F105" s="418"/>
      <c r="G105" s="418"/>
      <c r="H105" s="418"/>
      <c r="I105" s="418"/>
      <c r="J105" s="418"/>
      <c r="K105" s="418"/>
      <c r="L105" s="419"/>
      <c r="M105" s="55"/>
      <c r="N105" s="423" t="s">
        <v>140</v>
      </c>
      <c r="O105" s="424"/>
      <c r="P105" s="424"/>
      <c r="Q105" s="424"/>
      <c r="R105" s="424"/>
      <c r="S105" s="424"/>
      <c r="T105" s="425"/>
    </row>
    <row r="106" spans="2:36" ht="19" customHeight="1" thickBot="1">
      <c r="B106" s="420"/>
      <c r="C106" s="421"/>
      <c r="D106" s="421"/>
      <c r="E106" s="421"/>
      <c r="F106" s="421"/>
      <c r="G106" s="421"/>
      <c r="H106" s="421"/>
      <c r="I106" s="421"/>
      <c r="J106" s="421"/>
      <c r="K106" s="421"/>
      <c r="L106" s="422"/>
      <c r="M106" s="55"/>
      <c r="N106" s="426"/>
      <c r="O106" s="427"/>
      <c r="P106" s="427"/>
      <c r="Q106" s="427"/>
      <c r="R106" s="427"/>
      <c r="S106" s="427"/>
      <c r="T106" s="428"/>
    </row>
    <row r="107" spans="2:36" ht="16" thickBot="1"/>
    <row r="108" spans="2:36" ht="16" thickBot="1">
      <c r="B108" s="63"/>
      <c r="C108" s="63"/>
      <c r="D108" s="411" t="s">
        <v>1</v>
      </c>
      <c r="E108" s="412"/>
      <c r="F108" s="412"/>
      <c r="G108" s="412"/>
      <c r="H108" s="413"/>
      <c r="J108" s="411" t="s">
        <v>2</v>
      </c>
      <c r="K108" s="412"/>
      <c r="L108" s="412"/>
      <c r="M108" s="412"/>
      <c r="N108" s="413"/>
      <c r="P108" s="411" t="s">
        <v>3</v>
      </c>
      <c r="Q108" s="412"/>
      <c r="R108" s="412"/>
      <c r="S108" s="412"/>
      <c r="T108" s="413"/>
      <c r="V108" s="435" t="s">
        <v>147</v>
      </c>
      <c r="W108" s="436"/>
      <c r="X108" s="437"/>
      <c r="Z108" s="435" t="s">
        <v>275</v>
      </c>
      <c r="AA108" s="436"/>
      <c r="AB108" s="437"/>
      <c r="AC108" s="173"/>
      <c r="AD108" s="435" t="s">
        <v>274</v>
      </c>
      <c r="AE108" s="436"/>
      <c r="AF108" s="437"/>
      <c r="AH108" s="435" t="s">
        <v>276</v>
      </c>
      <c r="AI108" s="436"/>
      <c r="AJ108" s="437"/>
    </row>
    <row r="109" spans="2:36" ht="16" thickBot="1">
      <c r="B109" s="60" t="s">
        <v>138</v>
      </c>
      <c r="C109" s="64"/>
      <c r="D109" s="53" t="s">
        <v>143</v>
      </c>
      <c r="E109" s="60" t="s">
        <v>144</v>
      </c>
      <c r="F109" s="62" t="s">
        <v>145</v>
      </c>
      <c r="G109" s="60" t="s">
        <v>146</v>
      </c>
      <c r="H109" s="76" t="s">
        <v>139</v>
      </c>
      <c r="J109" s="53" t="s">
        <v>143</v>
      </c>
      <c r="K109" s="60" t="s">
        <v>144</v>
      </c>
      <c r="L109" s="62" t="s">
        <v>145</v>
      </c>
      <c r="M109" s="60" t="s">
        <v>146</v>
      </c>
      <c r="N109" s="76" t="s">
        <v>139</v>
      </c>
      <c r="P109" s="53" t="s">
        <v>143</v>
      </c>
      <c r="Q109" s="60" t="s">
        <v>144</v>
      </c>
      <c r="R109" s="62" t="s">
        <v>145</v>
      </c>
      <c r="S109" s="60" t="s">
        <v>146</v>
      </c>
      <c r="T109" s="76" t="s">
        <v>139</v>
      </c>
      <c r="V109" s="78" t="s">
        <v>1</v>
      </c>
      <c r="W109" s="111" t="s">
        <v>2</v>
      </c>
      <c r="X109" s="109" t="s">
        <v>3</v>
      </c>
      <c r="Z109" s="171" t="s">
        <v>1</v>
      </c>
      <c r="AA109" s="170" t="s">
        <v>2</v>
      </c>
      <c r="AB109" s="169" t="s">
        <v>3</v>
      </c>
      <c r="AC109" s="173"/>
      <c r="AD109" s="171" t="s">
        <v>1</v>
      </c>
      <c r="AE109" s="170" t="s">
        <v>2</v>
      </c>
      <c r="AF109" s="169" t="s">
        <v>3</v>
      </c>
      <c r="AH109" s="171" t="s">
        <v>1</v>
      </c>
      <c r="AI109" s="170" t="s">
        <v>2</v>
      </c>
      <c r="AJ109" s="169" t="s">
        <v>3</v>
      </c>
    </row>
    <row r="110" spans="2:36">
      <c r="B110" s="59" t="s">
        <v>126</v>
      </c>
      <c r="C110" s="65"/>
      <c r="D110" s="70">
        <f>COUNTIF(SnakeIsland!D13:D213,"Branching")</f>
        <v>51</v>
      </c>
      <c r="E110" s="73">
        <f>COUNTIF(SnakeIsland!K13:K213,"Branching")</f>
        <v>45</v>
      </c>
      <c r="F110" s="73">
        <f>COUNTIF(SnakeIsland!R13:R213,"Branching")</f>
        <v>62</v>
      </c>
      <c r="G110" s="73">
        <f>COUNTIF(SnakeIsland!Y13:Y213,"Branching")</f>
        <v>48</v>
      </c>
      <c r="H110" s="117">
        <f t="shared" ref="H110:H116" si="126">SUM(((D110+E110+F110+G110)/4)/201)*100</f>
        <v>25.621890547263682</v>
      </c>
      <c r="J110" s="70">
        <f>COUNTIF(SnakeIsland!D224:D424,"Branching")</f>
        <v>50</v>
      </c>
      <c r="K110" s="73">
        <f>COUNTIF(SnakeIsland!K224:K424,"Branching")</f>
        <v>32</v>
      </c>
      <c r="L110" s="73">
        <f>COUNTIF(SnakeIsland!R224:R424,"Branching")</f>
        <v>50</v>
      </c>
      <c r="M110" s="162">
        <f>COUNTIF(SnakeIsland!Y224:Y424,"Branching")</f>
        <v>32</v>
      </c>
      <c r="N110" s="117">
        <f t="shared" ref="N110:N116" si="127">SUM(((J110+K110+L110+M110)/4)/200)*100</f>
        <v>20.5</v>
      </c>
      <c r="P110" s="70">
        <f>COUNTIF(SnakeIsland!D435:D635,"Branching")</f>
        <v>36</v>
      </c>
      <c r="Q110" s="73">
        <f>COUNTIF(SnakeIsland!K435:K635,"Branching")</f>
        <v>33</v>
      </c>
      <c r="R110" s="73">
        <f>COUNTIF(SnakeIsland!R435:R635,"Branching")</f>
        <v>30</v>
      </c>
      <c r="S110" s="73">
        <f>COUNTIF(SnakeIsland!Y435:Y635,"Branching")</f>
        <v>2</v>
      </c>
      <c r="T110" s="117">
        <f>SUM(((P110+Q110+R110+S110)/4)/200)*100</f>
        <v>12.625</v>
      </c>
      <c r="V110" s="82">
        <f>STDEV(D110:G110)</f>
        <v>7.416198487095663</v>
      </c>
      <c r="W110" s="82">
        <f t="shared" ref="W110:W116" si="128">STDEV(J110:M110)</f>
        <v>10.392304845413264</v>
      </c>
      <c r="X110" s="79">
        <f>STDEV(P110:S110)</f>
        <v>15.692354826475215</v>
      </c>
      <c r="Z110" s="79">
        <f t="shared" ref="Z110:AB111" si="129">(V110/SQRT(4))</f>
        <v>3.7080992435478315</v>
      </c>
      <c r="AA110" s="79">
        <f t="shared" si="129"/>
        <v>5.196152422706632</v>
      </c>
      <c r="AB110" s="79">
        <f t="shared" si="129"/>
        <v>7.8461774132376076</v>
      </c>
      <c r="AC110" s="172"/>
      <c r="AD110" s="174">
        <f t="shared" ref="AD110:AF116" si="130">((Z110/4)/200)*100</f>
        <v>0.46351240544347894</v>
      </c>
      <c r="AE110" s="174">
        <f t="shared" si="130"/>
        <v>0.649519052838329</v>
      </c>
      <c r="AF110" s="174">
        <f t="shared" si="130"/>
        <v>0.98077217665470096</v>
      </c>
      <c r="AH110" s="208">
        <f>SUM(AD110:AD116)</f>
        <v>3.0132119300583717</v>
      </c>
      <c r="AI110" s="208">
        <f>SUM(AE110:AE116)</f>
        <v>3.8578181019483671</v>
      </c>
      <c r="AJ110" s="208">
        <f>SUM(AF110:AF116)</f>
        <v>6.699036249251332</v>
      </c>
    </row>
    <row r="111" spans="2:36">
      <c r="B111" s="57" t="s">
        <v>127</v>
      </c>
      <c r="C111" s="65"/>
      <c r="D111" s="71">
        <f>COUNTIF(SnakeIsland!D13:D213,"Encrusting")</f>
        <v>31</v>
      </c>
      <c r="E111" s="73">
        <f>COUNTIF(SnakeIsland!K13:K213,"Encrusting")</f>
        <v>21</v>
      </c>
      <c r="F111" s="73">
        <f>COUNTIF(SnakeIsland!R13:R213,"Encrusting")</f>
        <v>26</v>
      </c>
      <c r="G111" s="73">
        <f>COUNTIF(SnakeIsland!Y13:Y213,"Encrusting")</f>
        <v>18</v>
      </c>
      <c r="H111" s="118">
        <f t="shared" si="126"/>
        <v>11.940298507462686</v>
      </c>
      <c r="J111" s="71">
        <f>COUNTIF(SnakeIsland!D224:D424,"Encrusting")</f>
        <v>17</v>
      </c>
      <c r="K111" s="73">
        <f>COUNTIF(SnakeIsland!K224:K424,"Encrusting")</f>
        <v>17</v>
      </c>
      <c r="L111" s="73">
        <f>COUNTIF(SnakeIsland!R224:R424,"Encrusting")</f>
        <v>9</v>
      </c>
      <c r="M111" s="162">
        <f>COUNTIF(SnakeIsland!Y224:Y424,"Encrusting")</f>
        <v>2</v>
      </c>
      <c r="N111" s="118">
        <f t="shared" si="127"/>
        <v>5.625</v>
      </c>
      <c r="P111" s="71">
        <f>COUNTIF(SnakeIsland!D435:D635,"Encrusting")</f>
        <v>12</v>
      </c>
      <c r="Q111" s="73">
        <f>COUNTIF(SnakeIsland!K435:K635,"Encrusting")</f>
        <v>14</v>
      </c>
      <c r="R111" s="73">
        <f>COUNTIF(SnakeIsland!R435:R635,"Encrusting")</f>
        <v>0</v>
      </c>
      <c r="S111" s="73">
        <f>COUNTIF(SnakeIsland!Y435:Y635,"Encrusting")</f>
        <v>2</v>
      </c>
      <c r="T111" s="118">
        <f t="shared" ref="T111:T116" si="131">SUM(((P111+Q111+R111+S111)/4)/200)*100</f>
        <v>3.5000000000000004</v>
      </c>
      <c r="V111" s="83">
        <f t="shared" ref="V111:V116" si="132">STDEV(D111:G111)</f>
        <v>5.715476066494082</v>
      </c>
      <c r="W111" s="83">
        <f t="shared" si="128"/>
        <v>7.2284161474004804</v>
      </c>
      <c r="X111" s="80">
        <f t="shared" ref="X111:X116" si="133">STDEV(P111:S111)</f>
        <v>7.0237691685684931</v>
      </c>
      <c r="Z111" s="80">
        <f t="shared" si="129"/>
        <v>2.857738033247041</v>
      </c>
      <c r="AA111" s="80">
        <f t="shared" si="129"/>
        <v>3.6142080737002402</v>
      </c>
      <c r="AB111" s="80">
        <f t="shared" si="129"/>
        <v>3.5118845842842465</v>
      </c>
      <c r="AC111" s="172"/>
      <c r="AD111" s="175">
        <f t="shared" si="130"/>
        <v>0.35721725415588013</v>
      </c>
      <c r="AE111" s="175">
        <f t="shared" si="130"/>
        <v>0.45177600921253003</v>
      </c>
      <c r="AF111" s="175">
        <f t="shared" si="130"/>
        <v>0.43898557303553082</v>
      </c>
      <c r="AH111" s="209"/>
      <c r="AI111" s="209"/>
      <c r="AJ111" s="209"/>
    </row>
    <row r="112" spans="2:36">
      <c r="B112" s="56" t="s">
        <v>262</v>
      </c>
      <c r="C112" s="65"/>
      <c r="D112" s="71">
        <f>COUNTIF(SnakeIsland!D13:D213,"Columnar")</f>
        <v>4</v>
      </c>
      <c r="E112" s="74">
        <f>COUNTIF(SnakeIsland!K13:K213,"Columnar")</f>
        <v>2</v>
      </c>
      <c r="F112" s="74">
        <f>COUNTIF(SnakeIsland!R13:R213,"Columnar")</f>
        <v>2</v>
      </c>
      <c r="G112" s="74">
        <f>COUNTIF(SnakeIsland!Y13:Y213,"Columnar")</f>
        <v>0</v>
      </c>
      <c r="H112" s="117">
        <f t="shared" si="126"/>
        <v>0.99502487562189057</v>
      </c>
      <c r="J112" s="71">
        <f>COUNTIF(SnakeIsland!D224:D424,"Columnar")</f>
        <v>5</v>
      </c>
      <c r="K112" s="74">
        <f>COUNTIF(SnakeIsland!K224:K424,"Columnar")</f>
        <v>3</v>
      </c>
      <c r="L112" s="74">
        <f>COUNTIF(SnakeIsland!R224:R424,"Columnar")</f>
        <v>5</v>
      </c>
      <c r="M112" s="163">
        <f>COUNTIF(SnakeIsland!Y224:Y424,"Columnar")</f>
        <v>0</v>
      </c>
      <c r="N112" s="117">
        <f t="shared" si="127"/>
        <v>1.625</v>
      </c>
      <c r="P112" s="71">
        <f>COUNTIF(SnakeIsland!D435:D635,"Columnar")</f>
        <v>18</v>
      </c>
      <c r="Q112" s="74">
        <f>COUNTIF(SnakeIsland!K435:K635,"Columnar")</f>
        <v>2</v>
      </c>
      <c r="R112" s="74">
        <f>COUNTIF(SnakeIsland!R435:R635,"Columnar")</f>
        <v>0</v>
      </c>
      <c r="S112" s="74">
        <f>COUNTIF(SnakeIsland!Y435:Y635,"Columnar")</f>
        <v>0</v>
      </c>
      <c r="T112" s="117">
        <f t="shared" si="131"/>
        <v>2.5</v>
      </c>
      <c r="V112" s="83">
        <f t="shared" si="132"/>
        <v>1.6329931618554521</v>
      </c>
      <c r="W112" s="83">
        <f t="shared" si="128"/>
        <v>2.3629078131263039</v>
      </c>
      <c r="X112" s="80">
        <f t="shared" si="133"/>
        <v>8.717797887081348</v>
      </c>
      <c r="Z112" s="80">
        <f t="shared" ref="Z112:Z116" si="134">(V112/SQRT(4))</f>
        <v>0.81649658092772603</v>
      </c>
      <c r="AA112" s="80">
        <f>(W112/SQRT(4))</f>
        <v>1.181453906563152</v>
      </c>
      <c r="AB112" s="80">
        <f t="shared" ref="AB112:AB113" si="135">(X112/SQRT(4))</f>
        <v>4.358898943540674</v>
      </c>
      <c r="AC112" s="172"/>
      <c r="AD112" s="175">
        <f t="shared" si="130"/>
        <v>0.10206207261596574</v>
      </c>
      <c r="AE112" s="175">
        <f t="shared" si="130"/>
        <v>0.147681738320394</v>
      </c>
      <c r="AF112" s="175">
        <f t="shared" si="130"/>
        <v>0.54486236794258425</v>
      </c>
      <c r="AH112" s="209"/>
      <c r="AI112" s="209"/>
      <c r="AJ112" s="209"/>
    </row>
    <row r="113" spans="2:36">
      <c r="B113" s="57" t="s">
        <v>128</v>
      </c>
      <c r="C113" s="65"/>
      <c r="D113" s="70">
        <f>COUNTIF(SnakeIsland!D13:D213,"Tabulate")</f>
        <v>16</v>
      </c>
      <c r="E113" s="74">
        <f>COUNTIF(SnakeIsland!K13:K213,"Tabulate")</f>
        <v>4</v>
      </c>
      <c r="F113" s="74">
        <f>COUNTIF(SnakeIsland!R13:R213,"Tabulate")</f>
        <v>0</v>
      </c>
      <c r="G113" s="74">
        <f>COUNTIF(SnakeIsland!Y13:Y213,"Tabulate")</f>
        <v>3</v>
      </c>
      <c r="H113" s="118">
        <f t="shared" si="126"/>
        <v>2.8606965174129355</v>
      </c>
      <c r="J113" s="70">
        <f>COUNTIF(SnakeIsland!D224:D424,"Tabulate")</f>
        <v>3</v>
      </c>
      <c r="K113" s="74">
        <f>COUNTIF(SnakeIsland!K224:K424,"Tabulate")</f>
        <v>11</v>
      </c>
      <c r="L113" s="74">
        <f>COUNTIF(SnakeIsland!R224:R424,"Tabulate")</f>
        <v>9</v>
      </c>
      <c r="M113" s="163">
        <f>COUNTIF(SnakeIsland!Y224:Y424,"Tabulate")</f>
        <v>0</v>
      </c>
      <c r="N113" s="118">
        <f t="shared" si="127"/>
        <v>2.875</v>
      </c>
      <c r="P113" s="70">
        <f>COUNTIF(SnakeIsland!D435:D635,"Tabulate")</f>
        <v>11</v>
      </c>
      <c r="Q113" s="74">
        <f>COUNTIF(SnakeIsland!K435:K635,"Tabulate")</f>
        <v>4</v>
      </c>
      <c r="R113" s="74">
        <f>COUNTIF(SnakeIsland!R435:R635,"Tabulate")</f>
        <v>4</v>
      </c>
      <c r="S113" s="74">
        <f>COUNTIF(SnakeIsland!Y435:Y635,"Tabulate")</f>
        <v>0</v>
      </c>
      <c r="T113" s="118">
        <f t="shared" si="131"/>
        <v>2.375</v>
      </c>
      <c r="V113" s="83">
        <f t="shared" si="132"/>
        <v>7.0415433914258694</v>
      </c>
      <c r="W113" s="83">
        <f t="shared" si="128"/>
        <v>5.123475382979799</v>
      </c>
      <c r="X113" s="80">
        <f t="shared" si="133"/>
        <v>4.5734742446707477</v>
      </c>
      <c r="Z113" s="80">
        <f t="shared" si="134"/>
        <v>3.5207716957129347</v>
      </c>
      <c r="AA113" s="80">
        <f t="shared" ref="AA113:AA116" si="136">(W113/SQRT(4))</f>
        <v>2.5617376914898995</v>
      </c>
      <c r="AB113" s="80">
        <f t="shared" si="135"/>
        <v>2.2867371223353739</v>
      </c>
      <c r="AC113" s="172"/>
      <c r="AD113" s="175">
        <f t="shared" si="130"/>
        <v>0.44009646196411684</v>
      </c>
      <c r="AE113" s="175">
        <f t="shared" si="130"/>
        <v>0.32021721143623744</v>
      </c>
      <c r="AF113" s="175">
        <f t="shared" si="130"/>
        <v>0.28584214029192173</v>
      </c>
      <c r="AH113" s="209"/>
      <c r="AI113" s="209"/>
      <c r="AJ113" s="209"/>
    </row>
    <row r="114" spans="2:36">
      <c r="B114" s="56" t="s">
        <v>129</v>
      </c>
      <c r="C114" s="65"/>
      <c r="D114" s="71">
        <f>COUNTIF(SnakeIsland!D13:D213,"Massive")</f>
        <v>26</v>
      </c>
      <c r="E114" s="74">
        <f>COUNTIF(SnakeIsland!K13:K213,"Massive")</f>
        <v>13</v>
      </c>
      <c r="F114" s="74">
        <f>COUNTIF(SnakeIsland!R13:R213,"Massive")</f>
        <v>32</v>
      </c>
      <c r="G114" s="74">
        <f>COUNTIF(SnakeIsland!Y13:Y213,"Massive")</f>
        <v>37</v>
      </c>
      <c r="H114" s="117">
        <f t="shared" si="126"/>
        <v>13.432835820895523</v>
      </c>
      <c r="J114" s="71">
        <f>COUNTIF(SnakeIsland!D224:D424,"Massive")</f>
        <v>23</v>
      </c>
      <c r="K114" s="74">
        <f>COUNTIF(SnakeIsland!K224:K424,"Massive")</f>
        <v>33</v>
      </c>
      <c r="L114" s="74">
        <f>COUNTIF(SnakeIsland!R224:R424,"Massive")</f>
        <v>15</v>
      </c>
      <c r="M114" s="163">
        <f>COUNTIF(SnakeIsland!Y224:Y424,"Massive")</f>
        <v>3</v>
      </c>
      <c r="N114" s="117">
        <f t="shared" si="127"/>
        <v>9.25</v>
      </c>
      <c r="P114" s="71">
        <f>COUNTIF(SnakeIsland!D435:D635,"Massive")</f>
        <v>34</v>
      </c>
      <c r="Q114" s="74">
        <f>COUNTIF(SnakeIsland!K435:K635,"Massive")</f>
        <v>25</v>
      </c>
      <c r="R114" s="74">
        <f>COUNTIF(SnakeIsland!R435:R635,"Massive")</f>
        <v>13</v>
      </c>
      <c r="S114" s="74">
        <f>COUNTIF(SnakeIsland!Y435:Y635,"Massive")</f>
        <v>7</v>
      </c>
      <c r="T114" s="117">
        <f t="shared" si="131"/>
        <v>9.875</v>
      </c>
      <c r="V114" s="83">
        <f t="shared" si="132"/>
        <v>10.360180178613369</v>
      </c>
      <c r="W114" s="83">
        <f t="shared" si="128"/>
        <v>12.68857754044952</v>
      </c>
      <c r="X114" s="80">
        <f t="shared" si="133"/>
        <v>12.093386622447824</v>
      </c>
      <c r="Z114" s="80">
        <f t="shared" si="134"/>
        <v>5.1800900893066846</v>
      </c>
      <c r="AA114" s="80">
        <f t="shared" si="136"/>
        <v>6.3442887702247601</v>
      </c>
      <c r="AB114" s="80">
        <f>(X114/SQRT(4))</f>
        <v>6.0466933112239118</v>
      </c>
      <c r="AC114" s="172"/>
      <c r="AD114" s="175">
        <f t="shared" si="130"/>
        <v>0.64751126116333557</v>
      </c>
      <c r="AE114" s="175">
        <f t="shared" si="130"/>
        <v>0.7930360962780949</v>
      </c>
      <c r="AF114" s="175">
        <f t="shared" si="130"/>
        <v>0.75583666390298898</v>
      </c>
      <c r="AH114" s="209"/>
      <c r="AI114" s="209"/>
      <c r="AJ114" s="209"/>
    </row>
    <row r="115" spans="2:36">
      <c r="B115" s="57" t="s">
        <v>136</v>
      </c>
      <c r="C115" s="65"/>
      <c r="D115" s="71">
        <f>COUNTIF(SnakeIsland!D13:D213,"Mushroom")</f>
        <v>0</v>
      </c>
      <c r="E115" s="74">
        <f>COUNTIF(SnakeIsland!K13:K213,"Mushroom")</f>
        <v>0</v>
      </c>
      <c r="F115" s="74">
        <f>COUNTIF(SnakeIsland!R13:R213,"Mushroom")</f>
        <v>4</v>
      </c>
      <c r="G115" s="74">
        <f>COUNTIF(SnakeIsland!Y13:Y213,"Mushroom")</f>
        <v>4</v>
      </c>
      <c r="H115" s="118">
        <f t="shared" si="126"/>
        <v>0.99502487562189057</v>
      </c>
      <c r="J115" s="71">
        <f>COUNTIF(SnakeIsland!D224:D424,"Mushroom")</f>
        <v>8</v>
      </c>
      <c r="K115" s="74">
        <f>COUNTIF(SnakeIsland!K224:K424,"Mushroom")</f>
        <v>3</v>
      </c>
      <c r="L115" s="74">
        <f>COUNTIF(SnakeIsland!R224:R424,"Mushroom")</f>
        <v>9</v>
      </c>
      <c r="M115" s="163">
        <f>COUNTIF(SnakeIsland!Y224:Y424,"Mushroom")</f>
        <v>7</v>
      </c>
      <c r="N115" s="118">
        <f t="shared" si="127"/>
        <v>3.375</v>
      </c>
      <c r="P115" s="71">
        <f>COUNTIF(SnakeIsland!D435:D635,"Mushroom")</f>
        <v>7</v>
      </c>
      <c r="Q115" s="74">
        <f>COUNTIF(SnakeIsland!K435:K635,"Mushroom")</f>
        <v>7</v>
      </c>
      <c r="R115" s="74">
        <f>COUNTIF(SnakeIsland!R435:R635,"Mushroom")</f>
        <v>9</v>
      </c>
      <c r="S115" s="74">
        <f>COUNTIF(SnakeIsland!Y435:Y635,"Mushroom")</f>
        <v>13</v>
      </c>
      <c r="T115" s="118">
        <f t="shared" si="131"/>
        <v>4.5</v>
      </c>
      <c r="V115" s="83">
        <f t="shared" si="132"/>
        <v>2.3094010767585029</v>
      </c>
      <c r="W115" s="83">
        <f t="shared" si="128"/>
        <v>2.6299556396765835</v>
      </c>
      <c r="X115" s="80">
        <f t="shared" si="133"/>
        <v>2.8284271247461903</v>
      </c>
      <c r="Z115" s="80">
        <f t="shared" si="134"/>
        <v>1.1547005383792515</v>
      </c>
      <c r="AA115" s="80">
        <f t="shared" si="136"/>
        <v>1.3149778198382918</v>
      </c>
      <c r="AB115" s="80">
        <f>(X115/SQRT(4))</f>
        <v>1.4142135623730951</v>
      </c>
      <c r="AC115" s="172"/>
      <c r="AD115" s="175">
        <f t="shared" si="130"/>
        <v>0.14433756729740643</v>
      </c>
      <c r="AE115" s="175">
        <f t="shared" si="130"/>
        <v>0.16437222747978647</v>
      </c>
      <c r="AF115" s="175">
        <f t="shared" si="130"/>
        <v>0.17677669529663689</v>
      </c>
      <c r="AH115" s="209"/>
      <c r="AI115" s="209"/>
      <c r="AJ115" s="209"/>
    </row>
    <row r="116" spans="2:36">
      <c r="B116" s="56" t="s">
        <v>130</v>
      </c>
      <c r="C116" s="65"/>
      <c r="D116" s="70">
        <f>COUNTIF(SnakeIsland!D13:D213,"Foliose")</f>
        <v>30</v>
      </c>
      <c r="E116" s="73">
        <f>COUNTIF(SnakeIsland!K13:K213,"Foliose")</f>
        <v>41</v>
      </c>
      <c r="F116" s="73">
        <f>COUNTIF(SnakeIsland!R13:R213,"Foliose")</f>
        <v>25</v>
      </c>
      <c r="G116" s="73">
        <f>COUNTIF(SnakeIsland!Y13:Y213,"Foliose")</f>
        <v>8</v>
      </c>
      <c r="H116" s="117">
        <f t="shared" si="126"/>
        <v>12.935323383084576</v>
      </c>
      <c r="J116" s="70">
        <f>COUNTIF(SnakeIsland!D224:D424,"Foliose")</f>
        <v>60</v>
      </c>
      <c r="K116" s="73">
        <f>COUNTIF(SnakeIsland!K224:K424,"Foliose")</f>
        <v>56</v>
      </c>
      <c r="L116" s="73">
        <f>COUNTIF(SnakeIsland!R224:R424,"Foliose")</f>
        <v>75</v>
      </c>
      <c r="M116" s="162">
        <f>COUNTIF(SnakeIsland!Y224:Y424,"Foliose")</f>
        <v>103</v>
      </c>
      <c r="N116" s="117">
        <f t="shared" si="127"/>
        <v>36.75</v>
      </c>
      <c r="P116" s="70">
        <f>COUNTIF(SnakeIsland!D435:D635,"Foliose")</f>
        <v>28</v>
      </c>
      <c r="Q116" s="73">
        <f>COUNTIF(SnakeIsland!K435:K635,"Foliose")</f>
        <v>25</v>
      </c>
      <c r="R116" s="73">
        <f>COUNTIF(SnakeIsland!R435:R635,"Foliose")</f>
        <v>99</v>
      </c>
      <c r="S116" s="73">
        <f>COUNTIF(SnakeIsland!Y435:Y635,"Foliose")</f>
        <v>140</v>
      </c>
      <c r="T116" s="117">
        <f t="shared" si="131"/>
        <v>36.5</v>
      </c>
      <c r="V116" s="83">
        <f t="shared" si="132"/>
        <v>13.73559851869101</v>
      </c>
      <c r="W116" s="83">
        <f t="shared" si="128"/>
        <v>21.299452262127932</v>
      </c>
      <c r="X116" s="80">
        <f t="shared" si="133"/>
        <v>56.255370114031486</v>
      </c>
      <c r="Z116" s="80">
        <f t="shared" si="134"/>
        <v>6.8677992593455048</v>
      </c>
      <c r="AA116" s="80">
        <f t="shared" si="136"/>
        <v>10.649726131063966</v>
      </c>
      <c r="AB116" s="80">
        <f t="shared" ref="AB116" si="137">(X116/SQRT(4))</f>
        <v>28.127685057015743</v>
      </c>
      <c r="AC116" s="172"/>
      <c r="AD116" s="175">
        <f t="shared" si="130"/>
        <v>0.85847490741818799</v>
      </c>
      <c r="AE116" s="175">
        <f t="shared" si="130"/>
        <v>1.3312157663829958</v>
      </c>
      <c r="AF116" s="175">
        <f t="shared" si="130"/>
        <v>3.5159606321269679</v>
      </c>
      <c r="AH116" s="209"/>
      <c r="AI116" s="209"/>
      <c r="AJ116" s="209"/>
    </row>
    <row r="117" spans="2:36">
      <c r="B117" s="68"/>
      <c r="C117" s="66"/>
      <c r="D117" s="414"/>
      <c r="E117" s="415"/>
      <c r="F117" s="415"/>
      <c r="G117" s="415"/>
      <c r="H117" s="416"/>
      <c r="J117" s="414"/>
      <c r="K117" s="415"/>
      <c r="L117" s="415"/>
      <c r="M117" s="415"/>
      <c r="N117" s="416"/>
      <c r="P117" s="414"/>
      <c r="Q117" s="415"/>
      <c r="R117" s="415"/>
      <c r="S117" s="415"/>
      <c r="T117" s="416"/>
      <c r="V117" s="83"/>
      <c r="W117" s="83"/>
      <c r="X117" s="80"/>
      <c r="Z117" s="80"/>
      <c r="AA117" s="80"/>
      <c r="AB117" s="80"/>
      <c r="AC117" s="172"/>
      <c r="AD117" s="175"/>
      <c r="AE117" s="175"/>
      <c r="AF117" s="175"/>
      <c r="AH117" s="177"/>
      <c r="AI117" s="177"/>
      <c r="AJ117" s="177"/>
    </row>
    <row r="118" spans="2:36">
      <c r="B118" s="56" t="s">
        <v>64</v>
      </c>
      <c r="C118" s="65"/>
      <c r="D118" s="71">
        <f>COUNTIF(SnakeIsland!C13:C213,"SC")</f>
        <v>9</v>
      </c>
      <c r="E118" s="74">
        <f>COUNTIF(SnakeIsland!J13:J213,"SC")</f>
        <v>13</v>
      </c>
      <c r="F118" s="74">
        <f>COUNTIF(SnakeIsland!Q13:Q213,"SC")</f>
        <v>7</v>
      </c>
      <c r="G118" s="74">
        <f>COUNTIF(SnakeIsland!X13:X213,"SC")</f>
        <v>32</v>
      </c>
      <c r="H118" s="117">
        <f>SUM(((D118+E118+F118+G118)/4)/201)*100</f>
        <v>7.5870646766169152</v>
      </c>
      <c r="J118" s="71">
        <f>COUNTIF(SnakeIsland!C224:C424,"SC")</f>
        <v>9</v>
      </c>
      <c r="K118" s="74">
        <f>COUNTIF(SnakeIsland!J224:J424,"SC")</f>
        <v>11</v>
      </c>
      <c r="L118" s="74">
        <f>COUNTIF(SnakeIsland!Q224:Q424,"SC")</f>
        <v>10</v>
      </c>
      <c r="M118" s="163">
        <f>COUNTIF(SnakeIsland!X224:X424,"SC")</f>
        <v>3</v>
      </c>
      <c r="N118" s="117">
        <f t="shared" ref="N118:N121" si="138">SUM(((J118+K118+L118+M118)/4)/200)*100</f>
        <v>4.125</v>
      </c>
      <c r="P118" s="71">
        <f>COUNTIF(SnakeIsland!C435:C635,"SC")</f>
        <v>13</v>
      </c>
      <c r="Q118" s="74">
        <f>COUNTIF(SnakeIsland!J435:J635,"SC")</f>
        <v>12</v>
      </c>
      <c r="R118" s="74">
        <f>COUNTIF(SnakeIsland!Q435:Q635,"SC")</f>
        <v>1</v>
      </c>
      <c r="S118" s="74">
        <f>COUNTIF(SnakeIsland!X435:X635,"SC")</f>
        <v>1</v>
      </c>
      <c r="T118" s="117">
        <f t="shared" ref="T118:T121" si="139">SUM(((P118+Q118+R118+S118)/4)/200)*100</f>
        <v>3.375</v>
      </c>
      <c r="V118" s="83">
        <f t="shared" ref="V118:V121" si="140">STDEV(D118:G118)</f>
        <v>11.4418821295566</v>
      </c>
      <c r="W118" s="83">
        <f t="shared" ref="W118:W121" si="141">STDEV(J118:M118)</f>
        <v>3.5939764421413041</v>
      </c>
      <c r="X118" s="80">
        <f t="shared" ref="X118:X121" si="142">STDEV(P118:S118)</f>
        <v>6.6520673478250352</v>
      </c>
      <c r="Z118" s="80">
        <f t="shared" ref="Z118:Z121" si="143">(V118/SQRT(4))</f>
        <v>5.7209410647782999</v>
      </c>
      <c r="AA118" s="80">
        <f t="shared" ref="AA118:AA121" si="144">(W118/SQRT(4))</f>
        <v>1.796988221070652</v>
      </c>
      <c r="AB118" s="80">
        <f t="shared" ref="AB118:AB121" si="145">(X118/SQRT(4))</f>
        <v>3.3260336739125176</v>
      </c>
      <c r="AC118" s="172"/>
      <c r="AD118" s="175">
        <f t="shared" ref="AD118:AF121" si="146">((Z118/4)/200)*100</f>
        <v>0.71511763309728749</v>
      </c>
      <c r="AE118" s="175">
        <f t="shared" si="146"/>
        <v>0.2246235276338315</v>
      </c>
      <c r="AF118" s="175">
        <f t="shared" si="146"/>
        <v>0.41575420923906475</v>
      </c>
      <c r="AH118" s="209">
        <f>SUM(AD118:AD121)</f>
        <v>1.0038096314129294</v>
      </c>
      <c r="AI118" s="209">
        <f t="shared" ref="AI118" si="147">SUM(AE118:AE121)</f>
        <v>0.81176999147035589</v>
      </c>
      <c r="AJ118" s="209">
        <f t="shared" ref="AJ118" si="148">SUM(AF118:AF121)</f>
        <v>0.67874327971781057</v>
      </c>
    </row>
    <row r="119" spans="2:36">
      <c r="B119" s="57" t="s">
        <v>102</v>
      </c>
      <c r="C119" s="65"/>
      <c r="D119" s="71">
        <f>COUNTIF(SnakeIsland!C13:C213,"AL")</f>
        <v>12</v>
      </c>
      <c r="E119" s="74">
        <f>COUNTIF(SnakeIsland!J13:J213,"AL")</f>
        <v>5</v>
      </c>
      <c r="F119" s="74">
        <f>COUNTIF(SnakeIsland!Q13:Q213,"AL")</f>
        <v>7</v>
      </c>
      <c r="G119" s="74">
        <f>COUNTIF(SnakeIsland!X13:X213,"AL")</f>
        <v>7</v>
      </c>
      <c r="H119" s="118">
        <f>SUM(((D119+E119+F119+G119)/4)/201)*100</f>
        <v>3.8557213930348255</v>
      </c>
      <c r="J119" s="71">
        <f>COUNTIF(SnakeIsland!C224:C424,"AL")</f>
        <v>8</v>
      </c>
      <c r="K119" s="74">
        <f>COUNTIF(SnakeIsland!J224:J424,"AL")</f>
        <v>9</v>
      </c>
      <c r="L119" s="74">
        <f>COUNTIF(SnakeIsland!Q224:Q424,"AL")</f>
        <v>3</v>
      </c>
      <c r="M119" s="163">
        <f>COUNTIF(SnakeIsland!X224:X424,"AL")</f>
        <v>13</v>
      </c>
      <c r="N119" s="118">
        <f t="shared" si="138"/>
        <v>4.125</v>
      </c>
      <c r="P119" s="71">
        <f>COUNTIF(SnakeIsland!C435:C635,"AL")</f>
        <v>12</v>
      </c>
      <c r="Q119" s="74">
        <f>COUNTIF(SnakeIsland!J435:J635,"AL")</f>
        <v>10</v>
      </c>
      <c r="R119" s="74">
        <f>COUNTIF(SnakeIsland!Q435:Q635,"AL")</f>
        <v>10</v>
      </c>
      <c r="S119" s="74">
        <f>COUNTIF(SnakeIsland!X435:X635,"AL")</f>
        <v>10</v>
      </c>
      <c r="T119" s="118">
        <f t="shared" si="139"/>
        <v>5.25</v>
      </c>
      <c r="V119" s="83">
        <f t="shared" si="140"/>
        <v>2.9860788111948193</v>
      </c>
      <c r="W119" s="83">
        <f t="shared" si="141"/>
        <v>4.1129875597510219</v>
      </c>
      <c r="X119" s="80">
        <f t="shared" si="142"/>
        <v>1</v>
      </c>
      <c r="Z119" s="80">
        <f t="shared" si="143"/>
        <v>1.4930394055974097</v>
      </c>
      <c r="AA119" s="80">
        <f t="shared" si="144"/>
        <v>2.056493779875511</v>
      </c>
      <c r="AB119" s="80">
        <f t="shared" si="145"/>
        <v>0.5</v>
      </c>
      <c r="AC119" s="172"/>
      <c r="AD119" s="175">
        <f t="shared" si="146"/>
        <v>0.18662992569967621</v>
      </c>
      <c r="AE119" s="175">
        <f t="shared" si="146"/>
        <v>0.25706172248443887</v>
      </c>
      <c r="AF119" s="175">
        <f t="shared" si="146"/>
        <v>6.25E-2</v>
      </c>
      <c r="AH119" s="209"/>
      <c r="AI119" s="209"/>
      <c r="AJ119" s="209"/>
    </row>
    <row r="120" spans="2:36">
      <c r="B120" s="56" t="s">
        <v>67</v>
      </c>
      <c r="C120" s="65"/>
      <c r="D120" s="71">
        <f>COUNTIF(SnakeIsland!C13:C213,"SP")</f>
        <v>1</v>
      </c>
      <c r="E120" s="74">
        <f>COUNTIF(SnakeIsland!J13:J213,"SP")</f>
        <v>2</v>
      </c>
      <c r="F120" s="74">
        <f>COUNTIF(SnakeIsland!Q13:Q213,"SP")</f>
        <v>0</v>
      </c>
      <c r="G120" s="74">
        <f>COUNTIF(SnakeIsland!X13:X213,"SP")</f>
        <v>1</v>
      </c>
      <c r="H120" s="117">
        <f>SUM(((D120+E120+F120+G120)/4)/201)*100</f>
        <v>0.49751243781094528</v>
      </c>
      <c r="J120" s="71">
        <f>COUNTIF(SnakeIsland!C224:C424,"SP")</f>
        <v>0</v>
      </c>
      <c r="K120" s="74">
        <f>COUNTIF(SnakeIsland!J224:J424,"SP")</f>
        <v>2</v>
      </c>
      <c r="L120" s="74">
        <f>COUNTIF(SnakeIsland!Q224:Q424,"SP")</f>
        <v>0</v>
      </c>
      <c r="M120" s="163">
        <f>COUNTIF(SnakeIsland!X224:X424,"SP")</f>
        <v>4</v>
      </c>
      <c r="N120" s="117">
        <f t="shared" si="138"/>
        <v>0.75</v>
      </c>
      <c r="P120" s="71">
        <f>COUNTIF(SnakeIsland!C435:C635,"SP")</f>
        <v>3</v>
      </c>
      <c r="Q120" s="74">
        <f>COUNTIF(SnakeIsland!J435:J635,"SP")</f>
        <v>4</v>
      </c>
      <c r="R120" s="74">
        <f>COUNTIF(SnakeIsland!Q435:Q635,"SP")</f>
        <v>0</v>
      </c>
      <c r="S120" s="74">
        <f>COUNTIF(SnakeIsland!X435:X635,"SP")</f>
        <v>2</v>
      </c>
      <c r="T120" s="117">
        <f t="shared" si="139"/>
        <v>1.125</v>
      </c>
      <c r="V120" s="83">
        <f t="shared" si="140"/>
        <v>0.81649658092772603</v>
      </c>
      <c r="W120" s="83">
        <f t="shared" si="141"/>
        <v>1.9148542155126762</v>
      </c>
      <c r="X120" s="80">
        <f t="shared" si="142"/>
        <v>1.707825127659933</v>
      </c>
      <c r="Z120" s="80">
        <f t="shared" si="143"/>
        <v>0.40824829046386302</v>
      </c>
      <c r="AA120" s="80">
        <f t="shared" si="144"/>
        <v>0.9574271077563381</v>
      </c>
      <c r="AB120" s="80">
        <f t="shared" si="145"/>
        <v>0.8539125638299665</v>
      </c>
      <c r="AC120" s="172"/>
      <c r="AD120" s="175">
        <f t="shared" si="146"/>
        <v>5.103103630798287E-2</v>
      </c>
      <c r="AE120" s="175">
        <f t="shared" si="146"/>
        <v>0.11967838846954226</v>
      </c>
      <c r="AF120" s="175">
        <f t="shared" si="146"/>
        <v>0.10673907047874581</v>
      </c>
      <c r="AH120" s="209"/>
      <c r="AI120" s="209"/>
      <c r="AJ120" s="209"/>
    </row>
    <row r="121" spans="2:36">
      <c r="B121" s="57" t="s">
        <v>131</v>
      </c>
      <c r="C121" s="65"/>
      <c r="D121" s="71">
        <f>COUNTIF(SnakeIsland!C13:C213,"OT")</f>
        <v>0</v>
      </c>
      <c r="E121" s="74">
        <f>COUNTIF(SnakeIsland!J13:J213,"OT")</f>
        <v>2</v>
      </c>
      <c r="F121" s="74">
        <f>COUNTIF(SnakeIsland!Q13:Q213,"OT")</f>
        <v>1</v>
      </c>
      <c r="G121" s="74">
        <f>COUNTIF(SnakeIsland!X13:X213,"OT")</f>
        <v>1</v>
      </c>
      <c r="H121" s="118">
        <f>SUM(((D121+E121+F121+G121)/4)/201)*100</f>
        <v>0.49751243781094528</v>
      </c>
      <c r="J121" s="71">
        <f>COUNTIF(SnakeIsland!C224:C424,"OT")</f>
        <v>1</v>
      </c>
      <c r="K121" s="74">
        <f>COUNTIF(SnakeIsland!J224:J424,"OT")</f>
        <v>7</v>
      </c>
      <c r="L121" s="74">
        <f>COUNTIF(SnakeIsland!Q224:Q424,"OT")</f>
        <v>0</v>
      </c>
      <c r="M121" s="163">
        <f>COUNTIF(SnakeIsland!X224:X424,"OT")</f>
        <v>0</v>
      </c>
      <c r="N121" s="118">
        <f t="shared" si="138"/>
        <v>1</v>
      </c>
      <c r="P121" s="71">
        <f>COUNTIF(SnakeIsland!C435:C635,"OT")</f>
        <v>3</v>
      </c>
      <c r="Q121" s="74">
        <f>COUNTIF(SnakeIsland!J435:J635,"OT")</f>
        <v>3</v>
      </c>
      <c r="R121" s="74">
        <f>COUNTIF(SnakeIsland!Q435:Q635,"OT")</f>
        <v>0</v>
      </c>
      <c r="S121" s="74">
        <f>COUNTIF(SnakeIsland!X435:X635,"OT")</f>
        <v>1</v>
      </c>
      <c r="T121" s="118">
        <f t="shared" si="139"/>
        <v>0.87500000000000011</v>
      </c>
      <c r="V121" s="83">
        <f t="shared" si="140"/>
        <v>0.81649658092772603</v>
      </c>
      <c r="W121" s="83">
        <f t="shared" si="141"/>
        <v>3.3665016461206929</v>
      </c>
      <c r="X121" s="80">
        <f t="shared" si="142"/>
        <v>1.5</v>
      </c>
      <c r="Z121" s="80">
        <f t="shared" si="143"/>
        <v>0.40824829046386302</v>
      </c>
      <c r="AA121" s="80">
        <f t="shared" si="144"/>
        <v>1.6832508230603465</v>
      </c>
      <c r="AB121" s="80">
        <f t="shared" si="145"/>
        <v>0.75</v>
      </c>
      <c r="AC121" s="172"/>
      <c r="AD121" s="175">
        <f t="shared" si="146"/>
        <v>5.103103630798287E-2</v>
      </c>
      <c r="AE121" s="175">
        <f t="shared" si="146"/>
        <v>0.21040635288254328</v>
      </c>
      <c r="AF121" s="175">
        <f t="shared" si="146"/>
        <v>9.375E-2</v>
      </c>
      <c r="AH121" s="209"/>
      <c r="AI121" s="209"/>
      <c r="AJ121" s="209"/>
    </row>
    <row r="122" spans="2:36">
      <c r="B122" s="69"/>
      <c r="C122" s="67"/>
      <c r="D122" s="408"/>
      <c r="E122" s="409"/>
      <c r="F122" s="409"/>
      <c r="G122" s="409"/>
      <c r="H122" s="410"/>
      <c r="J122" s="408"/>
      <c r="K122" s="409"/>
      <c r="L122" s="409"/>
      <c r="M122" s="409"/>
      <c r="N122" s="410"/>
      <c r="P122" s="408"/>
      <c r="Q122" s="409"/>
      <c r="R122" s="409"/>
      <c r="S122" s="409"/>
      <c r="T122" s="410"/>
      <c r="V122" s="83"/>
      <c r="W122" s="83"/>
      <c r="X122" s="80"/>
      <c r="Z122" s="80"/>
      <c r="AA122" s="80"/>
      <c r="AB122" s="80"/>
      <c r="AC122" s="172"/>
      <c r="AD122" s="175"/>
      <c r="AE122" s="175"/>
      <c r="AF122" s="175"/>
      <c r="AH122" s="177"/>
      <c r="AI122" s="177"/>
      <c r="AJ122" s="177"/>
    </row>
    <row r="123" spans="2:36">
      <c r="B123" s="116" t="s">
        <v>75</v>
      </c>
      <c r="C123" s="67"/>
      <c r="D123" s="71">
        <f>COUNTIF(SnakeIsland!C13:C213,"SD")</f>
        <v>2</v>
      </c>
      <c r="E123" s="71">
        <f>COUNTIF(SnakeIsland!J13:J213,"SD")</f>
        <v>1</v>
      </c>
      <c r="F123" s="71">
        <f>COUNTIF(SnakeIsland!Q13:Q213,"SD")</f>
        <v>2</v>
      </c>
      <c r="G123" s="71">
        <f>COUNTIF(SnakeIsland!X13:X213,"SD")</f>
        <v>1</v>
      </c>
      <c r="H123" s="119">
        <f>SUM(((D123+E123+F123+G123)/4)/201)*100</f>
        <v>0.74626865671641784</v>
      </c>
      <c r="J123" s="71">
        <f>COUNTIF(SnakeIsland!C224:C424,"SD")</f>
        <v>0</v>
      </c>
      <c r="K123" s="71">
        <f>COUNTIF(SnakeIsland!J224:J424,"SD")</f>
        <v>0</v>
      </c>
      <c r="L123" s="71">
        <f>COUNTIF(SnakeIsland!Q224:Q424,"SD")</f>
        <v>0</v>
      </c>
      <c r="M123" s="164">
        <f>COUNTIF(SnakeIsland!X224:X424,"SD")</f>
        <v>0</v>
      </c>
      <c r="N123" s="119">
        <f>SUM(((J123+K123+L123+M123)/4)/201)*100</f>
        <v>0</v>
      </c>
      <c r="P123" s="71">
        <f>COUNTIF(SnakeIsland!C435:C635,"SD")</f>
        <v>8</v>
      </c>
      <c r="Q123" s="71">
        <f>COUNTIF(SnakeIsland!J435:J635,"SD")</f>
        <v>11</v>
      </c>
      <c r="R123" s="71">
        <f>COUNTIF(SnakeIsland!Q435:Q635,"SD")</f>
        <v>6</v>
      </c>
      <c r="S123" s="74">
        <f>COUNTIF(SnakeIsland!X435:X635,"SD")</f>
        <v>0</v>
      </c>
      <c r="T123" s="119">
        <f>SUM(((P123+Q123+R123+S123)/4)/201)*100</f>
        <v>3.1094527363184081</v>
      </c>
      <c r="V123" s="83">
        <f t="shared" ref="V123:V126" si="149">STDEV(D123:G123)</f>
        <v>0.57735026918962573</v>
      </c>
      <c r="W123" s="83">
        <f t="shared" ref="W123:W126" si="150">STDEV(J123:M123)</f>
        <v>0</v>
      </c>
      <c r="X123" s="80">
        <f t="shared" ref="X123:X126" si="151">STDEV(P123:S123)</f>
        <v>4.6457866215887842</v>
      </c>
      <c r="Z123" s="80">
        <f>(V123/SQRT(4))</f>
        <v>0.28867513459481287</v>
      </c>
      <c r="AA123" s="80">
        <f t="shared" ref="AA123:AA126" si="152">(W123/SQRT(4))</f>
        <v>0</v>
      </c>
      <c r="AB123" s="80">
        <f t="shared" ref="AB123:AB126" si="153">(X123/SQRT(4))</f>
        <v>2.3228933107943921</v>
      </c>
      <c r="AC123" s="172"/>
      <c r="AD123" s="175">
        <f t="shared" ref="AD123:AF126" si="154">((Z123/4)/200)*100</f>
        <v>3.6084391824351608E-2</v>
      </c>
      <c r="AE123" s="175">
        <f t="shared" si="154"/>
        <v>0</v>
      </c>
      <c r="AF123" s="175">
        <f t="shared" si="154"/>
        <v>0.29036166384929901</v>
      </c>
      <c r="AH123" s="209">
        <f>SUM(AD123:AD126)</f>
        <v>0.98921207534465361</v>
      </c>
      <c r="AI123" s="209">
        <f t="shared" ref="AI123" si="155">SUM(AE123:AE126)</f>
        <v>0.97771581367735372</v>
      </c>
      <c r="AJ123" s="209">
        <f t="shared" ref="AJ123" si="156">SUM(AF123:AF126)</f>
        <v>1.5343459383256957</v>
      </c>
    </row>
    <row r="124" spans="2:36">
      <c r="B124" s="56" t="s">
        <v>70</v>
      </c>
      <c r="C124" s="65"/>
      <c r="D124" s="71">
        <f>COUNTIF(SnakeIsland!C13:C213,"RC")</f>
        <v>10</v>
      </c>
      <c r="E124" s="74">
        <f>COUNTIF(SnakeIsland!J13:J213,"RC")</f>
        <v>22</v>
      </c>
      <c r="F124" s="74">
        <f>COUNTIF(SnakeIsland!Q13:Q213,"RC")</f>
        <v>11</v>
      </c>
      <c r="G124" s="74">
        <f>COUNTIF(SnakeIsland!X13:X213,"RC")</f>
        <v>18</v>
      </c>
      <c r="H124" s="117">
        <f>SUM(((D124+E124+F124+G124)/4)/201)*100</f>
        <v>7.5870646766169152</v>
      </c>
      <c r="J124" s="71">
        <f>COUNTIF(SnakeIsland!C224:C424,"RC")</f>
        <v>5</v>
      </c>
      <c r="K124" s="74">
        <f>COUNTIF(SnakeIsland!J224:J424,"RC")</f>
        <v>7</v>
      </c>
      <c r="L124" s="74">
        <f>COUNTIF(SnakeIsland!Q224:Q424,"RC")</f>
        <v>1</v>
      </c>
      <c r="M124" s="163">
        <f>COUNTIF(SnakeIsland!X224:X424,"RC")</f>
        <v>1</v>
      </c>
      <c r="N124" s="117">
        <f t="shared" ref="N124:N126" si="157">SUM(((J124+K124+L124+M124)/4)/200)*100</f>
        <v>1.7500000000000002</v>
      </c>
      <c r="P124" s="71">
        <f>COUNTIF(SnakeIsland!C435:C635,"RC")</f>
        <v>6</v>
      </c>
      <c r="Q124" s="74">
        <f>COUNTIF(SnakeIsland!J435:J635,"RC")</f>
        <v>11</v>
      </c>
      <c r="R124" s="74">
        <f>COUNTIF(SnakeIsland!Q435:Q635,"RC")</f>
        <v>3</v>
      </c>
      <c r="S124" s="74">
        <f>COUNTIF(SnakeIsland!X435:X635,"RC")</f>
        <v>3</v>
      </c>
      <c r="T124" s="117">
        <f t="shared" ref="T124:T126" si="158">SUM(((P124+Q124+R124+S124)/4)/200)*100</f>
        <v>2.875</v>
      </c>
      <c r="V124" s="83">
        <f t="shared" si="149"/>
        <v>5.7373048260195016</v>
      </c>
      <c r="W124" s="83">
        <f t="shared" si="150"/>
        <v>3</v>
      </c>
      <c r="X124" s="80">
        <f t="shared" si="151"/>
        <v>3.7749172176353749</v>
      </c>
      <c r="Z124" s="80">
        <f t="shared" ref="Z124:Z126" si="159">(V124/SQRT(4))</f>
        <v>2.8686524130097508</v>
      </c>
      <c r="AA124" s="80">
        <f t="shared" si="152"/>
        <v>1.5</v>
      </c>
      <c r="AB124" s="80">
        <f t="shared" si="153"/>
        <v>1.8874586088176875</v>
      </c>
      <c r="AC124" s="172"/>
      <c r="AD124" s="175">
        <f t="shared" si="154"/>
        <v>0.35858155162621885</v>
      </c>
      <c r="AE124" s="175">
        <f t="shared" si="154"/>
        <v>0.1875</v>
      </c>
      <c r="AF124" s="175">
        <f t="shared" si="154"/>
        <v>0.23593232610221093</v>
      </c>
      <c r="AH124" s="209"/>
      <c r="AI124" s="209"/>
      <c r="AJ124" s="209"/>
    </row>
    <row r="125" spans="2:36">
      <c r="B125" s="115" t="s">
        <v>72</v>
      </c>
      <c r="C125" s="65"/>
      <c r="D125" s="71">
        <f>COUNTIF(SnakeIsland!C13:C213,"RB")</f>
        <v>6</v>
      </c>
      <c r="E125" s="74">
        <f>COUNTIF(SnakeIsland!J13:J213,"RB")</f>
        <v>24</v>
      </c>
      <c r="F125" s="74">
        <f>COUNTIF(SnakeIsland!Q13:Q213,"RB")</f>
        <v>20</v>
      </c>
      <c r="G125" s="74">
        <f>COUNTIF(SnakeIsland!X13:X213,"RB")</f>
        <v>19</v>
      </c>
      <c r="H125" s="118">
        <f>SUM(((D125+E125+F125+G125)/4)/201)*100</f>
        <v>8.5820895522388057</v>
      </c>
      <c r="J125" s="71">
        <f>COUNTIF(SnakeIsland!C224:C424,"RB")</f>
        <v>5</v>
      </c>
      <c r="K125" s="74">
        <f>COUNTIF(SnakeIsland!J224:J424,"RB")</f>
        <v>2</v>
      </c>
      <c r="L125" s="74">
        <f>COUNTIF(SnakeIsland!Q224:Q424,"RB")</f>
        <v>13</v>
      </c>
      <c r="M125" s="163">
        <f>COUNTIF(SnakeIsland!X224:X424,"RB")</f>
        <v>19</v>
      </c>
      <c r="N125" s="118">
        <f t="shared" si="157"/>
        <v>4.875</v>
      </c>
      <c r="P125" s="71">
        <f>COUNTIF(SnakeIsland!C435:C635,"RB")</f>
        <v>9</v>
      </c>
      <c r="Q125" s="74">
        <f>COUNTIF(SnakeIsland!J435:J635,"RB")</f>
        <v>37</v>
      </c>
      <c r="R125" s="74">
        <f>COUNTIF(SnakeIsland!Q435:Q635,"RB")</f>
        <v>18</v>
      </c>
      <c r="S125" s="74">
        <f>COUNTIF(SnakeIsland!X435:X635,"RB")</f>
        <v>12</v>
      </c>
      <c r="T125" s="118">
        <f t="shared" si="158"/>
        <v>9.5</v>
      </c>
      <c r="V125" s="83">
        <f t="shared" si="149"/>
        <v>7.8049129826453969</v>
      </c>
      <c r="W125" s="83">
        <f t="shared" si="150"/>
        <v>7.7190241179396075</v>
      </c>
      <c r="X125" s="80">
        <f t="shared" si="151"/>
        <v>12.569805089976535</v>
      </c>
      <c r="Z125" s="80">
        <f t="shared" si="159"/>
        <v>3.9024564913226985</v>
      </c>
      <c r="AA125" s="80">
        <f t="shared" si="152"/>
        <v>3.8595120589698038</v>
      </c>
      <c r="AB125" s="80">
        <f t="shared" si="153"/>
        <v>6.2849025449882676</v>
      </c>
      <c r="AC125" s="172"/>
      <c r="AD125" s="175">
        <f t="shared" si="154"/>
        <v>0.48780706141533731</v>
      </c>
      <c r="AE125" s="175">
        <f t="shared" si="154"/>
        <v>0.48243900737122547</v>
      </c>
      <c r="AF125" s="175">
        <f t="shared" si="154"/>
        <v>0.78561281812353345</v>
      </c>
      <c r="AH125" s="209"/>
      <c r="AI125" s="209"/>
      <c r="AJ125" s="209"/>
    </row>
    <row r="126" spans="2:36" ht="16" thickBot="1">
      <c r="B126" s="58" t="s">
        <v>132</v>
      </c>
      <c r="C126" s="65"/>
      <c r="D126" s="71">
        <f>COUNTIF(SnakeIsland!C13:C213,"DC")</f>
        <v>3</v>
      </c>
      <c r="E126" s="74">
        <f>COUNTIF(SnakeIsland!J13:J213,"DC")</f>
        <v>6</v>
      </c>
      <c r="F126" s="74">
        <f>COUNTIF(SnakeIsland!Q13:Q213,"DC")</f>
        <v>2</v>
      </c>
      <c r="G126" s="74">
        <f>COUNTIF(SnakeIsland!X13:X213,"DC")</f>
        <v>4</v>
      </c>
      <c r="H126" s="117">
        <f>SUM(((D126+E126+F126+G126)/4)/201)*100</f>
        <v>1.8656716417910446</v>
      </c>
      <c r="J126" s="71">
        <f>COUNTIF(SnakeIsland!C224:C424,"DC")</f>
        <v>7</v>
      </c>
      <c r="K126" s="74">
        <f>COUNTIF(SnakeIsland!J224:J424,"DC")</f>
        <v>8</v>
      </c>
      <c r="L126" s="74">
        <f>COUNTIF(SnakeIsland!Q224:Q424,"DC")</f>
        <v>2</v>
      </c>
      <c r="M126" s="163">
        <f>COUNTIF(SnakeIsland!X224:X424,"DC")</f>
        <v>14</v>
      </c>
      <c r="N126" s="117">
        <f t="shared" si="157"/>
        <v>3.875</v>
      </c>
      <c r="P126" s="71">
        <f>COUNTIF(SnakeIsland!C435:C635,"DC")</f>
        <v>1</v>
      </c>
      <c r="Q126" s="74">
        <f>COUNTIF(SnakeIsland!J435:J635,"DC")</f>
        <v>3</v>
      </c>
      <c r="R126" s="74">
        <f>COUNTIF(SnakeIsland!Q435:Q635,"DC")</f>
        <v>8</v>
      </c>
      <c r="S126" s="74">
        <f>COUNTIF(SnakeIsland!X435:X635,"DC")</f>
        <v>8</v>
      </c>
      <c r="T126" s="117">
        <f t="shared" si="158"/>
        <v>2.5</v>
      </c>
      <c r="V126" s="84">
        <f t="shared" si="149"/>
        <v>1.707825127659933</v>
      </c>
      <c r="W126" s="84">
        <f t="shared" si="150"/>
        <v>4.924428900898052</v>
      </c>
      <c r="X126" s="81">
        <f t="shared" si="151"/>
        <v>3.5590260840104371</v>
      </c>
      <c r="Z126" s="81">
        <f t="shared" si="159"/>
        <v>0.8539125638299665</v>
      </c>
      <c r="AA126" s="81">
        <f t="shared" si="152"/>
        <v>2.462214450449026</v>
      </c>
      <c r="AB126" s="81">
        <f t="shared" si="153"/>
        <v>1.7795130420052185</v>
      </c>
      <c r="AC126" s="172"/>
      <c r="AD126" s="176">
        <f t="shared" si="154"/>
        <v>0.10673907047874581</v>
      </c>
      <c r="AE126" s="176">
        <f t="shared" si="154"/>
        <v>0.30777680630612825</v>
      </c>
      <c r="AF126" s="176">
        <f t="shared" si="154"/>
        <v>0.22243913025065234</v>
      </c>
      <c r="AH126" s="210"/>
      <c r="AI126" s="210"/>
      <c r="AJ126" s="210"/>
    </row>
    <row r="127" spans="2:36" ht="16" thickBot="1">
      <c r="B127" s="77" t="s">
        <v>142</v>
      </c>
      <c r="C127" s="65"/>
      <c r="D127" s="72">
        <f>SUM(D110:D116,D118:D121,D123:D126)</f>
        <v>201</v>
      </c>
      <c r="E127" s="72">
        <f>SUM(E110:E116,E118:E121,E123:E126)</f>
        <v>201</v>
      </c>
      <c r="F127" s="72">
        <f>SUM(F110:F116,F118:F121,F123:F126)</f>
        <v>201</v>
      </c>
      <c r="G127" s="75">
        <f>SUM(G110:G116,G118:G121,G123:G126)</f>
        <v>201</v>
      </c>
      <c r="H127" s="120">
        <f>SUM(H110+H111+H112+H113+H114+H115+H116+H118+H119+H120+H121+H123+H124+H125+H126)</f>
        <v>100</v>
      </c>
      <c r="J127" s="72">
        <f>SUM(J110:J116,J118:J121,J123:J126)</f>
        <v>201</v>
      </c>
      <c r="K127" s="75">
        <f>SUM(K110:K116,K118:K121,K123:K126)</f>
        <v>201</v>
      </c>
      <c r="L127" s="61">
        <f>SUM(L110:L116,L118:L121,L123:L126)</f>
        <v>201</v>
      </c>
      <c r="M127" s="165">
        <f>SUM(M110:M116,M118:M121,M123:M126)</f>
        <v>201</v>
      </c>
      <c r="N127" s="120">
        <f>SUM(N110+N111+N112+N113+N114+N115+N116+N118+N119+N120+N121+N123+N124+N125+N126)</f>
        <v>100.5</v>
      </c>
      <c r="P127" s="72">
        <f>SUM(P110:P116,P118:P121,P123:P126)</f>
        <v>201</v>
      </c>
      <c r="Q127" s="75">
        <f>SUM(Q110:Q116,Q118:Q121,Q123:Q126)</f>
        <v>201</v>
      </c>
      <c r="R127" s="61">
        <f>SUM(R110:R116,R118:R121,R123:R126)</f>
        <v>201</v>
      </c>
      <c r="S127" s="75">
        <f>SUM(S110:S116,S118:S121,S123:S126)</f>
        <v>201</v>
      </c>
      <c r="T127" s="120">
        <f>SUM(T110+T111+T112+T113+T114+T115+T116+T118+T119+T120+T121+T123+T124+T125+T126)</f>
        <v>100.4844527363184</v>
      </c>
      <c r="V127" s="54"/>
      <c r="W127" s="54"/>
      <c r="X127" s="54"/>
    </row>
    <row r="129" spans="2:36" ht="16" thickBot="1"/>
    <row r="130" spans="2:36" ht="19" customHeight="1">
      <c r="B130" s="417" t="s">
        <v>101</v>
      </c>
      <c r="C130" s="418"/>
      <c r="D130" s="418"/>
      <c r="E130" s="418"/>
      <c r="F130" s="418"/>
      <c r="G130" s="418"/>
      <c r="H130" s="418"/>
      <c r="I130" s="418"/>
      <c r="J130" s="418"/>
      <c r="K130" s="418"/>
      <c r="L130" s="419"/>
      <c r="M130" s="55"/>
      <c r="N130" s="423" t="s">
        <v>140</v>
      </c>
      <c r="O130" s="424"/>
      <c r="P130" s="424"/>
      <c r="Q130" s="424"/>
      <c r="R130" s="424"/>
      <c r="S130" s="424"/>
      <c r="T130" s="425"/>
    </row>
    <row r="131" spans="2:36" ht="19" customHeight="1" thickBot="1">
      <c r="B131" s="420"/>
      <c r="C131" s="421"/>
      <c r="D131" s="421"/>
      <c r="E131" s="421"/>
      <c r="F131" s="421"/>
      <c r="G131" s="421"/>
      <c r="H131" s="421"/>
      <c r="I131" s="421"/>
      <c r="J131" s="421"/>
      <c r="K131" s="421"/>
      <c r="L131" s="422"/>
      <c r="M131" s="55"/>
      <c r="N131" s="426"/>
      <c r="O131" s="427"/>
      <c r="P131" s="427"/>
      <c r="Q131" s="427"/>
      <c r="R131" s="427"/>
      <c r="S131" s="427"/>
      <c r="T131" s="428"/>
    </row>
    <row r="132" spans="2:36" ht="16" thickBot="1"/>
    <row r="133" spans="2:36" ht="16" thickBot="1">
      <c r="B133" s="63"/>
      <c r="C133" s="63"/>
      <c r="D133" s="411" t="s">
        <v>1</v>
      </c>
      <c r="E133" s="412"/>
      <c r="F133" s="412"/>
      <c r="G133" s="412"/>
      <c r="H133" s="413"/>
      <c r="J133" s="411" t="s">
        <v>2</v>
      </c>
      <c r="K133" s="412"/>
      <c r="L133" s="412"/>
      <c r="M133" s="412"/>
      <c r="N133" s="413"/>
      <c r="P133" s="411" t="s">
        <v>3</v>
      </c>
      <c r="Q133" s="412"/>
      <c r="R133" s="412"/>
      <c r="S133" s="412"/>
      <c r="T133" s="413"/>
      <c r="V133" s="435" t="s">
        <v>147</v>
      </c>
      <c r="W133" s="436"/>
      <c r="X133" s="437"/>
      <c r="Z133" s="435" t="s">
        <v>275</v>
      </c>
      <c r="AA133" s="436"/>
      <c r="AB133" s="437"/>
      <c r="AC133" s="173"/>
      <c r="AD133" s="435" t="s">
        <v>274</v>
      </c>
      <c r="AE133" s="436"/>
      <c r="AF133" s="437"/>
      <c r="AH133" s="435" t="s">
        <v>276</v>
      </c>
      <c r="AI133" s="436"/>
      <c r="AJ133" s="437"/>
    </row>
    <row r="134" spans="2:36" ht="16" thickBot="1">
      <c r="B134" s="60" t="s">
        <v>138</v>
      </c>
      <c r="C134" s="64"/>
      <c r="D134" s="53" t="s">
        <v>143</v>
      </c>
      <c r="E134" s="60" t="s">
        <v>144</v>
      </c>
      <c r="F134" s="62" t="s">
        <v>145</v>
      </c>
      <c r="G134" s="60" t="s">
        <v>146</v>
      </c>
      <c r="H134" s="76" t="s">
        <v>139</v>
      </c>
      <c r="J134" s="53" t="s">
        <v>143</v>
      </c>
      <c r="K134" s="60" t="s">
        <v>144</v>
      </c>
      <c r="L134" s="62" t="s">
        <v>145</v>
      </c>
      <c r="M134" s="60" t="s">
        <v>146</v>
      </c>
      <c r="N134" s="76" t="s">
        <v>139</v>
      </c>
      <c r="P134" s="53" t="s">
        <v>143</v>
      </c>
      <c r="Q134" s="60" t="s">
        <v>144</v>
      </c>
      <c r="R134" s="62" t="s">
        <v>145</v>
      </c>
      <c r="S134" s="60" t="s">
        <v>146</v>
      </c>
      <c r="T134" s="76" t="s">
        <v>139</v>
      </c>
      <c r="V134" s="78" t="s">
        <v>1</v>
      </c>
      <c r="W134" s="111" t="s">
        <v>2</v>
      </c>
      <c r="X134" s="109" t="s">
        <v>3</v>
      </c>
      <c r="Z134" s="171" t="s">
        <v>1</v>
      </c>
      <c r="AA134" s="170" t="s">
        <v>2</v>
      </c>
      <c r="AB134" s="169" t="s">
        <v>3</v>
      </c>
      <c r="AC134" s="173"/>
      <c r="AD134" s="171" t="s">
        <v>1</v>
      </c>
      <c r="AE134" s="170" t="s">
        <v>2</v>
      </c>
      <c r="AF134" s="169" t="s">
        <v>3</v>
      </c>
      <c r="AH134" s="171" t="s">
        <v>1</v>
      </c>
      <c r="AI134" s="170" t="s">
        <v>2</v>
      </c>
      <c r="AJ134" s="169" t="s">
        <v>3</v>
      </c>
    </row>
    <row r="135" spans="2:36">
      <c r="B135" s="59" t="s">
        <v>126</v>
      </c>
      <c r="C135" s="65"/>
      <c r="D135" s="70">
        <f>COUNTIF(Siompu!D13:D213,"Branching")</f>
        <v>37</v>
      </c>
      <c r="E135" s="73">
        <f>COUNTIF(Siompu!K13:K213,"Branching")</f>
        <v>40</v>
      </c>
      <c r="F135" s="73">
        <f>COUNTIF(Siompu!R13:R213,"Branching")</f>
        <v>26</v>
      </c>
      <c r="G135" s="73">
        <f>COUNTIF(Siompu!Y13:Y213,"Branching")</f>
        <v>31</v>
      </c>
      <c r="H135" s="117">
        <f t="shared" ref="H135:H141" si="160">SUM(((D135+E135+F135+G135)/4)/201)*100</f>
        <v>16.666666666666664</v>
      </c>
      <c r="J135" s="70">
        <f>COUNTIF(Siompu!D224:D424,"Branching")</f>
        <v>74</v>
      </c>
      <c r="K135" s="73">
        <f>COUNTIF(Siompu!K224:K424,"Branching")</f>
        <v>38</v>
      </c>
      <c r="L135" s="73">
        <f>COUNTIF(Siompu!R224:R424,"Branching")</f>
        <v>14</v>
      </c>
      <c r="M135" s="73">
        <f>COUNTIF(Siompu!Y224:Y424,"Branching")</f>
        <v>26</v>
      </c>
      <c r="N135" s="117">
        <f t="shared" ref="N135:N141" si="161">SUM(((J135+K135+L135+M135)/4)/200)*100</f>
        <v>19</v>
      </c>
      <c r="P135" s="70">
        <f>COUNTIF(Siompu!D435:D635,"Branching")</f>
        <v>31</v>
      </c>
      <c r="Q135" s="73">
        <f>COUNTIF(Siompu!K435:K635,"Branching")</f>
        <v>30</v>
      </c>
      <c r="R135" s="73">
        <f>COUNTIF(Siompu!R435:R635,"Branching")</f>
        <v>20</v>
      </c>
      <c r="S135" s="73">
        <f>COUNTIF(Siompu!Y435:Y635,"Branching")</f>
        <v>30</v>
      </c>
      <c r="T135" s="117">
        <f>SUM(((P135+Q135+R135+S135)/4)/200)*100</f>
        <v>13.875000000000002</v>
      </c>
      <c r="V135" s="82">
        <f>STDEV(D135:G135)</f>
        <v>6.2449979983983983</v>
      </c>
      <c r="W135" s="82">
        <f t="shared" ref="W135:W141" si="162">STDEV(J135:M135)</f>
        <v>25.922962793631442</v>
      </c>
      <c r="X135" s="79">
        <f>STDEV(P135:S135)</f>
        <v>5.1881274720911268</v>
      </c>
      <c r="Z135" s="79">
        <f t="shared" ref="Z135:AB136" si="163">(V135/SQRT(4))</f>
        <v>3.1224989991991992</v>
      </c>
      <c r="AA135" s="79">
        <f t="shared" si="163"/>
        <v>12.961481396815721</v>
      </c>
      <c r="AB135" s="79">
        <f t="shared" si="163"/>
        <v>2.5940637360455634</v>
      </c>
      <c r="AC135" s="172"/>
      <c r="AD135" s="174">
        <f t="shared" ref="AD135:AF141" si="164">((Z135/4)/200)*100</f>
        <v>0.39031237489989989</v>
      </c>
      <c r="AE135" s="174">
        <f t="shared" si="164"/>
        <v>1.6201851746019651</v>
      </c>
      <c r="AF135" s="174">
        <f t="shared" si="164"/>
        <v>0.32425796700569542</v>
      </c>
      <c r="AH135" s="208">
        <f>SUM(AD135:AD141)</f>
        <v>1.3995178515590612</v>
      </c>
      <c r="AI135" s="208">
        <f>SUM(AE135:AE141)</f>
        <v>3.4622687561161496</v>
      </c>
      <c r="AJ135" s="208">
        <f>SUM(AF135:AF141)</f>
        <v>2.1071133792430268</v>
      </c>
    </row>
    <row r="136" spans="2:36">
      <c r="B136" s="57" t="s">
        <v>127</v>
      </c>
      <c r="C136" s="65"/>
      <c r="D136" s="71">
        <f>COUNTIF(Siompu!D13:D213,"Encrusting")</f>
        <v>9</v>
      </c>
      <c r="E136" s="73">
        <f>COUNTIF(Siompu!K13:K213,"Encrusting")</f>
        <v>8</v>
      </c>
      <c r="F136" s="73">
        <f>COUNTIF(Siompu!R13:R213,"Encrusting")</f>
        <v>7</v>
      </c>
      <c r="G136" s="73">
        <f>COUNTIF(Siompu!Y13:Y213,"Encrusting")</f>
        <v>2</v>
      </c>
      <c r="H136" s="118">
        <f t="shared" si="160"/>
        <v>3.233830845771144</v>
      </c>
      <c r="J136" s="71">
        <f>COUNTIF(Siompu!D224:D424,"Encrusting")</f>
        <v>12</v>
      </c>
      <c r="K136" s="73">
        <f>COUNTIF(Siompu!K224:K424,"Encrusting")</f>
        <v>11</v>
      </c>
      <c r="L136" s="73">
        <f>COUNTIF(Siompu!R224:R424,"Encrusting")</f>
        <v>45</v>
      </c>
      <c r="M136" s="73">
        <f>COUNTIF(Siompu!Y224:Y424,"Encrusting")</f>
        <v>48</v>
      </c>
      <c r="N136" s="118">
        <f t="shared" si="161"/>
        <v>14.499999999999998</v>
      </c>
      <c r="P136" s="71">
        <f>COUNTIF(Siompu!D435:D635,"Encrusting")</f>
        <v>33</v>
      </c>
      <c r="Q136" s="73">
        <f>COUNTIF(Siompu!K435:K635,"Encrusting")</f>
        <v>10</v>
      </c>
      <c r="R136" s="73">
        <f>COUNTIF(Siompu!R435:R635,"Encrusting")</f>
        <v>2</v>
      </c>
      <c r="S136" s="73">
        <f>COUNTIF(Siompu!Y435:Y635,"Encrusting")</f>
        <v>0</v>
      </c>
      <c r="T136" s="118">
        <f t="shared" ref="T136:T141" si="165">SUM(((P136+Q136+R136+S136)/4)/200)*100</f>
        <v>5.625</v>
      </c>
      <c r="V136" s="83">
        <f t="shared" ref="V136:V141" si="166">STDEV(D136:G136)</f>
        <v>3.1091263510296048</v>
      </c>
      <c r="W136" s="83">
        <f t="shared" si="162"/>
        <v>20.248456731316587</v>
      </c>
      <c r="X136" s="80">
        <f t="shared" ref="X136:X141" si="167">STDEV(P136:S136)</f>
        <v>15.129992289048486</v>
      </c>
      <c r="Z136" s="80">
        <f t="shared" si="163"/>
        <v>1.5545631755148024</v>
      </c>
      <c r="AA136" s="80">
        <f t="shared" si="163"/>
        <v>10.124228365658293</v>
      </c>
      <c r="AB136" s="80">
        <f t="shared" si="163"/>
        <v>7.5649961445242431</v>
      </c>
      <c r="AC136" s="172"/>
      <c r="AD136" s="175">
        <f t="shared" si="164"/>
        <v>0.1943203969393503</v>
      </c>
      <c r="AE136" s="175">
        <f t="shared" si="164"/>
        <v>1.2655285457072867</v>
      </c>
      <c r="AF136" s="175">
        <f t="shared" si="164"/>
        <v>0.94562451806553038</v>
      </c>
      <c r="AH136" s="209"/>
      <c r="AI136" s="209"/>
      <c r="AJ136" s="209"/>
    </row>
    <row r="137" spans="2:36">
      <c r="B137" s="56" t="s">
        <v>262</v>
      </c>
      <c r="C137" s="65"/>
      <c r="D137" s="71">
        <f>COUNTIF(Siompu!D13:D213,"Columnar")</f>
        <v>0</v>
      </c>
      <c r="E137" s="74">
        <f>COUNTIF(Siompu!K13:K213,"Columnar")</f>
        <v>0</v>
      </c>
      <c r="F137" s="74">
        <f>COUNTIF(Siompu!R13:R213,"Columnar")</f>
        <v>0</v>
      </c>
      <c r="G137" s="74">
        <f>COUNTIF(Siompu!Y13:Y213,"Columnar")</f>
        <v>0</v>
      </c>
      <c r="H137" s="117">
        <f t="shared" si="160"/>
        <v>0</v>
      </c>
      <c r="J137" s="71">
        <f>COUNTIF(Siompu!D224:D424,"Columnar")</f>
        <v>0</v>
      </c>
      <c r="K137" s="74">
        <f>COUNTIF(Siompu!K224:K424,"Columnar")</f>
        <v>0</v>
      </c>
      <c r="L137" s="74">
        <f>COUNTIF(Siompu!R224:R424,"Columnar")</f>
        <v>0</v>
      </c>
      <c r="M137" s="74">
        <f>COUNTIF(Siompu!Y224:Y424,"Columnar")</f>
        <v>0</v>
      </c>
      <c r="N137" s="117">
        <f t="shared" si="161"/>
        <v>0</v>
      </c>
      <c r="P137" s="71">
        <f>COUNTIF(Siompu!D435:D635,"Columnar")</f>
        <v>0</v>
      </c>
      <c r="Q137" s="74">
        <f>COUNTIF(Siompu!K435:K635,"Columnar")</f>
        <v>0</v>
      </c>
      <c r="R137" s="74">
        <f>COUNTIF(Siompu!R435:R635,"Columnar")</f>
        <v>0</v>
      </c>
      <c r="S137" s="74">
        <f>COUNTIF(Siompu!Y435:Y635,"Columnar")</f>
        <v>0</v>
      </c>
      <c r="T137" s="117">
        <f t="shared" si="165"/>
        <v>0</v>
      </c>
      <c r="V137" s="83">
        <f t="shared" si="166"/>
        <v>0</v>
      </c>
      <c r="W137" s="83">
        <f t="shared" si="162"/>
        <v>0</v>
      </c>
      <c r="X137" s="80">
        <f t="shared" si="167"/>
        <v>0</v>
      </c>
      <c r="Z137" s="80">
        <f t="shared" ref="Z137:Z141" si="168">(V137/SQRT(4))</f>
        <v>0</v>
      </c>
      <c r="AA137" s="80">
        <f>(W137/SQRT(4))</f>
        <v>0</v>
      </c>
      <c r="AB137" s="80">
        <f t="shared" ref="AB137:AB138" si="169">(X137/SQRT(4))</f>
        <v>0</v>
      </c>
      <c r="AC137" s="172"/>
      <c r="AD137" s="175">
        <f t="shared" si="164"/>
        <v>0</v>
      </c>
      <c r="AE137" s="175">
        <f t="shared" si="164"/>
        <v>0</v>
      </c>
      <c r="AF137" s="175">
        <f t="shared" si="164"/>
        <v>0</v>
      </c>
      <c r="AH137" s="209"/>
      <c r="AI137" s="209"/>
      <c r="AJ137" s="209"/>
    </row>
    <row r="138" spans="2:36">
      <c r="B138" s="57" t="s">
        <v>128</v>
      </c>
      <c r="C138" s="65"/>
      <c r="D138" s="70">
        <f>COUNTIF(Siompu!D13:D213,"Tabulate")</f>
        <v>0</v>
      </c>
      <c r="E138" s="74">
        <f>COUNTIF(Siompu!K13:K213,"Tabulate")</f>
        <v>1</v>
      </c>
      <c r="F138" s="74">
        <f>COUNTIF(Siompu!R13:R213,"Tabulate")</f>
        <v>0</v>
      </c>
      <c r="G138" s="74">
        <f>COUNTIF(Siompu!Y13:Y213,"Tabulate")</f>
        <v>0</v>
      </c>
      <c r="H138" s="118">
        <f t="shared" si="160"/>
        <v>0.12437810945273632</v>
      </c>
      <c r="J138" s="70">
        <f>COUNTIF(Siompu!D224:D424,"Tabulate")</f>
        <v>0</v>
      </c>
      <c r="K138" s="74">
        <f>COUNTIF(Siompu!K224:K424,"Tabulate")</f>
        <v>0</v>
      </c>
      <c r="L138" s="74">
        <f>COUNTIF(Siompu!R224:R424,"Tabulate")</f>
        <v>0</v>
      </c>
      <c r="M138" s="74">
        <f>COUNTIF(Siompu!Y224:Y424,"Tabulate")</f>
        <v>0</v>
      </c>
      <c r="N138" s="118">
        <f t="shared" si="161"/>
        <v>0</v>
      </c>
      <c r="P138" s="70">
        <f>COUNTIF(Siompu!D435:D635,"Tabulate")</f>
        <v>0</v>
      </c>
      <c r="Q138" s="74">
        <f>COUNTIF(Siompu!K435:K635,"Tabulate")</f>
        <v>2</v>
      </c>
      <c r="R138" s="74">
        <f>COUNTIF(Siompu!R435:R635,"Tabulate")</f>
        <v>0</v>
      </c>
      <c r="S138" s="74">
        <f>COUNTIF(Siompu!Y435:Y635,"Tabulate")</f>
        <v>0</v>
      </c>
      <c r="T138" s="118">
        <f t="shared" si="165"/>
        <v>0.25</v>
      </c>
      <c r="V138" s="83">
        <f t="shared" si="166"/>
        <v>0.5</v>
      </c>
      <c r="W138" s="83">
        <f t="shared" si="162"/>
        <v>0</v>
      </c>
      <c r="X138" s="80">
        <f t="shared" si="167"/>
        <v>1</v>
      </c>
      <c r="Z138" s="80">
        <f t="shared" si="168"/>
        <v>0.25</v>
      </c>
      <c r="AA138" s="80">
        <f t="shared" ref="AA138:AA141" si="170">(W138/SQRT(4))</f>
        <v>0</v>
      </c>
      <c r="AB138" s="80">
        <f t="shared" si="169"/>
        <v>0.5</v>
      </c>
      <c r="AC138" s="172"/>
      <c r="AD138" s="175">
        <f t="shared" si="164"/>
        <v>3.125E-2</v>
      </c>
      <c r="AE138" s="175">
        <f t="shared" si="164"/>
        <v>0</v>
      </c>
      <c r="AF138" s="175">
        <f t="shared" si="164"/>
        <v>6.25E-2</v>
      </c>
      <c r="AH138" s="209"/>
      <c r="AI138" s="209"/>
      <c r="AJ138" s="209"/>
    </row>
    <row r="139" spans="2:36">
      <c r="B139" s="56" t="s">
        <v>129</v>
      </c>
      <c r="C139" s="65"/>
      <c r="D139" s="71">
        <f>COUNTIF(Siompu!D13:D213,"Massive")</f>
        <v>5</v>
      </c>
      <c r="E139" s="74">
        <f>COUNTIF(Siompu!K13:K213,"Massive")</f>
        <v>12</v>
      </c>
      <c r="F139" s="74">
        <f>COUNTIF(Siompu!R13:R213,"Massive")</f>
        <v>9</v>
      </c>
      <c r="G139" s="74">
        <f>COUNTIF(Siompu!Y13:Y213,"Massive")</f>
        <v>13</v>
      </c>
      <c r="H139" s="117">
        <f t="shared" si="160"/>
        <v>4.8507462686567164</v>
      </c>
      <c r="J139" s="71">
        <f>COUNTIF(Siompu!D224:D424,"Massive")</f>
        <v>7</v>
      </c>
      <c r="K139" s="74">
        <f>COUNTIF(Siompu!K224:K424,"Massive")</f>
        <v>22</v>
      </c>
      <c r="L139" s="74">
        <f>COUNTIF(Siompu!R224:R424,"Massive")</f>
        <v>24</v>
      </c>
      <c r="M139" s="74">
        <f>COUNTIF(Siompu!Y224:Y424,"Massive")</f>
        <v>21</v>
      </c>
      <c r="N139" s="117">
        <f t="shared" si="161"/>
        <v>9.25</v>
      </c>
      <c r="P139" s="71">
        <f>COUNTIF(Siompu!D435:D635,"Massive")</f>
        <v>8</v>
      </c>
      <c r="Q139" s="74">
        <f>COUNTIF(Siompu!K435:K635,"Massive")</f>
        <v>18</v>
      </c>
      <c r="R139" s="74">
        <f>COUNTIF(Siompu!R435:R635,"Massive")</f>
        <v>30</v>
      </c>
      <c r="S139" s="74">
        <f>COUNTIF(Siompu!Y435:Y635,"Massive")</f>
        <v>13</v>
      </c>
      <c r="T139" s="117">
        <f t="shared" si="165"/>
        <v>8.625</v>
      </c>
      <c r="V139" s="83">
        <f t="shared" si="166"/>
        <v>3.5939764421413041</v>
      </c>
      <c r="W139" s="83">
        <f t="shared" si="162"/>
        <v>7.7674534651540288</v>
      </c>
      <c r="X139" s="80">
        <f t="shared" si="167"/>
        <v>9.4295634398770911</v>
      </c>
      <c r="Z139" s="80">
        <f t="shared" si="168"/>
        <v>1.796988221070652</v>
      </c>
      <c r="AA139" s="80">
        <f t="shared" si="170"/>
        <v>3.8837267325770144</v>
      </c>
      <c r="AB139" s="80">
        <f>(X139/SQRT(4))</f>
        <v>4.7147817199385456</v>
      </c>
      <c r="AC139" s="172"/>
      <c r="AD139" s="175">
        <f t="shared" si="164"/>
        <v>0.2246235276338315</v>
      </c>
      <c r="AE139" s="175">
        <f t="shared" si="164"/>
        <v>0.4854658415721268</v>
      </c>
      <c r="AF139" s="175">
        <f t="shared" si="164"/>
        <v>0.58934771499231819</v>
      </c>
      <c r="AH139" s="209"/>
      <c r="AI139" s="209"/>
      <c r="AJ139" s="209"/>
    </row>
    <row r="140" spans="2:36">
      <c r="B140" s="57" t="s">
        <v>136</v>
      </c>
      <c r="C140" s="65"/>
      <c r="D140" s="71">
        <f>COUNTIF(Siompu!D13:D213,"Mushroom")</f>
        <v>15</v>
      </c>
      <c r="E140" s="74">
        <f>COUNTIF(Siompu!K13:K213,"Mushroom")</f>
        <v>10</v>
      </c>
      <c r="F140" s="74">
        <f>COUNTIF(Siompu!R13:R213,"Mushroom")</f>
        <v>6</v>
      </c>
      <c r="G140" s="74">
        <f>COUNTIF(Siompu!Y13:Y213,"Mushroom")</f>
        <v>1</v>
      </c>
      <c r="H140" s="118">
        <f t="shared" si="160"/>
        <v>3.9800995024875623</v>
      </c>
      <c r="J140" s="71">
        <f>COUNTIF(Siompu!D224:D424,"Mushroom")</f>
        <v>1</v>
      </c>
      <c r="K140" s="74">
        <f>COUNTIF(Siompu!K224:K424,"Mushroom")</f>
        <v>1</v>
      </c>
      <c r="L140" s="74">
        <f>COUNTIF(Siompu!R224:R424,"Mushroom")</f>
        <v>1</v>
      </c>
      <c r="M140" s="74">
        <f>COUNTIF(Siompu!Y224:Y424,"Mushroom")</f>
        <v>0</v>
      </c>
      <c r="N140" s="118">
        <f t="shared" si="161"/>
        <v>0.375</v>
      </c>
      <c r="P140" s="71">
        <f>COUNTIF(Siompu!D435:D635,"Mushroom")</f>
        <v>6</v>
      </c>
      <c r="Q140" s="74">
        <f>COUNTIF(Siompu!K435:K635,"Mushroom")</f>
        <v>8</v>
      </c>
      <c r="R140" s="74">
        <f>COUNTIF(Siompu!R435:R635,"Mushroom")</f>
        <v>6</v>
      </c>
      <c r="S140" s="74">
        <f>COUNTIF(Siompu!Y435:Y635,"Mushroom")</f>
        <v>5</v>
      </c>
      <c r="T140" s="118">
        <f t="shared" si="165"/>
        <v>3.125</v>
      </c>
      <c r="V140" s="83">
        <f t="shared" si="166"/>
        <v>5.9441848333756697</v>
      </c>
      <c r="W140" s="83">
        <f t="shared" si="162"/>
        <v>0.5</v>
      </c>
      <c r="X140" s="80">
        <f t="shared" si="167"/>
        <v>1.2583057392117916</v>
      </c>
      <c r="Z140" s="80">
        <f t="shared" si="168"/>
        <v>2.9720924166878349</v>
      </c>
      <c r="AA140" s="80">
        <f t="shared" si="170"/>
        <v>0.25</v>
      </c>
      <c r="AB140" s="80">
        <f>(X140/SQRT(4))</f>
        <v>0.62915286960589578</v>
      </c>
      <c r="AC140" s="172"/>
      <c r="AD140" s="175">
        <f t="shared" si="164"/>
        <v>0.37151155208597936</v>
      </c>
      <c r="AE140" s="175">
        <f t="shared" si="164"/>
        <v>3.125E-2</v>
      </c>
      <c r="AF140" s="175">
        <f t="shared" si="164"/>
        <v>7.8644108700736973E-2</v>
      </c>
      <c r="AH140" s="209"/>
      <c r="AI140" s="209"/>
      <c r="AJ140" s="209"/>
    </row>
    <row r="141" spans="2:36">
      <c r="B141" s="56" t="s">
        <v>130</v>
      </c>
      <c r="C141" s="65"/>
      <c r="D141" s="70">
        <f>COUNTIF(Siompu!D13:D213,"Foliose")</f>
        <v>0</v>
      </c>
      <c r="E141" s="73">
        <f>COUNTIF(Siompu!K13:K213,"Foliose")</f>
        <v>0</v>
      </c>
      <c r="F141" s="73">
        <f>COUNTIF(Siompu!R13:R213,"Foliose")</f>
        <v>0</v>
      </c>
      <c r="G141" s="73">
        <f>COUNTIF(Siompu!Y13:Y213,"Foliose")</f>
        <v>6</v>
      </c>
      <c r="H141" s="117">
        <f t="shared" si="160"/>
        <v>0.74626865671641784</v>
      </c>
      <c r="J141" s="70">
        <f>COUNTIF(Siompu!D224:D424,"Foliose")</f>
        <v>2</v>
      </c>
      <c r="K141" s="73">
        <f>COUNTIF(Siompu!K224:K424,"Foliose")</f>
        <v>0</v>
      </c>
      <c r="L141" s="73">
        <f>COUNTIF(Siompu!R224:R424,"Foliose")</f>
        <v>0</v>
      </c>
      <c r="M141" s="73">
        <f>COUNTIF(Siompu!Y224:Y424,"Foliose")</f>
        <v>1</v>
      </c>
      <c r="N141" s="117">
        <f t="shared" si="161"/>
        <v>0.375</v>
      </c>
      <c r="P141" s="70">
        <f>COUNTIF(Siompu!D435:D635,"Foliose")</f>
        <v>0</v>
      </c>
      <c r="Q141" s="73">
        <f>COUNTIF(Siompu!K435:K635,"Foliose")</f>
        <v>4</v>
      </c>
      <c r="R141" s="73">
        <f>COUNTIF(Siompu!R435:R635,"Foliose")</f>
        <v>2</v>
      </c>
      <c r="S141" s="73">
        <f>COUNTIF(Siompu!Y435:Y635,"Foliose")</f>
        <v>3</v>
      </c>
      <c r="T141" s="117">
        <f t="shared" si="165"/>
        <v>1.125</v>
      </c>
      <c r="V141" s="83">
        <f t="shared" si="166"/>
        <v>3</v>
      </c>
      <c r="W141" s="83">
        <f t="shared" si="162"/>
        <v>0.9574271077563381</v>
      </c>
      <c r="X141" s="80">
        <f t="shared" si="167"/>
        <v>1.707825127659933</v>
      </c>
      <c r="Z141" s="80">
        <f t="shared" si="168"/>
        <v>1.5</v>
      </c>
      <c r="AA141" s="80">
        <f t="shared" si="170"/>
        <v>0.47871355387816905</v>
      </c>
      <c r="AB141" s="80">
        <f t="shared" ref="AB141" si="171">(X141/SQRT(4))</f>
        <v>0.8539125638299665</v>
      </c>
      <c r="AC141" s="172"/>
      <c r="AD141" s="175">
        <f t="shared" si="164"/>
        <v>0.1875</v>
      </c>
      <c r="AE141" s="175">
        <f t="shared" si="164"/>
        <v>5.9839194234771131E-2</v>
      </c>
      <c r="AF141" s="175">
        <f t="shared" si="164"/>
        <v>0.10673907047874581</v>
      </c>
      <c r="AH141" s="209"/>
      <c r="AI141" s="209"/>
      <c r="AJ141" s="209"/>
    </row>
    <row r="142" spans="2:36">
      <c r="B142" s="68"/>
      <c r="C142" s="66"/>
      <c r="D142" s="414"/>
      <c r="E142" s="415"/>
      <c r="F142" s="415"/>
      <c r="G142" s="415"/>
      <c r="H142" s="416"/>
      <c r="J142" s="414"/>
      <c r="K142" s="415"/>
      <c r="L142" s="415"/>
      <c r="M142" s="415"/>
      <c r="N142" s="416"/>
      <c r="P142" s="414"/>
      <c r="Q142" s="415"/>
      <c r="R142" s="415"/>
      <c r="S142" s="415"/>
      <c r="T142" s="416"/>
      <c r="V142" s="83"/>
      <c r="W142" s="83"/>
      <c r="X142" s="80"/>
      <c r="Z142" s="80"/>
      <c r="AA142" s="80"/>
      <c r="AB142" s="80"/>
      <c r="AC142" s="172"/>
      <c r="AD142" s="175"/>
      <c r="AE142" s="175"/>
      <c r="AF142" s="175"/>
      <c r="AH142" s="177"/>
      <c r="AI142" s="177"/>
      <c r="AJ142" s="177"/>
    </row>
    <row r="143" spans="2:36">
      <c r="B143" s="56" t="s">
        <v>64</v>
      </c>
      <c r="C143" s="65"/>
      <c r="D143" s="71">
        <f>COUNTIF(Siompu!C13:C213,"SC")</f>
        <v>0</v>
      </c>
      <c r="E143" s="74">
        <f>COUNTIF(Siompu!J13:J213,"SC")</f>
        <v>5</v>
      </c>
      <c r="F143" s="74">
        <f>COUNTIF(Siompu!Q13:Q213,"SC")</f>
        <v>19</v>
      </c>
      <c r="G143" s="74">
        <f>COUNTIF(Siompu!X13:X213,"SC")</f>
        <v>35</v>
      </c>
      <c r="H143" s="117">
        <f>SUM(((D143+E143+F143+G143)/4)/201)*100</f>
        <v>7.3383084577114426</v>
      </c>
      <c r="J143" s="71">
        <f>COUNTIF(Siompu!C224:C424,"SC")</f>
        <v>18</v>
      </c>
      <c r="K143" s="74">
        <f>COUNTIF(Siompu!J224:J424,"SC")</f>
        <v>8</v>
      </c>
      <c r="L143" s="74">
        <f>COUNTIF(Siompu!Q224:Q424,"SC")</f>
        <v>16</v>
      </c>
      <c r="M143" s="74">
        <f>COUNTIF(Siompu!X224:X424,"SC")</f>
        <v>8</v>
      </c>
      <c r="N143" s="117">
        <f t="shared" ref="N143:N146" si="172">SUM(((J143+K143+L143+M143)/4)/200)*100</f>
        <v>6.25</v>
      </c>
      <c r="P143" s="71">
        <f>COUNTIF(Siompu!C435:C635,"SC")</f>
        <v>7</v>
      </c>
      <c r="Q143" s="74">
        <f>COUNTIF(Siompu!J435:J635,"SC")</f>
        <v>32</v>
      </c>
      <c r="R143" s="74">
        <f>COUNTIF(Siompu!Q435:Q635,"SC")</f>
        <v>16</v>
      </c>
      <c r="S143" s="74">
        <f>COUNTIF(Siompu!X435:X635,"SC")</f>
        <v>27</v>
      </c>
      <c r="T143" s="117">
        <f t="shared" ref="T143:T146" si="173">SUM(((P143+Q143+R143+S143)/4)/200)*100</f>
        <v>10.25</v>
      </c>
      <c r="V143" s="83">
        <f t="shared" ref="V143:V146" si="174">STDEV(D143:G143)</f>
        <v>15.713582235335986</v>
      </c>
      <c r="W143" s="83">
        <f t="shared" ref="W143:W146" si="175">STDEV(J143:M143)</f>
        <v>5.259911279353167</v>
      </c>
      <c r="X143" s="80">
        <f t="shared" ref="X143:X146" si="176">STDEV(P143:S143)</f>
        <v>11.210114480533491</v>
      </c>
      <c r="Z143" s="80">
        <f t="shared" ref="Z143:Z146" si="177">(V143/SQRT(4))</f>
        <v>7.856791117667993</v>
      </c>
      <c r="AA143" s="80">
        <f t="shared" ref="AA143:AA146" si="178">(W143/SQRT(4))</f>
        <v>2.6299556396765835</v>
      </c>
      <c r="AB143" s="80">
        <f t="shared" ref="AB143:AB146" si="179">(X143/SQRT(4))</f>
        <v>5.6050572402667456</v>
      </c>
      <c r="AC143" s="172"/>
      <c r="AD143" s="175">
        <f t="shared" ref="AD143:AF146" si="180">((Z143/4)/200)*100</f>
        <v>0.98209888970849901</v>
      </c>
      <c r="AE143" s="175">
        <f t="shared" si="180"/>
        <v>0.32874445495957294</v>
      </c>
      <c r="AF143" s="175">
        <f t="shared" si="180"/>
        <v>0.7006321550333432</v>
      </c>
      <c r="AH143" s="209">
        <f>SUM(AD143:AD146)</f>
        <v>3.0908588590117141</v>
      </c>
      <c r="AI143" s="209">
        <f t="shared" ref="AI143" si="181">SUM(AE143:AE146)</f>
        <v>0.65907493001332651</v>
      </c>
      <c r="AJ143" s="209">
        <f t="shared" ref="AJ143" si="182">SUM(AF143:AF146)</f>
        <v>2.7851424848944277</v>
      </c>
    </row>
    <row r="144" spans="2:36">
      <c r="B144" s="57" t="s">
        <v>102</v>
      </c>
      <c r="C144" s="65"/>
      <c r="D144" s="71">
        <f>COUNTIF(Siompu!C13:C213,"AL")</f>
        <v>75</v>
      </c>
      <c r="E144" s="74">
        <f>COUNTIF(Siompu!J13:J213,"AL")</f>
        <v>19</v>
      </c>
      <c r="F144" s="74">
        <f>COUNTIF(Siompu!Q13:Q213,"AL")</f>
        <v>33</v>
      </c>
      <c r="G144" s="74">
        <f>COUNTIF(Siompu!X13:X213,"AL")</f>
        <v>2</v>
      </c>
      <c r="H144" s="118">
        <f>SUM(((D144+E144+F144+G144)/4)/201)*100</f>
        <v>16.044776119402986</v>
      </c>
      <c r="J144" s="71">
        <f>COUNTIF(Siompu!C224:C424,"AL")</f>
        <v>4</v>
      </c>
      <c r="K144" s="74">
        <f>COUNTIF(Siompu!J224:J424,"AL")</f>
        <v>3</v>
      </c>
      <c r="L144" s="74">
        <f>COUNTIF(Siompu!Q224:Q424,"AL")</f>
        <v>3</v>
      </c>
      <c r="M144" s="74">
        <f>COUNTIF(Siompu!X224:X424,"AL")</f>
        <v>1</v>
      </c>
      <c r="N144" s="118">
        <f t="shared" si="172"/>
        <v>1.375</v>
      </c>
      <c r="P144" s="71">
        <f>COUNTIF(Siompu!C435:C635,"AL")</f>
        <v>68</v>
      </c>
      <c r="Q144" s="74">
        <f>COUNTIF(Siompu!J435:J635,"AL")</f>
        <v>11</v>
      </c>
      <c r="R144" s="74">
        <f>COUNTIF(Siompu!Q435:Q635,"AL")</f>
        <v>8</v>
      </c>
      <c r="S144" s="74">
        <f>COUNTIF(Siompu!X435:X635,"AL")</f>
        <v>16</v>
      </c>
      <c r="T144" s="118">
        <f t="shared" si="173"/>
        <v>12.875</v>
      </c>
      <c r="V144" s="83">
        <f t="shared" si="174"/>
        <v>31.191612120354836</v>
      </c>
      <c r="W144" s="83">
        <f t="shared" si="175"/>
        <v>1.2583057392117916</v>
      </c>
      <c r="X144" s="80">
        <f t="shared" si="176"/>
        <v>28.359301824974466</v>
      </c>
      <c r="Z144" s="80">
        <f t="shared" si="177"/>
        <v>15.595806060177418</v>
      </c>
      <c r="AA144" s="80">
        <f t="shared" si="178"/>
        <v>0.62915286960589578</v>
      </c>
      <c r="AB144" s="80">
        <f t="shared" si="179"/>
        <v>14.179650912487233</v>
      </c>
      <c r="AC144" s="172"/>
      <c r="AD144" s="175">
        <f t="shared" si="180"/>
        <v>1.9494757575221775</v>
      </c>
      <c r="AE144" s="175">
        <f t="shared" si="180"/>
        <v>7.8644108700736973E-2</v>
      </c>
      <c r="AF144" s="175">
        <f t="shared" si="180"/>
        <v>1.7724563640609041</v>
      </c>
      <c r="AH144" s="209"/>
      <c r="AI144" s="209"/>
      <c r="AJ144" s="209"/>
    </row>
    <row r="145" spans="2:36">
      <c r="B145" s="56" t="s">
        <v>67</v>
      </c>
      <c r="C145" s="65"/>
      <c r="D145" s="71">
        <f>COUNTIF(Siompu!C13:C213,"SP")</f>
        <v>1</v>
      </c>
      <c r="E145" s="74">
        <f>COUNTIF(Siompu!J13:J213,"SP")</f>
        <v>2</v>
      </c>
      <c r="F145" s="74">
        <f>COUNTIF(Siompu!Q13:Q213,"SP")</f>
        <v>1</v>
      </c>
      <c r="G145" s="74">
        <f>COUNTIF(Siompu!X13:X213,"SP")</f>
        <v>0</v>
      </c>
      <c r="H145" s="117">
        <f>SUM(((D145+E145+F145+G145)/4)/201)*100</f>
        <v>0.49751243781094528</v>
      </c>
      <c r="J145" s="71">
        <f>COUNTIF(Siompu!C224:C424,"SP")</f>
        <v>9</v>
      </c>
      <c r="K145" s="74">
        <f>COUNTIF(Siompu!J224:J424,"SP")</f>
        <v>9</v>
      </c>
      <c r="L145" s="74">
        <f>COUNTIF(Siompu!Q224:Q424,"SP")</f>
        <v>7</v>
      </c>
      <c r="M145" s="74">
        <f>COUNTIF(Siompu!X224:X424,"SP")</f>
        <v>7</v>
      </c>
      <c r="N145" s="117">
        <f t="shared" si="172"/>
        <v>4</v>
      </c>
      <c r="P145" s="71">
        <f>COUNTIF(Siompu!C435:C635,"SP")</f>
        <v>11</v>
      </c>
      <c r="Q145" s="74">
        <f>COUNTIF(Siompu!J435:J635,"SP")</f>
        <v>16</v>
      </c>
      <c r="R145" s="74">
        <f>COUNTIF(Siompu!Q435:Q635,"SP")</f>
        <v>11</v>
      </c>
      <c r="S145" s="74">
        <f>COUNTIF(Siompu!X435:X635,"SP")</f>
        <v>13</v>
      </c>
      <c r="T145" s="117">
        <f t="shared" si="173"/>
        <v>6.375</v>
      </c>
      <c r="V145" s="83">
        <f t="shared" si="174"/>
        <v>0.81649658092772603</v>
      </c>
      <c r="W145" s="83">
        <f t="shared" si="175"/>
        <v>1.1547005383792515</v>
      </c>
      <c r="X145" s="80">
        <f t="shared" si="176"/>
        <v>2.3629078131263039</v>
      </c>
      <c r="Z145" s="80">
        <f t="shared" si="177"/>
        <v>0.40824829046386302</v>
      </c>
      <c r="AA145" s="80">
        <f t="shared" si="178"/>
        <v>0.57735026918962573</v>
      </c>
      <c r="AB145" s="80">
        <f t="shared" si="179"/>
        <v>1.181453906563152</v>
      </c>
      <c r="AC145" s="172"/>
      <c r="AD145" s="175">
        <f t="shared" si="180"/>
        <v>5.103103630798287E-2</v>
      </c>
      <c r="AE145" s="175">
        <f t="shared" si="180"/>
        <v>7.2168783648703216E-2</v>
      </c>
      <c r="AF145" s="175">
        <f t="shared" si="180"/>
        <v>0.147681738320394</v>
      </c>
      <c r="AH145" s="209"/>
      <c r="AI145" s="209"/>
      <c r="AJ145" s="209"/>
    </row>
    <row r="146" spans="2:36">
      <c r="B146" s="57" t="s">
        <v>131</v>
      </c>
      <c r="C146" s="65"/>
      <c r="D146" s="71">
        <f>COUNTIF(Siompu!C13:C213,"OT")</f>
        <v>2</v>
      </c>
      <c r="E146" s="74">
        <f>COUNTIF(Siompu!J13:J213,"OT")</f>
        <v>2</v>
      </c>
      <c r="F146" s="74">
        <f>COUNTIF(Siompu!Q13:Q213,"OT")</f>
        <v>1</v>
      </c>
      <c r="G146" s="74">
        <f>COUNTIF(Siompu!X13:X213,"OT")</f>
        <v>5</v>
      </c>
      <c r="H146" s="118">
        <f>SUM(((D146+E146+F146+G146)/4)/201)*100</f>
        <v>1.2437810945273633</v>
      </c>
      <c r="J146" s="71">
        <f>COUNTIF(Siompu!C224:C424,"OT")</f>
        <v>7</v>
      </c>
      <c r="K146" s="74">
        <f>COUNTIF(Siompu!J224:J424,"OT")</f>
        <v>3</v>
      </c>
      <c r="L146" s="74">
        <f>COUNTIF(Siompu!Q224:Q424,"OT")</f>
        <v>3</v>
      </c>
      <c r="M146" s="74">
        <f>COUNTIF(Siompu!X224:X424,"OT")</f>
        <v>0</v>
      </c>
      <c r="N146" s="118">
        <f t="shared" si="172"/>
        <v>1.625</v>
      </c>
      <c r="P146" s="71">
        <f>COUNTIF(Siompu!C435:C635,"OT")</f>
        <v>1</v>
      </c>
      <c r="Q146" s="74">
        <f>COUNTIF(Siompu!J435:J635,"OT")</f>
        <v>7</v>
      </c>
      <c r="R146" s="74">
        <f>COUNTIF(Siompu!Q435:Q635,"OT")</f>
        <v>3</v>
      </c>
      <c r="S146" s="74">
        <f>COUNTIF(Siompu!X435:X635,"OT")</f>
        <v>2</v>
      </c>
      <c r="T146" s="118">
        <f t="shared" si="173"/>
        <v>1.625</v>
      </c>
      <c r="V146" s="83">
        <f t="shared" si="174"/>
        <v>1.7320508075688772</v>
      </c>
      <c r="W146" s="83">
        <f t="shared" si="175"/>
        <v>2.8722813232690143</v>
      </c>
      <c r="X146" s="80">
        <f t="shared" si="176"/>
        <v>2.6299556396765835</v>
      </c>
      <c r="Z146" s="80">
        <f t="shared" si="177"/>
        <v>0.8660254037844386</v>
      </c>
      <c r="AA146" s="80">
        <f t="shared" si="178"/>
        <v>1.4361406616345072</v>
      </c>
      <c r="AB146" s="80">
        <f t="shared" si="179"/>
        <v>1.3149778198382918</v>
      </c>
      <c r="AC146" s="172"/>
      <c r="AD146" s="175">
        <f t="shared" si="180"/>
        <v>0.10825317547305482</v>
      </c>
      <c r="AE146" s="175">
        <f t="shared" si="180"/>
        <v>0.17951758270431339</v>
      </c>
      <c r="AF146" s="175">
        <f t="shared" si="180"/>
        <v>0.16437222747978647</v>
      </c>
      <c r="AH146" s="209"/>
      <c r="AI146" s="209"/>
      <c r="AJ146" s="209"/>
    </row>
    <row r="147" spans="2:36">
      <c r="B147" s="69"/>
      <c r="C147" s="67"/>
      <c r="D147" s="408"/>
      <c r="E147" s="409"/>
      <c r="F147" s="409"/>
      <c r="G147" s="409"/>
      <c r="H147" s="410"/>
      <c r="J147" s="408"/>
      <c r="K147" s="409"/>
      <c r="L147" s="409"/>
      <c r="M147" s="409"/>
      <c r="N147" s="410"/>
      <c r="P147" s="408"/>
      <c r="Q147" s="409"/>
      <c r="R147" s="409"/>
      <c r="S147" s="409"/>
      <c r="T147" s="410"/>
      <c r="V147" s="83"/>
      <c r="W147" s="83"/>
      <c r="X147" s="80"/>
      <c r="Z147" s="80"/>
      <c r="AA147" s="80"/>
      <c r="AB147" s="80"/>
      <c r="AC147" s="172"/>
      <c r="AD147" s="175"/>
      <c r="AE147" s="175"/>
      <c r="AF147" s="175"/>
      <c r="AH147" s="177"/>
      <c r="AI147" s="177"/>
      <c r="AJ147" s="177"/>
    </row>
    <row r="148" spans="2:36">
      <c r="B148" s="116" t="s">
        <v>75</v>
      </c>
      <c r="C148" s="67"/>
      <c r="D148" s="71">
        <f>COUNTIF(Siompu!C13:C213,"SD")</f>
        <v>0</v>
      </c>
      <c r="E148" s="71">
        <f>COUNTIF(Siompu!J13:J213,"SD")</f>
        <v>24</v>
      </c>
      <c r="F148" s="71">
        <f>COUNTIF(Siompu!Q13:Q213,"SD")</f>
        <v>13</v>
      </c>
      <c r="G148" s="71">
        <f>COUNTIF(Siompu!X13:X213,"SD")</f>
        <v>24</v>
      </c>
      <c r="H148" s="119">
        <f>SUM(((D148+E148+F148+G148)/4)/201)*100</f>
        <v>7.5870646766169152</v>
      </c>
      <c r="J148" s="71">
        <f>COUNTIF(Siompu!C224:C424,"SD")</f>
        <v>21</v>
      </c>
      <c r="K148" s="71">
        <f>COUNTIF(Siompu!J224:J424,"SD")</f>
        <v>38</v>
      </c>
      <c r="L148" s="71">
        <f>COUNTIF(Siompu!Q224:Q424,"SD")</f>
        <v>30</v>
      </c>
      <c r="M148" s="71">
        <f>COUNTIF(Siompu!X224:X424,"SD")</f>
        <v>19</v>
      </c>
      <c r="N148" s="119">
        <f>SUM(((J148+K148+L148+M148)/4)/201)*100</f>
        <v>13.432835820895523</v>
      </c>
      <c r="P148" s="71">
        <f>COUNTIF(Siompu!C435:C635,"SD")</f>
        <v>14</v>
      </c>
      <c r="Q148" s="71">
        <f>COUNTIF(Siompu!J435:J635,"SD")</f>
        <v>21</v>
      </c>
      <c r="R148" s="71">
        <f>COUNTIF(Siompu!Q435:Q635,"SD")</f>
        <v>22</v>
      </c>
      <c r="S148" s="74">
        <f>COUNTIF(Siompu!X435:X635,"SD")</f>
        <v>33</v>
      </c>
      <c r="T148" s="119">
        <f>SUM(((P148+Q148+R148+S148)/4)/201)*100</f>
        <v>11.194029850746269</v>
      </c>
      <c r="V148" s="83">
        <f t="shared" ref="V148:V151" si="183">STDEV(D148:G148)</f>
        <v>11.412712210513327</v>
      </c>
      <c r="W148" s="83">
        <f t="shared" ref="W148:W151" si="184">STDEV(J148:M148)</f>
        <v>8.755950357709132</v>
      </c>
      <c r="X148" s="80">
        <f t="shared" ref="X148:X151" si="185">STDEV(P148:S148)</f>
        <v>7.8528126595931642</v>
      </c>
      <c r="Z148" s="80">
        <f>(V148/SQRT(4))</f>
        <v>5.7063561052566634</v>
      </c>
      <c r="AA148" s="80">
        <f t="shared" ref="AA148:AA151" si="186">(W148/SQRT(4))</f>
        <v>4.377975178854566</v>
      </c>
      <c r="AB148" s="80">
        <f t="shared" ref="AB148:AB151" si="187">(X148/SQRT(4))</f>
        <v>3.9264063297965821</v>
      </c>
      <c r="AC148" s="172"/>
      <c r="AD148" s="175">
        <f t="shared" ref="AD148:AF151" si="188">((Z148/4)/200)*100</f>
        <v>0.71329451315708292</v>
      </c>
      <c r="AE148" s="175">
        <f t="shared" si="188"/>
        <v>0.54724689735682075</v>
      </c>
      <c r="AF148" s="175">
        <f t="shared" si="188"/>
        <v>0.49080079122457276</v>
      </c>
      <c r="AH148" s="209">
        <f>SUM(AD148:AD151)</f>
        <v>3.1332766131160388</v>
      </c>
      <c r="AI148" s="209">
        <f t="shared" ref="AI148" si="189">SUM(AE148:AE151)</f>
        <v>1.8942032981779275</v>
      </c>
      <c r="AJ148" s="209">
        <f t="shared" ref="AJ148" si="190">SUM(AF148:AF151)</f>
        <v>2.2481717208350491</v>
      </c>
    </row>
    <row r="149" spans="2:36">
      <c r="B149" s="56" t="s">
        <v>70</v>
      </c>
      <c r="C149" s="65"/>
      <c r="D149" s="71">
        <f>COUNTIF(Siompu!C13:C213,"RC")</f>
        <v>7</v>
      </c>
      <c r="E149" s="74">
        <f>COUNTIF(Siompu!J13:J213,"RC")</f>
        <v>15</v>
      </c>
      <c r="F149" s="74">
        <f>COUNTIF(Siompu!Q13:Q213,"RC")</f>
        <v>22</v>
      </c>
      <c r="G149" s="74">
        <f>COUNTIF(Siompu!X13:X213,"RC")</f>
        <v>21</v>
      </c>
      <c r="H149" s="117">
        <f>SUM(((D149+E149+F149+G149)/4)/201)*100</f>
        <v>8.0845771144278622</v>
      </c>
      <c r="J149" s="71">
        <f>COUNTIF(Siompu!C224:C424,"RC")</f>
        <v>10</v>
      </c>
      <c r="K149" s="74">
        <f>COUNTIF(Siompu!J224:J424,"RC")</f>
        <v>19</v>
      </c>
      <c r="L149" s="74">
        <f>COUNTIF(Siompu!Q224:Q424,"RC")</f>
        <v>6</v>
      </c>
      <c r="M149" s="74">
        <f>COUNTIF(Siompu!X224:X424,"RC")</f>
        <v>12</v>
      </c>
      <c r="N149" s="117">
        <f t="shared" ref="N149:N151" si="191">SUM(((J149+K149+L149+M149)/4)/200)*100</f>
        <v>5.875</v>
      </c>
      <c r="P149" s="71">
        <f>COUNTIF(Siompu!C435:C635,"RC")</f>
        <v>0</v>
      </c>
      <c r="Q149" s="74">
        <f>COUNTIF(Siompu!J435:J635,"RC")</f>
        <v>2</v>
      </c>
      <c r="R149" s="74">
        <f>COUNTIF(Siompu!Q435:Q635,"RC")</f>
        <v>6</v>
      </c>
      <c r="S149" s="74">
        <f>COUNTIF(Siompu!X435:X635,"RC")</f>
        <v>13</v>
      </c>
      <c r="T149" s="117">
        <f t="shared" ref="T149:T151" si="192">SUM(((P149+Q149+R149+S149)/4)/200)*100</f>
        <v>2.625</v>
      </c>
      <c r="V149" s="83">
        <f t="shared" si="183"/>
        <v>6.8980673621916262</v>
      </c>
      <c r="W149" s="83">
        <f t="shared" si="184"/>
        <v>5.4390562906935731</v>
      </c>
      <c r="X149" s="80">
        <f t="shared" si="185"/>
        <v>5.7373048260195016</v>
      </c>
      <c r="Z149" s="80">
        <f t="shared" ref="Z149:Z151" si="193">(V149/SQRT(4))</f>
        <v>3.4490336810958131</v>
      </c>
      <c r="AA149" s="80">
        <f t="shared" si="186"/>
        <v>2.7195281453467866</v>
      </c>
      <c r="AB149" s="80">
        <f t="shared" si="187"/>
        <v>2.8686524130097508</v>
      </c>
      <c r="AC149" s="172"/>
      <c r="AD149" s="175">
        <f t="shared" si="188"/>
        <v>0.43112921013697664</v>
      </c>
      <c r="AE149" s="175">
        <f t="shared" si="188"/>
        <v>0.33994101816834832</v>
      </c>
      <c r="AF149" s="175">
        <f t="shared" si="188"/>
        <v>0.35858155162621885</v>
      </c>
      <c r="AH149" s="209"/>
      <c r="AI149" s="209"/>
      <c r="AJ149" s="209"/>
    </row>
    <row r="150" spans="2:36">
      <c r="B150" s="115" t="s">
        <v>72</v>
      </c>
      <c r="C150" s="65"/>
      <c r="D150" s="71">
        <f>COUNTIF(Siompu!C13:C213,"RB")</f>
        <v>15</v>
      </c>
      <c r="E150" s="74">
        <f>COUNTIF(Siompu!J13:J213,"RB")</f>
        <v>43</v>
      </c>
      <c r="F150" s="74">
        <f>COUNTIF(Siompu!Q13:Q213,"RB")</f>
        <v>43</v>
      </c>
      <c r="G150" s="74">
        <f>COUNTIF(Siompu!X13:X213,"RB")</f>
        <v>59</v>
      </c>
      <c r="H150" s="118">
        <f>SUM(((D150+E150+F150+G150)/4)/201)*100</f>
        <v>19.900497512437813</v>
      </c>
      <c r="J150" s="71">
        <f>COUNTIF(Siompu!C224:C424,"RB")</f>
        <v>27</v>
      </c>
      <c r="K150" s="74">
        <f>COUNTIF(Siompu!J224:J424,"RB")</f>
        <v>42</v>
      </c>
      <c r="L150" s="74">
        <f>COUNTIF(Siompu!Q224:Q424,"RB")</f>
        <v>50</v>
      </c>
      <c r="M150" s="74">
        <f>COUNTIF(Siompu!X224:X424,"RB")</f>
        <v>56</v>
      </c>
      <c r="N150" s="118">
        <f t="shared" si="191"/>
        <v>21.875</v>
      </c>
      <c r="P150" s="71">
        <f>COUNTIF(Siompu!C435:C635,"RB")</f>
        <v>21</v>
      </c>
      <c r="Q150" s="74">
        <f>COUNTIF(Siompu!J435:J635,"RB")</f>
        <v>29</v>
      </c>
      <c r="R150" s="74">
        <f>COUNTIF(Siompu!Q435:Q635,"RB")</f>
        <v>49</v>
      </c>
      <c r="S150" s="74">
        <f>COUNTIF(Siompu!X435:X635,"RB")</f>
        <v>37</v>
      </c>
      <c r="T150" s="118">
        <f t="shared" si="192"/>
        <v>17</v>
      </c>
      <c r="V150" s="83">
        <f t="shared" si="183"/>
        <v>18.293896978682991</v>
      </c>
      <c r="W150" s="83">
        <f t="shared" si="184"/>
        <v>12.553220038433698</v>
      </c>
      <c r="X150" s="80">
        <f t="shared" si="185"/>
        <v>11.944315244779277</v>
      </c>
      <c r="Z150" s="80">
        <f t="shared" si="193"/>
        <v>9.1469484893414954</v>
      </c>
      <c r="AA150" s="80">
        <f t="shared" si="186"/>
        <v>6.2766100192168492</v>
      </c>
      <c r="AB150" s="80">
        <f t="shared" si="187"/>
        <v>5.9721576223896387</v>
      </c>
      <c r="AC150" s="172"/>
      <c r="AD150" s="175">
        <f t="shared" si="188"/>
        <v>1.1433685611676869</v>
      </c>
      <c r="AE150" s="175">
        <f t="shared" si="188"/>
        <v>0.78457625240210616</v>
      </c>
      <c r="AF150" s="175">
        <f t="shared" si="188"/>
        <v>0.74651970279870483</v>
      </c>
      <c r="AH150" s="209"/>
      <c r="AI150" s="209"/>
      <c r="AJ150" s="209"/>
    </row>
    <row r="151" spans="2:36" ht="16" thickBot="1">
      <c r="B151" s="58" t="s">
        <v>132</v>
      </c>
      <c r="C151" s="65"/>
      <c r="D151" s="71">
        <f>COUNTIF(Siompu!C13:C213,"DC")</f>
        <v>35</v>
      </c>
      <c r="E151" s="74">
        <f>COUNTIF(Siompu!J13:J213,"DC")</f>
        <v>20</v>
      </c>
      <c r="F151" s="74">
        <f>COUNTIF(Siompu!Q13:Q213,"DC")</f>
        <v>21</v>
      </c>
      <c r="G151" s="74">
        <f>COUNTIF(Siompu!X13:X213,"DC")</f>
        <v>2</v>
      </c>
      <c r="H151" s="117">
        <f>SUM(((D151+E151+F151+G151)/4)/201)*100</f>
        <v>9.7014925373134329</v>
      </c>
      <c r="J151" s="71">
        <f>COUNTIF(Siompu!C224:C424,"DC")</f>
        <v>9</v>
      </c>
      <c r="K151" s="74">
        <f>COUNTIF(Siompu!J224:J424,"DC")</f>
        <v>7</v>
      </c>
      <c r="L151" s="74">
        <f>COUNTIF(Siompu!Q224:Q424,"DC")</f>
        <v>2</v>
      </c>
      <c r="M151" s="74">
        <f>COUNTIF(Siompu!X224:X424,"DC")</f>
        <v>2</v>
      </c>
      <c r="N151" s="117">
        <f t="shared" si="191"/>
        <v>2.5</v>
      </c>
      <c r="P151" s="71">
        <f>COUNTIF(Siompu!C435:C635,"DC")</f>
        <v>1</v>
      </c>
      <c r="Q151" s="74">
        <f>COUNTIF(Siompu!J435:J635,"DC")</f>
        <v>11</v>
      </c>
      <c r="R151" s="74">
        <f>COUNTIF(Siompu!Q435:Q635,"DC")</f>
        <v>26</v>
      </c>
      <c r="S151" s="74">
        <f>COUNTIF(Siompu!X435:X635,"DC")</f>
        <v>9</v>
      </c>
      <c r="T151" s="117">
        <f t="shared" si="192"/>
        <v>5.875</v>
      </c>
      <c r="V151" s="84">
        <f t="shared" si="183"/>
        <v>13.527749258468683</v>
      </c>
      <c r="W151" s="84">
        <f t="shared" si="184"/>
        <v>3.5590260840104371</v>
      </c>
      <c r="X151" s="81">
        <f t="shared" si="185"/>
        <v>10.436314802968846</v>
      </c>
      <c r="Z151" s="81">
        <f t="shared" si="193"/>
        <v>6.7638746292343415</v>
      </c>
      <c r="AA151" s="81">
        <f t="shared" si="186"/>
        <v>1.7795130420052185</v>
      </c>
      <c r="AB151" s="81">
        <f t="shared" si="187"/>
        <v>5.2181574014844232</v>
      </c>
      <c r="AC151" s="172"/>
      <c r="AD151" s="176">
        <f t="shared" si="188"/>
        <v>0.84548432865429268</v>
      </c>
      <c r="AE151" s="176">
        <f t="shared" si="188"/>
        <v>0.22243913025065234</v>
      </c>
      <c r="AF151" s="176">
        <f t="shared" si="188"/>
        <v>0.6522696751855529</v>
      </c>
      <c r="AH151" s="210"/>
      <c r="AI151" s="210"/>
      <c r="AJ151" s="210"/>
    </row>
    <row r="152" spans="2:36" ht="16" thickBot="1">
      <c r="B152" s="77" t="s">
        <v>142</v>
      </c>
      <c r="C152" s="65"/>
      <c r="D152" s="72">
        <f>SUM(D135:D141,D143:D146,D148:D151)</f>
        <v>201</v>
      </c>
      <c r="E152" s="72">
        <f>SUM(E135:E141,E143:E146,E148:E151)</f>
        <v>201</v>
      </c>
      <c r="F152" s="72">
        <f>SUM(F135:F141,F143:F146,F148:F151)</f>
        <v>201</v>
      </c>
      <c r="G152" s="75">
        <f>SUM(G135:G141,G143:G146,G148:G151)</f>
        <v>201</v>
      </c>
      <c r="H152" s="120">
        <f>SUM(H135+H136+H137+H138+H139+H140+H141+H143+H144+H145+H146+H148+H149+H150+H151)</f>
        <v>99.999999999999986</v>
      </c>
      <c r="J152" s="72">
        <f>SUM(J135:J141,J143:J146,J148:J151)</f>
        <v>201</v>
      </c>
      <c r="K152" s="75">
        <f>SUM(K135:K141,K143:K146,K148:K151)</f>
        <v>201</v>
      </c>
      <c r="L152" s="61">
        <f>SUM(L135:L141,L143:L146,L148:L151)</f>
        <v>201</v>
      </c>
      <c r="M152" s="75">
        <f>SUM(M135:M141,M143:M146,M148:M151)</f>
        <v>201</v>
      </c>
      <c r="N152" s="120">
        <f>SUM(N135+N136+N137+N138+N139+N140+N141+N143+N144+N145+N146+N148+N149+N150+N151)</f>
        <v>100.43283582089552</v>
      </c>
      <c r="P152" s="72">
        <f>SUM(P135:P141,P143:P146,P148:P151)</f>
        <v>201</v>
      </c>
      <c r="Q152" s="75">
        <f>SUM(Q135:Q141,Q143:Q146,Q148:Q151)</f>
        <v>201</v>
      </c>
      <c r="R152" s="61">
        <f>SUM(R135:R141,R143:R146,R148:R151)</f>
        <v>201</v>
      </c>
      <c r="S152" s="75">
        <f>SUM(S135:S141,S143:S146,S148:S151)</f>
        <v>201</v>
      </c>
      <c r="T152" s="120">
        <f>SUM(T135+T136+T137+T138+T139+T140+T141+T143+T144+T145+T146+T148+T149+T150+T151)</f>
        <v>100.44402985074626</v>
      </c>
      <c r="V152" s="54"/>
      <c r="W152" s="54"/>
      <c r="X152" s="54"/>
    </row>
  </sheetData>
  <mergeCells count="145">
    <mergeCell ref="AH143:AH146"/>
    <mergeCell ref="AI143:AI146"/>
    <mergeCell ref="AJ143:AJ146"/>
    <mergeCell ref="AH148:AH151"/>
    <mergeCell ref="AI148:AI151"/>
    <mergeCell ref="AJ148:AJ151"/>
    <mergeCell ref="AD133:AF133"/>
    <mergeCell ref="AH133:AJ133"/>
    <mergeCell ref="AH135:AH141"/>
    <mergeCell ref="AI135:AI141"/>
    <mergeCell ref="AJ135:AJ141"/>
    <mergeCell ref="AH118:AH121"/>
    <mergeCell ref="AI118:AI121"/>
    <mergeCell ref="AJ118:AJ121"/>
    <mergeCell ref="AH123:AH126"/>
    <mergeCell ref="AI123:AI126"/>
    <mergeCell ref="AJ123:AJ126"/>
    <mergeCell ref="AD108:AF108"/>
    <mergeCell ref="AH108:AJ108"/>
    <mergeCell ref="AH110:AH116"/>
    <mergeCell ref="AI110:AI116"/>
    <mergeCell ref="AJ110:AJ116"/>
    <mergeCell ref="AH93:AH96"/>
    <mergeCell ref="AI93:AI96"/>
    <mergeCell ref="AJ93:AJ96"/>
    <mergeCell ref="AH98:AH101"/>
    <mergeCell ref="AI98:AI101"/>
    <mergeCell ref="AJ98:AJ101"/>
    <mergeCell ref="AD83:AF83"/>
    <mergeCell ref="AH83:AJ83"/>
    <mergeCell ref="AH85:AH91"/>
    <mergeCell ref="AI85:AI91"/>
    <mergeCell ref="AJ85:AJ91"/>
    <mergeCell ref="AH68:AH71"/>
    <mergeCell ref="AI68:AI71"/>
    <mergeCell ref="AJ68:AJ71"/>
    <mergeCell ref="AH73:AH76"/>
    <mergeCell ref="AI73:AI76"/>
    <mergeCell ref="AJ73:AJ76"/>
    <mergeCell ref="AI48:AI51"/>
    <mergeCell ref="AJ48:AJ51"/>
    <mergeCell ref="AD58:AF58"/>
    <mergeCell ref="AH58:AJ58"/>
    <mergeCell ref="AH60:AH66"/>
    <mergeCell ref="AI60:AI66"/>
    <mergeCell ref="AJ60:AJ66"/>
    <mergeCell ref="AD33:AF33"/>
    <mergeCell ref="AH33:AJ33"/>
    <mergeCell ref="AH35:AH41"/>
    <mergeCell ref="AI35:AI41"/>
    <mergeCell ref="AJ35:AJ41"/>
    <mergeCell ref="Z133:AB133"/>
    <mergeCell ref="AD8:AF8"/>
    <mergeCell ref="AH8:AJ8"/>
    <mergeCell ref="AH10:AH16"/>
    <mergeCell ref="AI10:AI16"/>
    <mergeCell ref="AJ10:AJ16"/>
    <mergeCell ref="AH18:AH21"/>
    <mergeCell ref="AI18:AI21"/>
    <mergeCell ref="AJ18:AJ21"/>
    <mergeCell ref="AH23:AH26"/>
    <mergeCell ref="AI23:AI26"/>
    <mergeCell ref="AJ23:AJ26"/>
    <mergeCell ref="AH43:AH46"/>
    <mergeCell ref="AI43:AI46"/>
    <mergeCell ref="AJ43:AJ46"/>
    <mergeCell ref="AH48:AH51"/>
    <mergeCell ref="Z8:AB8"/>
    <mergeCell ref="Z33:AB33"/>
    <mergeCell ref="Z58:AB58"/>
    <mergeCell ref="Z83:AB83"/>
    <mergeCell ref="Z108:AB108"/>
    <mergeCell ref="V133:X133"/>
    <mergeCell ref="V8:X8"/>
    <mergeCell ref="V33:X33"/>
    <mergeCell ref="V58:X58"/>
    <mergeCell ref="V83:X83"/>
    <mergeCell ref="V108:X108"/>
    <mergeCell ref="B80:L81"/>
    <mergeCell ref="N80:T81"/>
    <mergeCell ref="D117:H117"/>
    <mergeCell ref="J117:N117"/>
    <mergeCell ref="P117:T117"/>
    <mergeCell ref="P92:T92"/>
    <mergeCell ref="B105:L106"/>
    <mergeCell ref="N105:T106"/>
    <mergeCell ref="D108:H108"/>
    <mergeCell ref="J108:N108"/>
    <mergeCell ref="P108:T108"/>
    <mergeCell ref="D97:H97"/>
    <mergeCell ref="J97:N97"/>
    <mergeCell ref="P97:T97"/>
    <mergeCell ref="D83:H83"/>
    <mergeCell ref="J83:N83"/>
    <mergeCell ref="P83:T83"/>
    <mergeCell ref="D92:H92"/>
    <mergeCell ref="J92:N92"/>
    <mergeCell ref="D33:H33"/>
    <mergeCell ref="J33:N33"/>
    <mergeCell ref="P33:T33"/>
    <mergeCell ref="D42:H42"/>
    <mergeCell ref="J42:N42"/>
    <mergeCell ref="P42:T42"/>
    <mergeCell ref="D47:H47"/>
    <mergeCell ref="J47:N47"/>
    <mergeCell ref="P47:T47"/>
    <mergeCell ref="D72:H72"/>
    <mergeCell ref="J72:N72"/>
    <mergeCell ref="P72:T72"/>
    <mergeCell ref="B55:L56"/>
    <mergeCell ref="N55:T56"/>
    <mergeCell ref="P58:T58"/>
    <mergeCell ref="D67:H67"/>
    <mergeCell ref="J67:N67"/>
    <mergeCell ref="P67:T67"/>
    <mergeCell ref="D58:H58"/>
    <mergeCell ref="J58:N58"/>
    <mergeCell ref="P8:T8"/>
    <mergeCell ref="P17:T17"/>
    <mergeCell ref="P22:T22"/>
    <mergeCell ref="C2:S3"/>
    <mergeCell ref="B30:L31"/>
    <mergeCell ref="N30:T31"/>
    <mergeCell ref="D8:H8"/>
    <mergeCell ref="D17:H17"/>
    <mergeCell ref="D22:H22"/>
    <mergeCell ref="J8:N8"/>
    <mergeCell ref="J17:N17"/>
    <mergeCell ref="J22:N22"/>
    <mergeCell ref="B5:L6"/>
    <mergeCell ref="N5:T6"/>
    <mergeCell ref="D122:H122"/>
    <mergeCell ref="J122:N122"/>
    <mergeCell ref="P122:T122"/>
    <mergeCell ref="D147:H147"/>
    <mergeCell ref="J147:N147"/>
    <mergeCell ref="P147:T147"/>
    <mergeCell ref="D133:H133"/>
    <mergeCell ref="J133:N133"/>
    <mergeCell ref="P133:T133"/>
    <mergeCell ref="D142:H142"/>
    <mergeCell ref="J142:N142"/>
    <mergeCell ref="P142:T142"/>
    <mergeCell ref="B130:L131"/>
    <mergeCell ref="N130:T1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zoomScale="75" zoomScaleNormal="75" zoomScalePageLayoutView="75" workbookViewId="0">
      <selection activeCell="J31" sqref="J31"/>
    </sheetView>
  </sheetViews>
  <sheetFormatPr baseColWidth="10" defaultRowHeight="15" x14ac:dyDescent="0"/>
  <cols>
    <col min="2" max="2" width="32.83203125" customWidth="1"/>
    <col min="3" max="20" width="8.33203125" customWidth="1"/>
  </cols>
  <sheetData>
    <row r="1" spans="1:20" ht="16" thickBot="1"/>
    <row r="2" spans="1:20" ht="15" customHeight="1">
      <c r="A2" s="168"/>
      <c r="B2" s="168"/>
      <c r="C2" s="438" t="s">
        <v>137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40"/>
    </row>
    <row r="3" spans="1:20" ht="15" customHeight="1">
      <c r="A3" s="168"/>
      <c r="B3" s="168"/>
      <c r="C3" s="441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3"/>
    </row>
    <row r="4" spans="1:20" ht="15" customHeight="1" thickBot="1">
      <c r="A4" s="168"/>
      <c r="B4" s="168"/>
      <c r="C4" s="444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6"/>
    </row>
    <row r="6" spans="1:20" ht="21">
      <c r="B6" s="447" t="s">
        <v>124</v>
      </c>
      <c r="C6" s="449" t="s">
        <v>135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1"/>
    </row>
    <row r="7" spans="1:20" ht="21">
      <c r="B7" s="448"/>
      <c r="C7" s="452" t="s">
        <v>43</v>
      </c>
      <c r="D7" s="453"/>
      <c r="E7" s="454"/>
      <c r="F7" s="452" t="s">
        <v>44</v>
      </c>
      <c r="G7" s="453"/>
      <c r="H7" s="454"/>
      <c r="I7" s="452" t="s">
        <v>45</v>
      </c>
      <c r="J7" s="453"/>
      <c r="K7" s="454"/>
      <c r="L7" s="452" t="s">
        <v>101</v>
      </c>
      <c r="M7" s="453"/>
      <c r="N7" s="454"/>
      <c r="O7" s="455" t="s">
        <v>47</v>
      </c>
      <c r="P7" s="455"/>
      <c r="Q7" s="455"/>
      <c r="R7" s="452" t="s">
        <v>46</v>
      </c>
      <c r="S7" s="453"/>
      <c r="T7" s="454"/>
    </row>
    <row r="8" spans="1:20" ht="18">
      <c r="B8" s="124" t="s">
        <v>125</v>
      </c>
      <c r="C8" s="134" t="s">
        <v>1</v>
      </c>
      <c r="D8" s="135" t="s">
        <v>2</v>
      </c>
      <c r="E8" s="136" t="s">
        <v>3</v>
      </c>
      <c r="F8" s="134" t="s">
        <v>1</v>
      </c>
      <c r="G8" s="135" t="s">
        <v>2</v>
      </c>
      <c r="H8" s="136" t="s">
        <v>3</v>
      </c>
      <c r="I8" s="134" t="s">
        <v>1</v>
      </c>
      <c r="J8" s="135" t="s">
        <v>2</v>
      </c>
      <c r="K8" s="136" t="s">
        <v>3</v>
      </c>
      <c r="L8" s="134" t="s">
        <v>1</v>
      </c>
      <c r="M8" s="135" t="s">
        <v>2</v>
      </c>
      <c r="N8" s="136" t="s">
        <v>3</v>
      </c>
      <c r="O8" s="134" t="s">
        <v>1</v>
      </c>
      <c r="P8" s="135" t="s">
        <v>2</v>
      </c>
      <c r="Q8" s="136" t="s">
        <v>3</v>
      </c>
      <c r="R8" s="134" t="s">
        <v>1</v>
      </c>
      <c r="S8" s="135" t="s">
        <v>2</v>
      </c>
      <c r="T8" s="136" t="s">
        <v>3</v>
      </c>
    </row>
    <row r="9" spans="1:20">
      <c r="B9" s="133" t="s">
        <v>126</v>
      </c>
      <c r="C9" s="137">
        <f>Summary!H10</f>
        <v>63.184079601990049</v>
      </c>
      <c r="D9" s="129">
        <f>Summary!N10</f>
        <v>28.999999999999996</v>
      </c>
      <c r="E9" s="129">
        <f>Summary!T10</f>
        <v>11.125</v>
      </c>
      <c r="F9" s="137">
        <f>Summary!H35</f>
        <v>21.019900497512438</v>
      </c>
      <c r="G9" s="129">
        <f>Summary!N35</f>
        <v>11.25</v>
      </c>
      <c r="H9" s="129">
        <f>Summary!T35</f>
        <v>2.375</v>
      </c>
      <c r="I9" s="137">
        <f>Summary!H60</f>
        <v>25.870646766169152</v>
      </c>
      <c r="J9" s="129">
        <f>Summary!N60</f>
        <v>52.5</v>
      </c>
      <c r="K9" s="130">
        <f>Summary!T60</f>
        <v>45.875</v>
      </c>
      <c r="L9" s="137">
        <f>Summary!H135</f>
        <v>16.666666666666664</v>
      </c>
      <c r="M9" s="129">
        <f>Summary!N135</f>
        <v>19</v>
      </c>
      <c r="N9" s="130">
        <f>Summary!T135</f>
        <v>13.875000000000002</v>
      </c>
      <c r="O9" s="137">
        <f>Summary!H110</f>
        <v>25.621890547263682</v>
      </c>
      <c r="P9" s="129">
        <f>Summary!N110</f>
        <v>20.5</v>
      </c>
      <c r="Q9" s="130">
        <f>Summary!T110</f>
        <v>12.625</v>
      </c>
      <c r="R9" s="137">
        <f>Summary!H85</f>
        <v>21.641791044776117</v>
      </c>
      <c r="S9" s="129">
        <f>Summary!N85</f>
        <v>12.5</v>
      </c>
      <c r="T9" s="130">
        <f>Summary!T85</f>
        <v>4.5</v>
      </c>
    </row>
    <row r="10" spans="1:20">
      <c r="B10" s="87" t="s">
        <v>127</v>
      </c>
      <c r="C10" s="142">
        <f>Summary!H11</f>
        <v>2.1144278606965177</v>
      </c>
      <c r="D10" s="143">
        <f>Summary!N11</f>
        <v>2.375</v>
      </c>
      <c r="E10" s="143">
        <f>Summary!T11</f>
        <v>6.125</v>
      </c>
      <c r="F10" s="142">
        <f>Summary!H36</f>
        <v>1.2437810945273633</v>
      </c>
      <c r="G10" s="143">
        <f>Summary!N36</f>
        <v>1.125</v>
      </c>
      <c r="H10" s="143">
        <f>Summary!T36</f>
        <v>1.875</v>
      </c>
      <c r="I10" s="142">
        <f>Summary!H61</f>
        <v>6.2189054726368163</v>
      </c>
      <c r="J10" s="143">
        <f>Summary!N61</f>
        <v>2.5</v>
      </c>
      <c r="K10" s="144">
        <f>Summary!T61</f>
        <v>1.875</v>
      </c>
      <c r="L10" s="142">
        <f>Summary!H136</f>
        <v>3.233830845771144</v>
      </c>
      <c r="M10" s="143">
        <f>Summary!N136</f>
        <v>14.499999999999998</v>
      </c>
      <c r="N10" s="144">
        <f>Summary!T136</f>
        <v>5.625</v>
      </c>
      <c r="O10" s="142">
        <f>Summary!H111</f>
        <v>11.940298507462686</v>
      </c>
      <c r="P10" s="143">
        <f>Summary!N111</f>
        <v>5.625</v>
      </c>
      <c r="Q10" s="144">
        <f>Summary!T111</f>
        <v>3.5000000000000004</v>
      </c>
      <c r="R10" s="142">
        <f>Summary!H86</f>
        <v>1.9900497512437811</v>
      </c>
      <c r="S10" s="143">
        <f>Summary!N86</f>
        <v>0.75</v>
      </c>
      <c r="T10" s="144">
        <f>Summary!T86</f>
        <v>5.875</v>
      </c>
    </row>
    <row r="11" spans="1:20">
      <c r="B11" s="86" t="s">
        <v>262</v>
      </c>
      <c r="C11" s="138">
        <f>Summary!H12</f>
        <v>0.37313432835820892</v>
      </c>
      <c r="D11" s="131">
        <f>Summary!N12</f>
        <v>0.25</v>
      </c>
      <c r="E11" s="131">
        <f>Summary!T12</f>
        <v>0</v>
      </c>
      <c r="F11" s="138">
        <f>Summary!H37</f>
        <v>0.12437810945273632</v>
      </c>
      <c r="G11" s="131">
        <f>Summary!N37</f>
        <v>0</v>
      </c>
      <c r="H11" s="131">
        <f>Summary!T37</f>
        <v>0</v>
      </c>
      <c r="I11" s="138">
        <f>Summary!H62</f>
        <v>0.49751243781094528</v>
      </c>
      <c r="J11" s="131">
        <f>Summary!N62</f>
        <v>0.25</v>
      </c>
      <c r="K11" s="132">
        <f>Summary!T62</f>
        <v>0.375</v>
      </c>
      <c r="L11" s="138">
        <f>Summary!H137</f>
        <v>0</v>
      </c>
      <c r="M11" s="131">
        <f>Summary!N137</f>
        <v>0</v>
      </c>
      <c r="N11" s="132">
        <f>Summary!T137</f>
        <v>0</v>
      </c>
      <c r="O11" s="138">
        <f>Summary!H112</f>
        <v>0.99502487562189057</v>
      </c>
      <c r="P11" s="131">
        <f>Summary!N112</f>
        <v>1.625</v>
      </c>
      <c r="Q11" s="132">
        <f>Summary!T112</f>
        <v>2.5</v>
      </c>
      <c r="R11" s="138">
        <f>Summary!H87</f>
        <v>0</v>
      </c>
      <c r="S11" s="131">
        <f>Summary!N87</f>
        <v>0</v>
      </c>
      <c r="T11" s="132">
        <f>Summary!T87</f>
        <v>0</v>
      </c>
    </row>
    <row r="12" spans="1:20">
      <c r="B12" s="87" t="s">
        <v>128</v>
      </c>
      <c r="C12" s="142">
        <f>Summary!H13</f>
        <v>2.1144278606965177</v>
      </c>
      <c r="D12" s="143">
        <f>Summary!N13</f>
        <v>0.125</v>
      </c>
      <c r="E12" s="143">
        <f>Summary!T13</f>
        <v>0</v>
      </c>
      <c r="F12" s="142">
        <f>Summary!H38</f>
        <v>0</v>
      </c>
      <c r="G12" s="143">
        <f>Summary!N38</f>
        <v>0.625</v>
      </c>
      <c r="H12" s="143">
        <f>Summary!T38</f>
        <v>0.125</v>
      </c>
      <c r="I12" s="142">
        <f>Summary!H63</f>
        <v>1.2437810945273633</v>
      </c>
      <c r="J12" s="143">
        <f>Summary!N63</f>
        <v>0.87500000000000011</v>
      </c>
      <c r="K12" s="144">
        <f>Summary!T63</f>
        <v>0.125</v>
      </c>
      <c r="L12" s="142">
        <f>Summary!H138</f>
        <v>0.12437810945273632</v>
      </c>
      <c r="M12" s="143">
        <f>Summary!N138</f>
        <v>0</v>
      </c>
      <c r="N12" s="144">
        <f>Summary!T138</f>
        <v>0.25</v>
      </c>
      <c r="O12" s="142">
        <f>Summary!H113</f>
        <v>2.8606965174129355</v>
      </c>
      <c r="P12" s="143">
        <f>Summary!N113</f>
        <v>2.875</v>
      </c>
      <c r="Q12" s="144">
        <f>Summary!T113</f>
        <v>2.375</v>
      </c>
      <c r="R12" s="142">
        <f>Summary!H88</f>
        <v>3.1094527363184081</v>
      </c>
      <c r="S12" s="143">
        <f>Summary!N88</f>
        <v>1.875</v>
      </c>
      <c r="T12" s="144">
        <f>Summary!T88</f>
        <v>10.75</v>
      </c>
    </row>
    <row r="13" spans="1:20">
      <c r="B13" s="86" t="s">
        <v>129</v>
      </c>
      <c r="C13" s="138">
        <f>Summary!H14</f>
        <v>3.3582089552238807</v>
      </c>
      <c r="D13" s="131">
        <f>Summary!N14</f>
        <v>6.8750000000000009</v>
      </c>
      <c r="E13" s="131">
        <f>Summary!T14</f>
        <v>7.625</v>
      </c>
      <c r="F13" s="138">
        <f>Summary!H39</f>
        <v>2.9850746268656714</v>
      </c>
      <c r="G13" s="131">
        <f>Summary!N39</f>
        <v>5.625</v>
      </c>
      <c r="H13" s="131">
        <f>Summary!T39</f>
        <v>0.625</v>
      </c>
      <c r="I13" s="138">
        <f>Summary!H64</f>
        <v>10.696517412935323</v>
      </c>
      <c r="J13" s="131">
        <f>Summary!N64</f>
        <v>4.75</v>
      </c>
      <c r="K13" s="132">
        <f>Summary!T64</f>
        <v>3.5000000000000004</v>
      </c>
      <c r="L13" s="138">
        <f>Summary!H139</f>
        <v>4.8507462686567164</v>
      </c>
      <c r="M13" s="131">
        <f>Summary!N139</f>
        <v>9.25</v>
      </c>
      <c r="N13" s="132">
        <f>Summary!T139</f>
        <v>8.625</v>
      </c>
      <c r="O13" s="138">
        <f>Summary!H114</f>
        <v>13.432835820895523</v>
      </c>
      <c r="P13" s="131">
        <f>Summary!N114</f>
        <v>9.25</v>
      </c>
      <c r="Q13" s="132">
        <f>Summary!T114</f>
        <v>9.875</v>
      </c>
      <c r="R13" s="138">
        <f>Summary!H89</f>
        <v>12.686567164179104</v>
      </c>
      <c r="S13" s="131">
        <f>Summary!N89</f>
        <v>2.25</v>
      </c>
      <c r="T13" s="132">
        <f>Summary!T89</f>
        <v>6.125</v>
      </c>
    </row>
    <row r="14" spans="1:20">
      <c r="B14" s="87" t="s">
        <v>136</v>
      </c>
      <c r="C14" s="142">
        <f>Summary!H15</f>
        <v>6.3432835820895521</v>
      </c>
      <c r="D14" s="143">
        <f>Summary!N15</f>
        <v>8</v>
      </c>
      <c r="E14" s="143">
        <f>Summary!T15</f>
        <v>8.75</v>
      </c>
      <c r="F14" s="142">
        <f>Summary!H40</f>
        <v>1.1194029850746268</v>
      </c>
      <c r="G14" s="143">
        <f>Summary!N40</f>
        <v>2.625</v>
      </c>
      <c r="H14" s="143">
        <f>Summary!T40</f>
        <v>0</v>
      </c>
      <c r="I14" s="142">
        <f>Summary!H65</f>
        <v>0.37313432835820892</v>
      </c>
      <c r="J14" s="143">
        <f>Summary!N65</f>
        <v>6.25</v>
      </c>
      <c r="K14" s="144">
        <f>Summary!T65</f>
        <v>6.625</v>
      </c>
      <c r="L14" s="142">
        <f>Summary!H140</f>
        <v>3.9800995024875623</v>
      </c>
      <c r="M14" s="143">
        <f>Summary!N140</f>
        <v>0.375</v>
      </c>
      <c r="N14" s="144">
        <f>Summary!T140</f>
        <v>3.125</v>
      </c>
      <c r="O14" s="142">
        <f>Summary!H115</f>
        <v>0.99502487562189057</v>
      </c>
      <c r="P14" s="143">
        <f>Summary!N115</f>
        <v>3.375</v>
      </c>
      <c r="Q14" s="144">
        <f>Summary!T115</f>
        <v>4.5</v>
      </c>
      <c r="R14" s="142">
        <f>Summary!H90</f>
        <v>2.7363184079601992</v>
      </c>
      <c r="S14" s="143">
        <f>Summary!N90</f>
        <v>10.75</v>
      </c>
      <c r="T14" s="144">
        <f>Summary!T90</f>
        <v>8.125</v>
      </c>
    </row>
    <row r="15" spans="1:20">
      <c r="B15" s="86" t="s">
        <v>130</v>
      </c>
      <c r="C15" s="138">
        <f>Summary!H16</f>
        <v>3.6069651741293534</v>
      </c>
      <c r="D15" s="131">
        <f>Summary!N16</f>
        <v>2.875</v>
      </c>
      <c r="E15" s="131">
        <f>Summary!T16</f>
        <v>12.125</v>
      </c>
      <c r="F15" s="138">
        <f>Summary!H41</f>
        <v>0.12437810945273632</v>
      </c>
      <c r="G15" s="131">
        <f>Summary!N41</f>
        <v>0.25</v>
      </c>
      <c r="H15" s="131">
        <f>Summary!T41</f>
        <v>0</v>
      </c>
      <c r="I15" s="138">
        <f>Summary!H66</f>
        <v>0.12437810945273632</v>
      </c>
      <c r="J15" s="131">
        <f>Summary!N66</f>
        <v>1.25</v>
      </c>
      <c r="K15" s="132">
        <f>Summary!T66</f>
        <v>6</v>
      </c>
      <c r="L15" s="138">
        <f>Summary!H141</f>
        <v>0.74626865671641784</v>
      </c>
      <c r="M15" s="131">
        <f>Summary!N141</f>
        <v>0.375</v>
      </c>
      <c r="N15" s="132">
        <f>Summary!T141</f>
        <v>1.125</v>
      </c>
      <c r="O15" s="138">
        <f>Summary!H116</f>
        <v>12.935323383084576</v>
      </c>
      <c r="P15" s="131">
        <f>Summary!N116</f>
        <v>36.75</v>
      </c>
      <c r="Q15" s="132">
        <f>Summary!T116</f>
        <v>36.5</v>
      </c>
      <c r="R15" s="138">
        <f>Summary!H91</f>
        <v>0.24875621890547264</v>
      </c>
      <c r="S15" s="131">
        <f>Summary!N91</f>
        <v>23.375</v>
      </c>
      <c r="T15" s="132">
        <f>Summary!T91</f>
        <v>12.625</v>
      </c>
    </row>
    <row r="16" spans="1:20" ht="17">
      <c r="B16" s="51" t="s">
        <v>149</v>
      </c>
      <c r="C16" s="148">
        <f>SUM(C9:C15)</f>
        <v>81.094527363184099</v>
      </c>
      <c r="D16" s="149">
        <f t="shared" ref="D16:Q16" si="0">SUM(D9:D15)</f>
        <v>49.5</v>
      </c>
      <c r="E16" s="149">
        <f>SUM(E9:E15)</f>
        <v>45.75</v>
      </c>
      <c r="F16" s="150">
        <f t="shared" ref="F16" si="1">SUM(F9:F15)</f>
        <v>26.616915422885569</v>
      </c>
      <c r="G16" s="151">
        <f t="shared" si="0"/>
        <v>21.5</v>
      </c>
      <c r="H16" s="151">
        <f t="shared" si="0"/>
        <v>5</v>
      </c>
      <c r="I16" s="148">
        <f t="shared" si="0"/>
        <v>45.024875621890544</v>
      </c>
      <c r="J16" s="151">
        <f t="shared" si="0"/>
        <v>68.375</v>
      </c>
      <c r="K16" s="152">
        <f t="shared" si="0"/>
        <v>64.375</v>
      </c>
      <c r="L16" s="150">
        <f>SUM(L9:L15)</f>
        <v>29.60199004975124</v>
      </c>
      <c r="M16" s="151">
        <f>SUM(M9:M15)</f>
        <v>43.5</v>
      </c>
      <c r="N16" s="152">
        <f>SUM(N9:N15)</f>
        <v>32.625</v>
      </c>
      <c r="O16" s="150">
        <f t="shared" si="0"/>
        <v>68.781094527363194</v>
      </c>
      <c r="P16" s="151">
        <f t="shared" si="0"/>
        <v>80</v>
      </c>
      <c r="Q16" s="152">
        <f t="shared" si="0"/>
        <v>71.875</v>
      </c>
      <c r="R16" s="150">
        <f>SUM(R9:R15)</f>
        <v>42.412935323383074</v>
      </c>
      <c r="S16" s="151">
        <f>SUM(S9:S15)</f>
        <v>51.5</v>
      </c>
      <c r="T16" s="152">
        <f>SUM(T9:T15)</f>
        <v>48</v>
      </c>
    </row>
    <row r="17" spans="2:32">
      <c r="B17" s="49" t="s">
        <v>64</v>
      </c>
      <c r="C17" s="138">
        <f>Summary!H18</f>
        <v>1.7412935323383085</v>
      </c>
      <c r="D17" s="131">
        <f>Summary!N18</f>
        <v>1.125</v>
      </c>
      <c r="E17" s="131">
        <f>Summary!T18</f>
        <v>1.875</v>
      </c>
      <c r="F17" s="138">
        <f>Summary!H43</f>
        <v>0.37313432835820892</v>
      </c>
      <c r="G17" s="131">
        <f>Summary!N43</f>
        <v>1.375</v>
      </c>
      <c r="H17" s="131">
        <f>Summary!T43</f>
        <v>0.25</v>
      </c>
      <c r="I17" s="138">
        <f>Summary!H68</f>
        <v>5.2238805970149249</v>
      </c>
      <c r="J17" s="131">
        <f>Summary!N68</f>
        <v>5.375</v>
      </c>
      <c r="K17" s="132">
        <f>Summary!T68</f>
        <v>5.875</v>
      </c>
      <c r="L17" s="138">
        <f>Summary!H143</f>
        <v>7.3383084577114426</v>
      </c>
      <c r="M17" s="131">
        <f>Summary!N143</f>
        <v>6.25</v>
      </c>
      <c r="N17" s="132">
        <f>Summary!T143</f>
        <v>10.25</v>
      </c>
      <c r="O17" s="138">
        <f>Summary!H118</f>
        <v>7.5870646766169152</v>
      </c>
      <c r="P17" s="131">
        <f>Summary!N118</f>
        <v>4.125</v>
      </c>
      <c r="Q17" s="132">
        <f>Summary!T118</f>
        <v>3.375</v>
      </c>
      <c r="R17" s="138">
        <f>Summary!H93</f>
        <v>2.8606965174129355</v>
      </c>
      <c r="S17" s="131">
        <f>Summary!N93</f>
        <v>0.87500000000000011</v>
      </c>
      <c r="T17" s="132">
        <f>Summary!T93</f>
        <v>2.5</v>
      </c>
    </row>
    <row r="18" spans="2:32">
      <c r="B18" s="50" t="s">
        <v>102</v>
      </c>
      <c r="C18" s="142">
        <f>Summary!H19</f>
        <v>6.5920398009950256</v>
      </c>
      <c r="D18" s="143">
        <f>Summary!N19</f>
        <v>6.375</v>
      </c>
      <c r="E18" s="143">
        <f>Summary!T19</f>
        <v>5.125</v>
      </c>
      <c r="F18" s="142">
        <f>Summary!H44</f>
        <v>7.8358208955223887</v>
      </c>
      <c r="G18" s="143">
        <f>Summary!N44</f>
        <v>1.125</v>
      </c>
      <c r="H18" s="143">
        <f>Summary!T44</f>
        <v>0.625</v>
      </c>
      <c r="I18" s="142">
        <f>Summary!H69</f>
        <v>20.8955223880597</v>
      </c>
      <c r="J18" s="143">
        <f>Summary!N69</f>
        <v>11.125</v>
      </c>
      <c r="K18" s="144">
        <f>Summary!T69</f>
        <v>8</v>
      </c>
      <c r="L18" s="142">
        <f>Summary!H144</f>
        <v>16.044776119402986</v>
      </c>
      <c r="M18" s="143">
        <f>Summary!N144</f>
        <v>1.375</v>
      </c>
      <c r="N18" s="144">
        <f>Summary!T144</f>
        <v>12.875</v>
      </c>
      <c r="O18" s="142">
        <f>Summary!H119</f>
        <v>3.8557213930348255</v>
      </c>
      <c r="P18" s="143">
        <f>Summary!N119</f>
        <v>4.125</v>
      </c>
      <c r="Q18" s="144">
        <f>Summary!T119</f>
        <v>5.25</v>
      </c>
      <c r="R18" s="142">
        <f>Summary!H94</f>
        <v>10.44776119402985</v>
      </c>
      <c r="S18" s="143">
        <f>Summary!N94</f>
        <v>22.875</v>
      </c>
      <c r="T18" s="144">
        <f>Summary!T94</f>
        <v>18.625</v>
      </c>
    </row>
    <row r="19" spans="2:32">
      <c r="B19" s="49" t="s">
        <v>67</v>
      </c>
      <c r="C19" s="138">
        <f>Summary!H20</f>
        <v>0.24875621890547264</v>
      </c>
      <c r="D19" s="131">
        <f>Summary!N20</f>
        <v>2.875</v>
      </c>
      <c r="E19" s="131">
        <f>Summary!T20</f>
        <v>2.625</v>
      </c>
      <c r="F19" s="138">
        <f>Summary!H45</f>
        <v>0.12437810945273632</v>
      </c>
      <c r="G19" s="131">
        <f>Summary!N45</f>
        <v>0.375</v>
      </c>
      <c r="H19" s="131">
        <f>Summary!T45</f>
        <v>1</v>
      </c>
      <c r="I19" s="138">
        <f>Summary!H70</f>
        <v>0</v>
      </c>
      <c r="J19" s="131">
        <f>Summary!N70</f>
        <v>2</v>
      </c>
      <c r="K19" s="132">
        <f>Summary!T70</f>
        <v>1.375</v>
      </c>
      <c r="L19" s="138">
        <f>Summary!H145</f>
        <v>0.49751243781094528</v>
      </c>
      <c r="M19" s="131">
        <f>Summary!N145</f>
        <v>4</v>
      </c>
      <c r="N19" s="132">
        <f>Summary!T145</f>
        <v>6.375</v>
      </c>
      <c r="O19" s="138">
        <f>Summary!H120</f>
        <v>0.49751243781094528</v>
      </c>
      <c r="P19" s="131">
        <f>Summary!N120</f>
        <v>0.75</v>
      </c>
      <c r="Q19" s="132">
        <f>Summary!T120</f>
        <v>1.125</v>
      </c>
      <c r="R19" s="138">
        <f>Summary!H95</f>
        <v>0.49751243781094528</v>
      </c>
      <c r="S19" s="131">
        <f>Summary!N95</f>
        <v>0.125</v>
      </c>
      <c r="T19" s="132">
        <f>Summary!T95</f>
        <v>0.87500000000000011</v>
      </c>
    </row>
    <row r="20" spans="2:32">
      <c r="B20" s="50" t="s">
        <v>131</v>
      </c>
      <c r="C20" s="142">
        <f>Summary!H21</f>
        <v>0</v>
      </c>
      <c r="D20" s="143">
        <f>Summary!N21</f>
        <v>1.5</v>
      </c>
      <c r="E20" s="143">
        <f>Summary!T21</f>
        <v>0.25</v>
      </c>
      <c r="F20" s="142">
        <f>Summary!H46</f>
        <v>0.49751243781094528</v>
      </c>
      <c r="G20" s="143">
        <f>Summary!N46</f>
        <v>0.375</v>
      </c>
      <c r="H20" s="143">
        <f>Summary!T46</f>
        <v>1.875</v>
      </c>
      <c r="I20" s="142">
        <f>Summary!H71</f>
        <v>0.12437810945273632</v>
      </c>
      <c r="J20" s="143">
        <f>Summary!N71</f>
        <v>1.7500000000000002</v>
      </c>
      <c r="K20" s="144">
        <f>Summary!T71</f>
        <v>0.5</v>
      </c>
      <c r="L20" s="142">
        <f>Summary!H146</f>
        <v>1.2437810945273633</v>
      </c>
      <c r="M20" s="143">
        <f>Summary!N146</f>
        <v>1.625</v>
      </c>
      <c r="N20" s="144">
        <f>Summary!T146</f>
        <v>1.625</v>
      </c>
      <c r="O20" s="142">
        <f>Summary!H121</f>
        <v>0.49751243781094528</v>
      </c>
      <c r="P20" s="143">
        <f>Summary!N121</f>
        <v>1</v>
      </c>
      <c r="Q20" s="144">
        <f>Summary!T121</f>
        <v>0.87500000000000011</v>
      </c>
      <c r="R20" s="142">
        <f>Summary!H96</f>
        <v>0</v>
      </c>
      <c r="S20" s="143">
        <f>Summary!N96</f>
        <v>0</v>
      </c>
      <c r="T20" s="144">
        <f>Summary!T96</f>
        <v>0.25</v>
      </c>
    </row>
    <row r="21" spans="2:32" ht="17">
      <c r="B21" s="125" t="s">
        <v>148</v>
      </c>
      <c r="C21" s="153">
        <f>SUM(C17:C20)</f>
        <v>8.5820895522388074</v>
      </c>
      <c r="D21" s="154">
        <f t="shared" ref="D21" si="2">SUM(D17:D20)</f>
        <v>11.875</v>
      </c>
      <c r="E21" s="154">
        <f>SUM(E17:E20)</f>
        <v>9.875</v>
      </c>
      <c r="F21" s="153">
        <f>SUM(F17:F20)</f>
        <v>8.8308457711442792</v>
      </c>
      <c r="G21" s="154">
        <f t="shared" ref="G21:I21" si="3">SUM(G17:G20)</f>
        <v>3.25</v>
      </c>
      <c r="H21" s="154">
        <f t="shared" si="3"/>
        <v>3.75</v>
      </c>
      <c r="I21" s="153">
        <f t="shared" si="3"/>
        <v>26.24378109452736</v>
      </c>
      <c r="J21" s="154">
        <f t="shared" ref="J21:K21" si="4">SUM(J17:J20)</f>
        <v>20.25</v>
      </c>
      <c r="K21" s="155">
        <f t="shared" si="4"/>
        <v>15.75</v>
      </c>
      <c r="L21" s="153">
        <f>SUM(L17:L20)</f>
        <v>25.124378109452739</v>
      </c>
      <c r="M21" s="154">
        <f t="shared" ref="M21:N21" si="5">SUM(M17:M20)</f>
        <v>13.25</v>
      </c>
      <c r="N21" s="155">
        <f t="shared" si="5"/>
        <v>31.125</v>
      </c>
      <c r="O21" s="153">
        <f t="shared" ref="O21" si="6">SUM(O17:O20)</f>
        <v>12.437810945273631</v>
      </c>
      <c r="P21" s="154">
        <f t="shared" ref="P21:Q21" si="7">SUM(P17:P20)</f>
        <v>10</v>
      </c>
      <c r="Q21" s="155">
        <f t="shared" si="7"/>
        <v>10.625</v>
      </c>
      <c r="R21" s="153">
        <f>SUM(R17:R20)</f>
        <v>13.80597014925373</v>
      </c>
      <c r="S21" s="154">
        <f>SUM(S17:S20)</f>
        <v>23.875</v>
      </c>
      <c r="T21" s="155">
        <f>SUM(T17:T20)</f>
        <v>22.25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2:32">
      <c r="B22" s="126" t="s">
        <v>75</v>
      </c>
      <c r="C22" s="145">
        <f>Summary!H23</f>
        <v>2.8606965174129355</v>
      </c>
      <c r="D22" s="146">
        <f>Summary!N23</f>
        <v>17.786069651741293</v>
      </c>
      <c r="E22" s="146">
        <f>Summary!T23</f>
        <v>17.039800995024876</v>
      </c>
      <c r="F22" s="145">
        <f>Summary!H48</f>
        <v>58.955223880597018</v>
      </c>
      <c r="G22" s="146">
        <f>Summary!N48</f>
        <v>61.318407960199004</v>
      </c>
      <c r="H22" s="146">
        <f>Summary!T48</f>
        <v>81.094527363184071</v>
      </c>
      <c r="I22" s="145">
        <f>Summary!H73</f>
        <v>7.08955223880597</v>
      </c>
      <c r="J22" s="146">
        <f>Summary!N73</f>
        <v>0.62189054726368165</v>
      </c>
      <c r="K22" s="147">
        <f>Summary!T73</f>
        <v>3.1094527363184081</v>
      </c>
      <c r="L22" s="145">
        <f>Summary!H148</f>
        <v>7.5870646766169152</v>
      </c>
      <c r="M22" s="146">
        <f>Summary!N148</f>
        <v>13.432835820895523</v>
      </c>
      <c r="N22" s="147">
        <f>Summary!T148</f>
        <v>11.194029850746269</v>
      </c>
      <c r="O22" s="145">
        <f>Summary!H123</f>
        <v>0.74626865671641784</v>
      </c>
      <c r="P22" s="146">
        <f>Summary!N123</f>
        <v>0</v>
      </c>
      <c r="Q22" s="147">
        <f>Summary!T123</f>
        <v>3.1094527363184081</v>
      </c>
      <c r="R22" s="145">
        <f>Summary!H98</f>
        <v>12.562189054726369</v>
      </c>
      <c r="S22" s="146">
        <f>Summary!N98</f>
        <v>7.9601990049751246</v>
      </c>
      <c r="T22" s="147">
        <f>Summary!T98</f>
        <v>8.5820895522388057</v>
      </c>
    </row>
    <row r="23" spans="2:32">
      <c r="B23" s="49" t="s">
        <v>70</v>
      </c>
      <c r="C23" s="139">
        <f>Summary!H24</f>
        <v>0.99502487562189057</v>
      </c>
      <c r="D23" s="140">
        <f>Summary!N24</f>
        <v>7.5</v>
      </c>
      <c r="E23" s="140">
        <f>Summary!T24</f>
        <v>8.375</v>
      </c>
      <c r="F23" s="139">
        <f>Summary!H49</f>
        <v>0.99502487562189057</v>
      </c>
      <c r="G23" s="140">
        <f>Summary!N49</f>
        <v>3.5000000000000004</v>
      </c>
      <c r="H23" s="140">
        <f>Summary!T49</f>
        <v>2.25</v>
      </c>
      <c r="I23" s="139">
        <f>Summary!H74</f>
        <v>9.9502487562189064</v>
      </c>
      <c r="J23" s="140">
        <f>Summary!N74</f>
        <v>1</v>
      </c>
      <c r="K23" s="141">
        <f>Summary!T74</f>
        <v>2</v>
      </c>
      <c r="L23" s="139">
        <f>Summary!H149</f>
        <v>8.0845771144278622</v>
      </c>
      <c r="M23" s="140">
        <f>Summary!N149</f>
        <v>5.875</v>
      </c>
      <c r="N23" s="141">
        <f>Summary!T149</f>
        <v>2.625</v>
      </c>
      <c r="O23" s="139">
        <f>Summary!H124</f>
        <v>7.5870646766169152</v>
      </c>
      <c r="P23" s="140">
        <f>Summary!N124</f>
        <v>1.7500000000000002</v>
      </c>
      <c r="Q23" s="141">
        <f>Summary!T124</f>
        <v>2.875</v>
      </c>
      <c r="R23" s="139">
        <f>Summary!H99</f>
        <v>14.925373134328357</v>
      </c>
      <c r="S23" s="140">
        <f>Summary!N99</f>
        <v>5</v>
      </c>
      <c r="T23" s="141">
        <f>Summary!T99</f>
        <v>11.75</v>
      </c>
    </row>
    <row r="24" spans="2:32">
      <c r="B24" s="127" t="s">
        <v>72</v>
      </c>
      <c r="C24" s="145">
        <f>Summary!H25</f>
        <v>3.3582089552238807</v>
      </c>
      <c r="D24" s="146">
        <f>Summary!N25</f>
        <v>11.25</v>
      </c>
      <c r="E24" s="146">
        <f>Summary!T25</f>
        <v>17.375</v>
      </c>
      <c r="F24" s="145">
        <f>Summary!H50</f>
        <v>3.6069651741293534</v>
      </c>
      <c r="G24" s="146">
        <f>Summary!N50</f>
        <v>10</v>
      </c>
      <c r="H24" s="146">
        <f>Summary!T50</f>
        <v>7.2499999999999991</v>
      </c>
      <c r="I24" s="145">
        <f>Summary!H75</f>
        <v>6.467661691542288</v>
      </c>
      <c r="J24" s="146">
        <f>Summary!N75</f>
        <v>1.7500000000000002</v>
      </c>
      <c r="K24" s="147">
        <f>Summary!T75</f>
        <v>8</v>
      </c>
      <c r="L24" s="145">
        <f>Summary!H150</f>
        <v>19.900497512437813</v>
      </c>
      <c r="M24" s="146">
        <f>Summary!N150</f>
        <v>21.875</v>
      </c>
      <c r="N24" s="147">
        <f>Summary!T150</f>
        <v>17</v>
      </c>
      <c r="O24" s="145">
        <f>Summary!H125</f>
        <v>8.5820895522388057</v>
      </c>
      <c r="P24" s="146">
        <f>Summary!N125</f>
        <v>4.875</v>
      </c>
      <c r="Q24" s="147">
        <f>Summary!T125</f>
        <v>9.5</v>
      </c>
      <c r="R24" s="145">
        <f>Summary!H100</f>
        <v>13.930348258706468</v>
      </c>
      <c r="S24" s="146">
        <f>Summary!N100</f>
        <v>9.125</v>
      </c>
      <c r="T24" s="147">
        <f>Summary!T100</f>
        <v>8</v>
      </c>
    </row>
    <row r="25" spans="2:32">
      <c r="B25" s="49" t="s">
        <v>132</v>
      </c>
      <c r="C25" s="139">
        <f>Summary!H26</f>
        <v>3.1094527363184081</v>
      </c>
      <c r="D25" s="140">
        <f>Summary!N26</f>
        <v>2.5</v>
      </c>
      <c r="E25" s="140">
        <f>Summary!T26</f>
        <v>2</v>
      </c>
      <c r="F25" s="139">
        <f>Summary!H51</f>
        <v>0.99502487562189057</v>
      </c>
      <c r="G25" s="140">
        <f>Summary!N51</f>
        <v>0.625</v>
      </c>
      <c r="H25" s="140">
        <f>Summary!T51</f>
        <v>0.75</v>
      </c>
      <c r="I25" s="139">
        <f>Summary!H76</f>
        <v>5.2238805970149249</v>
      </c>
      <c r="J25" s="140">
        <f>Summary!N76</f>
        <v>8.5</v>
      </c>
      <c r="K25" s="141">
        <f>Summary!T76</f>
        <v>7.2499999999999991</v>
      </c>
      <c r="L25" s="139">
        <f>Summary!H151</f>
        <v>9.7014925373134329</v>
      </c>
      <c r="M25" s="140">
        <f>Summary!N151</f>
        <v>2.5</v>
      </c>
      <c r="N25" s="141">
        <f>Summary!T151</f>
        <v>5.875</v>
      </c>
      <c r="O25" s="139">
        <f>Summary!H126</f>
        <v>1.8656716417910446</v>
      </c>
      <c r="P25" s="140">
        <f>Summary!N126</f>
        <v>3.875</v>
      </c>
      <c r="Q25" s="141">
        <f>Summary!T126</f>
        <v>2.5</v>
      </c>
      <c r="R25" s="139">
        <f>Summary!H101</f>
        <v>2.3631840796019898</v>
      </c>
      <c r="S25" s="140">
        <f>Summary!N101</f>
        <v>3</v>
      </c>
      <c r="T25" s="141">
        <f>Summary!T101</f>
        <v>1.625</v>
      </c>
    </row>
    <row r="26" spans="2:32" ht="17">
      <c r="B26" s="51" t="s">
        <v>133</v>
      </c>
      <c r="C26" s="148">
        <f>SUM(C22:C25)</f>
        <v>10.323383084577115</v>
      </c>
      <c r="D26" s="149">
        <f>SUM(D22:D25)</f>
        <v>39.036069651741293</v>
      </c>
      <c r="E26" s="149">
        <f>SUM(E22:E25)</f>
        <v>44.789800995024876</v>
      </c>
      <c r="F26" s="148">
        <f>SUM(F22:F25)</f>
        <v>64.552238805970163</v>
      </c>
      <c r="G26" s="149">
        <f t="shared" ref="G26:Q26" si="8">SUM(G22:G25)</f>
        <v>75.443407960199011</v>
      </c>
      <c r="H26" s="149">
        <f t="shared" si="8"/>
        <v>91.344527363184071</v>
      </c>
      <c r="I26" s="150">
        <f t="shared" si="8"/>
        <v>28.731343283582092</v>
      </c>
      <c r="J26" s="151">
        <f t="shared" si="8"/>
        <v>11.871890547263682</v>
      </c>
      <c r="K26" s="152">
        <f t="shared" si="8"/>
        <v>20.359452736318406</v>
      </c>
      <c r="L26" s="150">
        <f>SUM(L22:L25)</f>
        <v>45.273631840796021</v>
      </c>
      <c r="M26" s="151">
        <f>SUM(M22:M25)</f>
        <v>43.682835820895519</v>
      </c>
      <c r="N26" s="152">
        <f>SUM(N22:N25)</f>
        <v>36.694029850746269</v>
      </c>
      <c r="O26" s="150">
        <f t="shared" si="8"/>
        <v>18.781094527363184</v>
      </c>
      <c r="P26" s="151">
        <f t="shared" si="8"/>
        <v>10.5</v>
      </c>
      <c r="Q26" s="152">
        <f t="shared" si="8"/>
        <v>17.98445273631841</v>
      </c>
      <c r="R26" s="150">
        <f>SUM(R22:R25)</f>
        <v>43.781094527363187</v>
      </c>
      <c r="S26" s="151">
        <f>SUM(S22:S25)</f>
        <v>25.085199004975124</v>
      </c>
      <c r="T26" s="152">
        <f>SUM(T22:T25)</f>
        <v>29.957089552238806</v>
      </c>
    </row>
    <row r="27" spans="2:32">
      <c r="B27" s="128" t="s">
        <v>134</v>
      </c>
      <c r="C27" s="156">
        <f>SUM(C16+C21+C26)</f>
        <v>100.00000000000003</v>
      </c>
      <c r="D27" s="157">
        <f>SUM(D16+D21+D26)</f>
        <v>100.41106965174129</v>
      </c>
      <c r="E27" s="157">
        <f>SUM(E16+E21+E26)</f>
        <v>100.41480099502488</v>
      </c>
      <c r="F27" s="156">
        <f>SUM(F16+F21+F26)</f>
        <v>100.00000000000001</v>
      </c>
      <c r="G27" s="157">
        <f t="shared" ref="G27:Q27" si="9">SUM(G16+G21+G26)</f>
        <v>100.19340796019901</v>
      </c>
      <c r="H27" s="157">
        <f t="shared" si="9"/>
        <v>100.09452736318407</v>
      </c>
      <c r="I27" s="156">
        <f t="shared" si="9"/>
        <v>100</v>
      </c>
      <c r="J27" s="157">
        <f t="shared" si="9"/>
        <v>100.49689054726369</v>
      </c>
      <c r="K27" s="158">
        <f t="shared" si="9"/>
        <v>100.4844527363184</v>
      </c>
      <c r="L27" s="156">
        <f>SUM(L16+L21+L26)</f>
        <v>100</v>
      </c>
      <c r="M27" s="157">
        <f>SUM(M16+M21+M26)</f>
        <v>100.43283582089552</v>
      </c>
      <c r="N27" s="158">
        <f>SUM(N16+N21+N26)</f>
        <v>100.44402985074626</v>
      </c>
      <c r="O27" s="156">
        <f t="shared" si="9"/>
        <v>100</v>
      </c>
      <c r="P27" s="157">
        <f t="shared" si="9"/>
        <v>100.5</v>
      </c>
      <c r="Q27" s="158">
        <f t="shared" si="9"/>
        <v>100.48445273631842</v>
      </c>
      <c r="R27" s="156">
        <f>SUM(R16+R21+R26)</f>
        <v>100</v>
      </c>
      <c r="S27" s="157">
        <f>SUM(S16+S21+S26)</f>
        <v>100.46019900497512</v>
      </c>
      <c r="T27" s="158">
        <f>SUM(T16+T21+T26)</f>
        <v>100.20708955223881</v>
      </c>
    </row>
  </sheetData>
  <mergeCells count="9">
    <mergeCell ref="C2:T4"/>
    <mergeCell ref="B6:B7"/>
    <mergeCell ref="C6:T6"/>
    <mergeCell ref="C7:E7"/>
    <mergeCell ref="F7:H7"/>
    <mergeCell ref="I7:K7"/>
    <mergeCell ref="R7:T7"/>
    <mergeCell ref="O7:Q7"/>
    <mergeCell ref="L7:N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Pampanga</vt:lpstr>
      <vt:lpstr>Nirwana</vt:lpstr>
      <vt:lpstr>Moko</vt:lpstr>
      <vt:lpstr>SnakeIsland</vt:lpstr>
      <vt:lpstr>Siompu</vt:lpstr>
      <vt:lpstr>Kadatua</vt:lpstr>
      <vt:lpstr>Summary</vt:lpstr>
      <vt:lpstr>Data Collation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Usobiaga</dc:creator>
  <cp:lastModifiedBy>Alejandro Usobiaga</cp:lastModifiedBy>
  <dcterms:created xsi:type="dcterms:W3CDTF">2016-03-07T03:30:25Z</dcterms:created>
  <dcterms:modified xsi:type="dcterms:W3CDTF">2017-11-21T05:42:37Z</dcterms:modified>
</cp:coreProperties>
</file>