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130714\OneDrive - James Cook University\Desktop\"/>
    </mc:Choice>
  </mc:AlternateContent>
  <xr:revisionPtr revIDLastSave="0" documentId="13_ncr:1_{197C6D34-868E-482B-BFC0-AF63B769A9D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ad me " sheetId="5" r:id="rId1"/>
    <sheet name="3D modelling" sheetId="1" r:id="rId2"/>
    <sheet name="Growth raw" sheetId="3" r:id="rId3"/>
    <sheet name="Survival raw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3" i="1"/>
  <c r="I2" i="1"/>
  <c r="C174" i="1"/>
  <c r="C173" i="1"/>
  <c r="C172" i="1"/>
  <c r="C171" i="1"/>
  <c r="C170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29" i="1"/>
  <c r="F128" i="1"/>
  <c r="E128" i="1"/>
  <c r="F127" i="1"/>
  <c r="F126" i="1"/>
  <c r="E126" i="1"/>
  <c r="F125" i="1"/>
  <c r="E125" i="1"/>
  <c r="F124" i="1"/>
  <c r="E124" i="1"/>
  <c r="F123" i="1"/>
  <c r="E123" i="1"/>
  <c r="H2" i="1" s="1"/>
  <c r="F122" i="1"/>
  <c r="E122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H4" i="1" s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H3" i="1" s="1"/>
  <c r="F59" i="1"/>
  <c r="E59" i="1"/>
  <c r="F53" i="1"/>
  <c r="E53" i="1"/>
  <c r="F52" i="1"/>
  <c r="E52" i="1"/>
  <c r="F51" i="1"/>
  <c r="E51" i="1"/>
  <c r="F50" i="1"/>
  <c r="E50" i="1"/>
  <c r="F49" i="1"/>
  <c r="E49" i="1"/>
  <c r="H6" i="1" s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H5" i="1" s="1"/>
  <c r="F19" i="1"/>
  <c r="E19" i="1"/>
  <c r="F18" i="1"/>
  <c r="E18" i="1"/>
  <c r="F17" i="1"/>
  <c r="E17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H8" i="1" s="1"/>
  <c r="F4" i="1"/>
  <c r="E4" i="1"/>
</calcChain>
</file>

<file path=xl/sharedStrings.xml><?xml version="1.0" encoding="utf-8"?>
<sst xmlns="http://schemas.openxmlformats.org/spreadsheetml/2006/main" count="506" uniqueCount="171">
  <si>
    <t>MIS1</t>
  </si>
  <si>
    <t>Genotype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</si>
  <si>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</si>
  <si>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</si>
  <si>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</si>
  <si>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</si>
  <si>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Control</t>
  </si>
  <si>
    <t>C2_11_1</t>
  </si>
  <si>
    <t>precond 2050</t>
  </si>
  <si>
    <t>R2_8_1</t>
  </si>
  <si>
    <t>C3_8_1</t>
  </si>
  <si>
    <t>precond 2100</t>
  </si>
  <si>
    <t>F1_14_1</t>
  </si>
  <si>
    <t>R2_5_1</t>
  </si>
  <si>
    <t>F1_1_1</t>
  </si>
  <si>
    <t>C3_9_1</t>
  </si>
  <si>
    <t>F1_13_1</t>
  </si>
  <si>
    <t>MIS2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</si>
  <si>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</si>
  <si>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</si>
  <si>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</si>
  <si>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</si>
  <si>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C2_11_2</t>
  </si>
  <si>
    <t>R2_8_2</t>
  </si>
  <si>
    <t>C3_8_2</t>
  </si>
  <si>
    <t>F1_14_2</t>
  </si>
  <si>
    <t>R2_5_2</t>
  </si>
  <si>
    <t>F1_1_2</t>
  </si>
  <si>
    <t>C3_9_2</t>
  </si>
  <si>
    <t>F1_13_2</t>
  </si>
  <si>
    <t>MIS3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</si>
  <si>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</si>
  <si>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</si>
  <si>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</si>
  <si>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</si>
  <si>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Comments</t>
  </si>
  <si>
    <t>C2_11_7</t>
  </si>
  <si>
    <t>R2_8_7</t>
  </si>
  <si>
    <t>C3_8_7</t>
  </si>
  <si>
    <t>F1_14_7</t>
  </si>
  <si>
    <t>R2_5_7</t>
  </si>
  <si>
    <t>F1_1_7</t>
  </si>
  <si>
    <t>C3_9_7</t>
  </si>
  <si>
    <t>F1_13_7</t>
  </si>
  <si>
    <t>C2_11_3</t>
  </si>
  <si>
    <t>R2_8_3</t>
  </si>
  <si>
    <t>C3_8_3</t>
  </si>
  <si>
    <t>F1_14_3</t>
  </si>
  <si>
    <t>R2_5_3</t>
  </si>
  <si>
    <t>F1_1_3</t>
  </si>
  <si>
    <t>C3_9_3</t>
  </si>
  <si>
    <t>very bleached</t>
  </si>
  <si>
    <t>F1_13_3</t>
  </si>
  <si>
    <t>MIS4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</si>
  <si>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</si>
  <si>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</si>
  <si>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</si>
  <si>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</si>
  <si>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C2_11_4</t>
  </si>
  <si>
    <t>R2_8_4</t>
  </si>
  <si>
    <t>C3_8_4</t>
  </si>
  <si>
    <t>F1_14_4</t>
  </si>
  <si>
    <t>R2_5_4</t>
  </si>
  <si>
    <t>F1_1_4</t>
  </si>
  <si>
    <t>C3_9_4</t>
  </si>
  <si>
    <t>F1_13_4</t>
  </si>
  <si>
    <t>MIS5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</si>
  <si>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</si>
  <si>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</si>
  <si>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</si>
  <si>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</si>
  <si>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C2_11_5</t>
  </si>
  <si>
    <t>R2_8_5</t>
  </si>
  <si>
    <t>C3_8_5</t>
  </si>
  <si>
    <t>F1_14_5</t>
  </si>
  <si>
    <t>R2_5_5</t>
  </si>
  <si>
    <t>F1_1_5</t>
  </si>
  <si>
    <t>C3_9_5</t>
  </si>
  <si>
    <t>F1_13_5</t>
  </si>
  <si>
    <t>MIS6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</si>
  <si>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</si>
  <si>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</si>
  <si>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</si>
  <si>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</si>
  <si>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C2_11_8</t>
  </si>
  <si>
    <t>R2_8_8</t>
  </si>
  <si>
    <t>C3_8_8</t>
  </si>
  <si>
    <t>F1_14_8</t>
  </si>
  <si>
    <t>R2_5_8</t>
  </si>
  <si>
    <t>F1_1_8</t>
  </si>
  <si>
    <t>C3_9_8</t>
  </si>
  <si>
    <t>F1_13_8</t>
  </si>
  <si>
    <t>C2_11_6</t>
  </si>
  <si>
    <t>R2_8_6</t>
  </si>
  <si>
    <t>C3_8_6</t>
  </si>
  <si>
    <t>F1_14_6</t>
  </si>
  <si>
    <t>R2_5_6</t>
  </si>
  <si>
    <t>F1_1_6</t>
  </si>
  <si>
    <t>C3_9_6</t>
  </si>
  <si>
    <t>F1_13_6</t>
  </si>
  <si>
    <t>MIS7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</si>
  <si>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</si>
  <si>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</si>
  <si>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</si>
  <si>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</si>
  <si>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MIS8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</si>
  <si>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</si>
  <si>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</si>
  <si>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</si>
  <si>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</si>
  <si>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MIS9</t>
  </si>
  <si>
    <r>
      <t>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</si>
  <si>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rPr>
        <sz val="12"/>
        <color rgb="FF000000"/>
        <rFont val="Calibri"/>
        <family val="2"/>
      </rPr>
      <t>Volume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</si>
  <si>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r>
      <t>SA (cm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) </t>
    </r>
  </si>
  <si>
    <r>
      <t>Volume (cm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  <r>
      <rPr>
        <vertAlign val="superscript"/>
        <sz val="12"/>
        <color rgb="FF000000"/>
        <rFont val="Calibri"/>
        <family val="2"/>
      </rPr>
      <t xml:space="preserve"> </t>
    </r>
  </si>
  <si>
    <t>C2_11_9</t>
  </si>
  <si>
    <t>R2_8_9</t>
  </si>
  <si>
    <t>C3_8_9</t>
  </si>
  <si>
    <t>F1_14_9</t>
  </si>
  <si>
    <t>R2_5_9</t>
  </si>
  <si>
    <t>F1_1_9</t>
  </si>
  <si>
    <t>C3_9_9</t>
  </si>
  <si>
    <t>F1_13_9</t>
  </si>
  <si>
    <t>Adaptor</t>
  </si>
  <si>
    <t>Volume (m3)</t>
  </si>
  <si>
    <t>Volume (cm3)</t>
  </si>
  <si>
    <t>Average</t>
  </si>
  <si>
    <t>Total average</t>
  </si>
  <si>
    <t>Mean Surface Area</t>
  </si>
  <si>
    <t>SE</t>
  </si>
  <si>
    <t>acute 2050</t>
  </si>
  <si>
    <t>acute 2100</t>
  </si>
  <si>
    <t>Treatment</t>
  </si>
  <si>
    <t>C2_11</t>
  </si>
  <si>
    <t>Ambient</t>
  </si>
  <si>
    <t>C3_8</t>
  </si>
  <si>
    <t>C3_9</t>
  </si>
  <si>
    <t>F1_1</t>
  </si>
  <si>
    <t>F1_13</t>
  </si>
  <si>
    <t>F1_14</t>
  </si>
  <si>
    <t>R2_5</t>
  </si>
  <si>
    <t>R2_8</t>
  </si>
  <si>
    <t>PreCounts</t>
  </si>
  <si>
    <t>PostCounts</t>
  </si>
  <si>
    <t>MIS</t>
  </si>
  <si>
    <t>Acute 2050</t>
  </si>
  <si>
    <t>Preconditioned 2050</t>
  </si>
  <si>
    <t>Acute 2100</t>
  </si>
  <si>
    <t>Preconditioned 2100</t>
  </si>
  <si>
    <t>SA</t>
  </si>
  <si>
    <t>Volume</t>
  </si>
  <si>
    <t>Dataset / workbook</t>
  </si>
  <si>
    <t>Description</t>
  </si>
  <si>
    <t xml:space="preserve">Column </t>
  </si>
  <si>
    <t>3D modelling</t>
  </si>
  <si>
    <t>Growth raw</t>
  </si>
  <si>
    <t xml:space="preserve">Systems (aquarium) </t>
  </si>
  <si>
    <t>Mesocosm system of experimental treatment (MIS 1-9)</t>
  </si>
  <si>
    <t xml:space="preserve">Labels of the mesocosm systems used </t>
  </si>
  <si>
    <t xml:space="preserve">Parent (F0) colony ID from which larvae were released. The first letter indicates the parental reef (F: Feather, R: Rib and C: Coates) </t>
  </si>
  <si>
    <t>Unique coral individual identification</t>
  </si>
  <si>
    <t>Coral individual surface area in meters squared</t>
  </si>
  <si>
    <t>Coral individual volume in meters cubed</t>
  </si>
  <si>
    <t>Coral individual surface area in centimeters squared</t>
  </si>
  <si>
    <t>Coral individual volume in centimeters cubed</t>
  </si>
  <si>
    <t>Survival raw</t>
  </si>
  <si>
    <t>Treatment name</t>
  </si>
  <si>
    <t xml:space="preserve">Parent (F0) colony identification (ID) from which larvae were released. The first letter indicates the parental reef (F: Feather, R: Rib and C: Coates) </t>
  </si>
  <si>
    <t>Number of live corals per genotype December 2017</t>
  </si>
  <si>
    <t>Number of live corals per genotype April 2018</t>
  </si>
  <si>
    <t>Whether the coral started and remained in ambient conditions (control) or in 2050 or 2100 conditions (preconditioned).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</si>
</sst>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</font>
    <font>
      <vertAlign val="superscript"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164" fontId="0" fillId="0" borderId="0" xfId="0" applyNumberForma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invertIfNegative val="1"/>
          <c:errBars>
            <c:errBarType val="both"/>
            <c:errValType val="cust"/>
            <c:noEndCap val="0"/>
            <c:plus>
              <c:numRef>
                <c:f>'3D modelling'!$I$2:$I$6</c:f>
                <c:numCache>
                  <c:formatCode>General</c:formatCode>
                  <c:ptCount val="5"/>
                  <c:pt idx="0">
                    <c:v>8.5653519788411021</c:v>
                  </c:pt>
                  <c:pt idx="1">
                    <c:v>8.7832046572092786</c:v>
                  </c:pt>
                  <c:pt idx="2">
                    <c:v>6.1757527240764176</c:v>
                  </c:pt>
                  <c:pt idx="3">
                    <c:v>6.5577148248712174</c:v>
                  </c:pt>
                  <c:pt idx="4">
                    <c:v>8.3298459586988862</c:v>
                  </c:pt>
                </c:numCache>
              </c:numRef>
            </c:plus>
            <c:minus>
              <c:numRef>
                <c:f>'3D modelling'!$I$2:$I$6</c:f>
                <c:numCache>
                  <c:formatCode>General</c:formatCode>
                  <c:ptCount val="5"/>
                  <c:pt idx="0">
                    <c:v>8.5653519788411021</c:v>
                  </c:pt>
                  <c:pt idx="1">
                    <c:v>8.7832046572092786</c:v>
                  </c:pt>
                  <c:pt idx="2">
                    <c:v>6.1757527240764176</c:v>
                  </c:pt>
                  <c:pt idx="3">
                    <c:v>6.5577148248712174</c:v>
                  </c:pt>
                  <c:pt idx="4">
                    <c:v>8.3298459586988862</c:v>
                  </c:pt>
                </c:numCache>
              </c:numRef>
            </c:minus>
          </c:errBars>
          <c:cat>
            <c:strRef>
              <c:f>'3D modelling'!$G$2:$G$6</c:f>
              <c:strCache>
                <c:ptCount val="5"/>
                <c:pt idx="0">
                  <c:v>Control</c:v>
                </c:pt>
                <c:pt idx="1">
                  <c:v>acute 2050</c:v>
                </c:pt>
                <c:pt idx="2">
                  <c:v>precond 2050</c:v>
                </c:pt>
                <c:pt idx="3">
                  <c:v>acute 2100</c:v>
                </c:pt>
                <c:pt idx="4">
                  <c:v>precond 2100</c:v>
                </c:pt>
              </c:strCache>
            </c:strRef>
          </c:cat>
          <c:val>
            <c:numRef>
              <c:f>'3D modelling'!$H$2:$H$6</c:f>
              <c:numCache>
                <c:formatCode>0.0</c:formatCode>
                <c:ptCount val="5"/>
                <c:pt idx="0">
                  <c:v>52.772916666666674</c:v>
                </c:pt>
                <c:pt idx="1">
                  <c:v>55.71791666666666</c:v>
                </c:pt>
                <c:pt idx="2">
                  <c:v>74.569166666666661</c:v>
                </c:pt>
                <c:pt idx="3">
                  <c:v>54.217083333333328</c:v>
                </c:pt>
                <c:pt idx="4">
                  <c:v>42.84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82C-EC46-9BE7-C8BDCD8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865580"/>
        <c:axId val="1386599322"/>
      </c:barChart>
      <c:catAx>
        <c:axId val="8348655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A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386599322"/>
        <c:crosses val="autoZero"/>
        <c:auto val="1"/>
        <c:lblAlgn val="ctr"/>
        <c:lblOffset val="100"/>
        <c:noMultiLvlLbl val="1"/>
      </c:catAx>
      <c:valAx>
        <c:axId val="13865993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0"/>
                  <a:t>Surface Area (cm2)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2636599670324227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83486558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168275</xdr:colOff>
      <xdr:row>0</xdr:row>
      <xdr:rowOff>187325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C734-6F1E-4AD9-9344-17F0AEBEA557}">
  <dimension ref="A1:F22"/>
  <sheetViews>
    <sheetView tabSelected="1" zoomScale="120" zoomScaleNormal="120" workbookViewId="0">
      <selection activeCell="C21" sqref="C21:C22"/>
    </sheetView>
  </sheetViews>
  <sheetFormatPr defaultColWidth="8.875" defaultRowHeight="15.75" x14ac:dyDescent="0.25"/>
  <cols>
    <col min="1" max="2" width="17.625" bestFit="1" customWidth="1"/>
    <col min="3" max="3" width="112.25" style="20" customWidth="1"/>
  </cols>
  <sheetData>
    <row r="1" spans="1:6" x14ac:dyDescent="0.25">
      <c r="A1" s="17" t="s">
        <v>151</v>
      </c>
      <c r="B1" s="17" t="s">
        <v>153</v>
      </c>
      <c r="C1" s="18" t="s">
        <v>152</v>
      </c>
    </row>
    <row r="2" spans="1:6" x14ac:dyDescent="0.25">
      <c r="A2" t="s">
        <v>154</v>
      </c>
      <c r="B2" s="2" t="s">
        <v>1</v>
      </c>
      <c r="C2" s="19" t="s">
        <v>160</v>
      </c>
    </row>
    <row r="3" spans="1:6" ht="18" x14ac:dyDescent="0.25">
      <c r="B3" s="2" t="s">
        <v>2</v>
      </c>
      <c r="C3" s="19" t="s">
        <v>161</v>
      </c>
    </row>
    <row r="4" spans="1:6" ht="18" x14ac:dyDescent="0.25">
      <c r="B4" s="2" t="s">
        <v>3</v>
      </c>
      <c r="C4" s="19" t="s">
        <v>162</v>
      </c>
      <c r="F4" s="2"/>
    </row>
    <row r="5" spans="1:6" ht="18" x14ac:dyDescent="0.25">
      <c r="B5" s="2" t="s">
        <v>4</v>
      </c>
      <c r="C5" s="19" t="s">
        <v>163</v>
      </c>
    </row>
    <row r="6" spans="1:6" ht="18" x14ac:dyDescent="0.25">
      <c r="B6" s="2" t="s">
        <v>5</v>
      </c>
      <c r="C6" s="19" t="s">
        <v>164</v>
      </c>
      <c r="F6" s="2"/>
    </row>
    <row r="7" spans="1:6" x14ac:dyDescent="0.25">
      <c r="B7" t="s">
        <v>156</v>
      </c>
      <c r="C7" s="19" t="s">
        <v>157</v>
      </c>
    </row>
    <row r="9" spans="1:6" x14ac:dyDescent="0.25">
      <c r="A9" t="s">
        <v>155</v>
      </c>
      <c r="B9" s="14" t="s">
        <v>144</v>
      </c>
      <c r="C9" s="19" t="s">
        <v>158</v>
      </c>
    </row>
    <row r="10" spans="1:6" x14ac:dyDescent="0.25">
      <c r="B10" s="2" t="s">
        <v>1</v>
      </c>
      <c r="C10" s="19" t="s">
        <v>159</v>
      </c>
    </row>
    <row r="11" spans="1:6" x14ac:dyDescent="0.25">
      <c r="B11" s="15" t="s">
        <v>132</v>
      </c>
      <c r="C11" s="19" t="s">
        <v>166</v>
      </c>
    </row>
    <row r="12" spans="1:6" x14ac:dyDescent="0.25">
      <c r="B12" s="13" t="s">
        <v>149</v>
      </c>
      <c r="C12" s="19" t="s">
        <v>163</v>
      </c>
    </row>
    <row r="13" spans="1:6" x14ac:dyDescent="0.25">
      <c r="B13" s="13" t="s">
        <v>150</v>
      </c>
      <c r="C13" s="19" t="s">
        <v>164</v>
      </c>
    </row>
    <row r="15" spans="1:6" ht="31.5" x14ac:dyDescent="0.25">
      <c r="A15" t="s">
        <v>165</v>
      </c>
      <c r="B15" s="12" t="s">
        <v>1</v>
      </c>
      <c r="C15" s="19" t="s">
        <v>167</v>
      </c>
    </row>
    <row r="16" spans="1:6" x14ac:dyDescent="0.25">
      <c r="B16" s="12" t="s">
        <v>132</v>
      </c>
      <c r="C16" s="19" t="s">
        <v>170</v>
      </c>
    </row>
    <row r="17" spans="2:3" x14ac:dyDescent="0.25">
      <c r="B17" s="12" t="s">
        <v>142</v>
      </c>
      <c r="C17" s="19" t="s">
        <v>168</v>
      </c>
    </row>
    <row r="18" spans="2:3" x14ac:dyDescent="0.25">
      <c r="B18" s="12" t="s">
        <v>143</v>
      </c>
      <c r="C18" s="19" t="s">
        <v>169</v>
      </c>
    </row>
    <row r="22" spans="2:3" x14ac:dyDescent="0.25">
      <c r="C2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zoomScale="120" zoomScaleNormal="120" workbookViewId="0">
      <selection activeCell="A25" sqref="A25"/>
    </sheetView>
  </sheetViews>
  <sheetFormatPr defaultColWidth="11.125" defaultRowHeight="15" customHeight="1" x14ac:dyDescent="0.25"/>
  <cols>
    <col min="1" max="1" width="16.375" style="2" customWidth="1"/>
    <col min="2" max="2" width="13.375" style="2" customWidth="1"/>
    <col min="3" max="3" width="14" style="2" customWidth="1"/>
    <col min="4" max="5" width="10.5" style="2" customWidth="1"/>
    <col min="6" max="6" width="12.875" style="2" customWidth="1"/>
    <col min="7" max="7" width="18.375" style="2" customWidth="1"/>
    <col min="8" max="8" width="17.375" style="2" customWidth="1"/>
    <col min="9" max="9" width="11" style="2" customWidth="1"/>
  </cols>
  <sheetData>
    <row r="1" spans="1:9" ht="15.75" x14ac:dyDescent="0.25">
      <c r="A1" s="1" t="s">
        <v>0</v>
      </c>
      <c r="H1" s="9" t="s">
        <v>128</v>
      </c>
      <c r="I1" s="10" t="s">
        <v>129</v>
      </c>
    </row>
    <row r="2" spans="1:9" ht="18" x14ac:dyDescent="0.25">
      <c r="A2" s="2" t="s">
        <v>1</v>
      </c>
      <c r="B2" s="2" t="s">
        <v>2</v>
      </c>
      <c r="C2" s="2" t="s">
        <v>3</v>
      </c>
      <c r="E2" s="2" t="s">
        <v>4</v>
      </c>
      <c r="F2" s="2" t="s">
        <v>5</v>
      </c>
      <c r="G2" s="4" t="s">
        <v>6</v>
      </c>
      <c r="H2" s="5">
        <f t="shared" ref="H2" si="0">AVERAGE(E4:E11,E122:E129,E135:E142)</f>
        <v>52.772916666666674</v>
      </c>
      <c r="I2" s="5">
        <f>STDEV(E4:E11,E122:E129,E135:E142)/SQRT(24)</f>
        <v>8.5653519788411021</v>
      </c>
    </row>
    <row r="3" spans="1:9" ht="15.75" x14ac:dyDescent="0.25">
      <c r="G3" s="4" t="s">
        <v>130</v>
      </c>
      <c r="H3" s="5">
        <f t="shared" ref="H3" si="1">AVERAGE(E59:E66,E80:E87,E148:E155)</f>
        <v>55.71791666666666</v>
      </c>
      <c r="I3" s="5">
        <f>STDEV(E59:E66,E80:E87,E148:E155)/SQRT(24)</f>
        <v>8.7832046572092786</v>
      </c>
    </row>
    <row r="4" spans="1:9" ht="15.75" x14ac:dyDescent="0.25">
      <c r="A4" s="2" t="s">
        <v>7</v>
      </c>
      <c r="B4" s="2">
        <v>1.178E-3</v>
      </c>
      <c r="C4" s="2">
        <v>1.9999999999999999E-6</v>
      </c>
      <c r="E4" s="2">
        <f t="shared" ref="E4:E11" si="2">B4*10000</f>
        <v>11.78</v>
      </c>
      <c r="F4" s="2">
        <f t="shared" ref="F4:F11" si="3">C4*1000000</f>
        <v>2</v>
      </c>
      <c r="G4" s="4" t="s">
        <v>8</v>
      </c>
      <c r="H4" s="5">
        <f t="shared" ref="H4" si="4">AVERAGE(E67:E74,E88:E95,E156:E163)</f>
        <v>74.569166666666661</v>
      </c>
      <c r="I4" s="5">
        <f>STDEV(E67:E74,E88:E95,E156:E163)/SQRT(24)</f>
        <v>6.1757527240764176</v>
      </c>
    </row>
    <row r="5" spans="1:9" ht="15.75" x14ac:dyDescent="0.25">
      <c r="A5" s="2" t="s">
        <v>9</v>
      </c>
      <c r="B5" s="2">
        <v>4.2040000000000003E-3</v>
      </c>
      <c r="C5" s="2">
        <v>3.9999999999999998E-6</v>
      </c>
      <c r="E5" s="2">
        <f t="shared" si="2"/>
        <v>42.040000000000006</v>
      </c>
      <c r="F5" s="2">
        <f t="shared" si="3"/>
        <v>4</v>
      </c>
      <c r="G5" s="4" t="s">
        <v>131</v>
      </c>
      <c r="H5" s="5">
        <f t="shared" ref="H5" si="5">AVERAGE(E17:E24,E38:E45,E101:E108)</f>
        <v>54.217083333333328</v>
      </c>
      <c r="I5" s="5">
        <f>STDEV(E17:E24,E38:E45,E101:E108)/SQRT(24)</f>
        <v>6.5577148248712174</v>
      </c>
    </row>
    <row r="6" spans="1:9" ht="15.75" x14ac:dyDescent="0.25">
      <c r="A6" s="2" t="s">
        <v>10</v>
      </c>
      <c r="B6" s="2">
        <v>5.4510000000000001E-3</v>
      </c>
      <c r="C6" s="2">
        <v>6.9999999999999999E-6</v>
      </c>
      <c r="E6" s="2">
        <f t="shared" si="2"/>
        <v>54.51</v>
      </c>
      <c r="F6" s="2">
        <f t="shared" si="3"/>
        <v>7</v>
      </c>
      <c r="G6" s="4" t="s">
        <v>11</v>
      </c>
      <c r="H6" s="5">
        <f t="shared" ref="H6" si="6">AVERAGE(E25:E32,E46:E53,E109:E116)</f>
        <v>42.84</v>
      </c>
      <c r="I6" s="5">
        <f>STDEV(E25:E32,E46:E53,E109:E116)/SQRT(24)</f>
        <v>8.3298459586988862</v>
      </c>
    </row>
    <row r="7" spans="1:9" ht="15.75" x14ac:dyDescent="0.25">
      <c r="A7" s="2" t="s">
        <v>12</v>
      </c>
      <c r="B7" s="2">
        <v>2.9190000000000002E-3</v>
      </c>
      <c r="C7" s="2">
        <v>3.9999999999999998E-6</v>
      </c>
      <c r="E7" s="2">
        <f t="shared" si="2"/>
        <v>29.19</v>
      </c>
      <c r="F7" s="2">
        <f t="shared" si="3"/>
        <v>4</v>
      </c>
    </row>
    <row r="8" spans="1:9" ht="15.75" x14ac:dyDescent="0.25">
      <c r="A8" s="2" t="s">
        <v>13</v>
      </c>
      <c r="B8" s="2">
        <v>2.5730000000000002E-3</v>
      </c>
      <c r="C8" s="2">
        <v>3.0000000000000001E-6</v>
      </c>
      <c r="E8" s="2">
        <f t="shared" si="2"/>
        <v>25.73</v>
      </c>
      <c r="F8" s="2">
        <f t="shared" si="3"/>
        <v>3</v>
      </c>
      <c r="G8" s="8" t="s">
        <v>127</v>
      </c>
      <c r="H8" s="11">
        <f>AVERAGE(E4:E11,E17:E32,E38:E53,E59:E74,E80:E95,E101:E116,E122:E129,E135:E142,E148:E157,E158:E163)</f>
        <v>56.023416666666641</v>
      </c>
    </row>
    <row r="9" spans="1:9" ht="15.75" x14ac:dyDescent="0.25">
      <c r="A9" s="2" t="s">
        <v>14</v>
      </c>
      <c r="B9" s="2">
        <v>2.317E-3</v>
      </c>
      <c r="C9" s="2">
        <v>3.9999999999999998E-6</v>
      </c>
      <c r="E9" s="2">
        <f t="shared" si="2"/>
        <v>23.17</v>
      </c>
      <c r="F9" s="2">
        <f t="shared" si="3"/>
        <v>4</v>
      </c>
    </row>
    <row r="10" spans="1:9" ht="15.75" x14ac:dyDescent="0.25">
      <c r="A10" s="2" t="s">
        <v>15</v>
      </c>
      <c r="B10" s="2">
        <v>2.7309999999999999E-3</v>
      </c>
      <c r="C10" s="2">
        <v>1.9999999999999999E-6</v>
      </c>
      <c r="E10" s="2">
        <f t="shared" si="2"/>
        <v>27.31</v>
      </c>
      <c r="F10" s="2">
        <f t="shared" si="3"/>
        <v>2</v>
      </c>
    </row>
    <row r="11" spans="1:9" ht="15.75" x14ac:dyDescent="0.25">
      <c r="A11" s="2" t="s">
        <v>16</v>
      </c>
      <c r="B11" s="2">
        <v>4.9560000000000003E-3</v>
      </c>
      <c r="C11" s="2">
        <v>5.0000000000000004E-6</v>
      </c>
      <c r="E11" s="2">
        <f t="shared" si="2"/>
        <v>49.56</v>
      </c>
      <c r="F11" s="2">
        <f t="shared" si="3"/>
        <v>5</v>
      </c>
    </row>
    <row r="14" spans="1:9" ht="15.75" x14ac:dyDescent="0.25">
      <c r="A14" s="1" t="s">
        <v>17</v>
      </c>
    </row>
    <row r="15" spans="1:9" ht="18" x14ac:dyDescent="0.25">
      <c r="A15" s="2" t="s">
        <v>1</v>
      </c>
      <c r="B15" s="2" t="s">
        <v>18</v>
      </c>
      <c r="C15" s="2" t="s">
        <v>19</v>
      </c>
      <c r="E15" s="2" t="s">
        <v>20</v>
      </c>
      <c r="F15" s="2" t="s">
        <v>21</v>
      </c>
    </row>
    <row r="17" spans="1:6" ht="15.75" x14ac:dyDescent="0.25">
      <c r="A17" s="2" t="s">
        <v>7</v>
      </c>
      <c r="B17" s="2">
        <v>9.1299999999999997E-4</v>
      </c>
      <c r="C17" s="2">
        <v>8.5000000000000001E-7</v>
      </c>
      <c r="E17" s="2">
        <f t="shared" ref="E17:E32" si="7">B17*10000</f>
        <v>9.129999999999999</v>
      </c>
      <c r="F17" s="2">
        <f t="shared" ref="F17:F32" si="8">C17*1000000</f>
        <v>0.85</v>
      </c>
    </row>
    <row r="18" spans="1:6" ht="15.75" x14ac:dyDescent="0.25">
      <c r="A18" s="2" t="s">
        <v>9</v>
      </c>
      <c r="B18" s="2">
        <v>7.8069999999999997E-3</v>
      </c>
      <c r="C18" s="2">
        <v>1.7E-5</v>
      </c>
      <c r="E18" s="2">
        <f t="shared" si="7"/>
        <v>78.069999999999993</v>
      </c>
      <c r="F18" s="2">
        <f t="shared" si="8"/>
        <v>17</v>
      </c>
    </row>
    <row r="19" spans="1:6" ht="15.75" x14ac:dyDescent="0.25">
      <c r="A19" s="2" t="s">
        <v>10</v>
      </c>
      <c r="B19" s="2">
        <v>3.1800000000000001E-3</v>
      </c>
      <c r="C19" s="2">
        <v>5.0000000000000004E-6</v>
      </c>
      <c r="E19" s="2">
        <f t="shared" si="7"/>
        <v>31.8</v>
      </c>
      <c r="F19" s="2">
        <f t="shared" si="8"/>
        <v>5</v>
      </c>
    </row>
    <row r="20" spans="1:6" ht="15.75" x14ac:dyDescent="0.25">
      <c r="A20" s="2" t="s">
        <v>12</v>
      </c>
      <c r="B20" s="2">
        <v>3.2780000000000001E-3</v>
      </c>
      <c r="C20" s="2">
        <v>5.0000000000000004E-6</v>
      </c>
      <c r="E20" s="2">
        <f t="shared" si="7"/>
        <v>32.78</v>
      </c>
      <c r="F20" s="2">
        <f t="shared" si="8"/>
        <v>5</v>
      </c>
    </row>
    <row r="21" spans="1:6" ht="15.75" customHeight="1" x14ac:dyDescent="0.25">
      <c r="A21" s="2" t="s">
        <v>13</v>
      </c>
      <c r="B21" s="2">
        <v>2.9780000000000002E-3</v>
      </c>
      <c r="C21" s="2">
        <v>3.0000000000000001E-6</v>
      </c>
      <c r="E21" s="2">
        <f t="shared" si="7"/>
        <v>29.78</v>
      </c>
      <c r="F21" s="2">
        <f t="shared" si="8"/>
        <v>3</v>
      </c>
    </row>
    <row r="22" spans="1:6" ht="15.75" customHeight="1" x14ac:dyDescent="0.25">
      <c r="A22" s="2" t="s">
        <v>14</v>
      </c>
      <c r="B22" s="2">
        <v>3.0219999999999999E-3</v>
      </c>
      <c r="C22" s="2">
        <v>5.0000000000000004E-6</v>
      </c>
      <c r="E22" s="2">
        <f t="shared" si="7"/>
        <v>30.22</v>
      </c>
      <c r="F22" s="2">
        <f t="shared" si="8"/>
        <v>5</v>
      </c>
    </row>
    <row r="23" spans="1:6" ht="15.75" customHeight="1" x14ac:dyDescent="0.25">
      <c r="A23" s="2" t="s">
        <v>15</v>
      </c>
      <c r="B23" s="2">
        <v>8.1860000000000006E-3</v>
      </c>
      <c r="C23" s="2">
        <v>6.9999999999999999E-6</v>
      </c>
      <c r="E23" s="2">
        <f t="shared" si="7"/>
        <v>81.86</v>
      </c>
      <c r="F23" s="2">
        <f t="shared" si="8"/>
        <v>7</v>
      </c>
    </row>
    <row r="24" spans="1:6" ht="15.75" customHeight="1" x14ac:dyDescent="0.25">
      <c r="A24" s="2" t="s">
        <v>16</v>
      </c>
      <c r="B24" s="2">
        <v>5.2639999999999996E-3</v>
      </c>
      <c r="C24" s="2">
        <v>6.9999999999999999E-6</v>
      </c>
      <c r="E24" s="2">
        <f t="shared" si="7"/>
        <v>52.639999999999993</v>
      </c>
      <c r="F24" s="2">
        <f t="shared" si="8"/>
        <v>7</v>
      </c>
    </row>
    <row r="25" spans="1:6" ht="15.75" customHeight="1" x14ac:dyDescent="0.25">
      <c r="A25" s="2" t="s">
        <v>22</v>
      </c>
      <c r="B25" s="3">
        <v>5.1330000000000004E-3</v>
      </c>
      <c r="C25" s="2">
        <v>5.0000000000000004E-6</v>
      </c>
      <c r="E25" s="2">
        <f t="shared" si="7"/>
        <v>51.330000000000005</v>
      </c>
      <c r="F25" s="2">
        <f t="shared" si="8"/>
        <v>5</v>
      </c>
    </row>
    <row r="26" spans="1:6" ht="15.75" customHeight="1" x14ac:dyDescent="0.25">
      <c r="A26" s="2" t="s">
        <v>23</v>
      </c>
      <c r="B26" s="3">
        <v>4.81E-3</v>
      </c>
      <c r="C26" s="2">
        <v>6.0000000000000002E-6</v>
      </c>
      <c r="E26" s="2">
        <f t="shared" si="7"/>
        <v>48.1</v>
      </c>
      <c r="F26" s="2">
        <f t="shared" si="8"/>
        <v>6</v>
      </c>
    </row>
    <row r="27" spans="1:6" ht="15.75" customHeight="1" x14ac:dyDescent="0.25">
      <c r="A27" s="2" t="s">
        <v>24</v>
      </c>
      <c r="B27" s="2">
        <v>2.5000000000000001E-3</v>
      </c>
      <c r="C27" s="2">
        <v>3.9999999999999998E-6</v>
      </c>
      <c r="E27" s="2">
        <f t="shared" si="7"/>
        <v>25</v>
      </c>
      <c r="F27" s="2">
        <f t="shared" si="8"/>
        <v>4</v>
      </c>
    </row>
    <row r="28" spans="1:6" ht="15.75" customHeight="1" x14ac:dyDescent="0.25">
      <c r="A28" s="2" t="s">
        <v>25</v>
      </c>
      <c r="B28" s="3">
        <v>1.279E-3</v>
      </c>
      <c r="C28" s="2">
        <v>9.9999999999999995E-7</v>
      </c>
      <c r="E28" s="2">
        <f t="shared" si="7"/>
        <v>12.79</v>
      </c>
      <c r="F28" s="2">
        <f t="shared" si="8"/>
        <v>1</v>
      </c>
    </row>
    <row r="29" spans="1:6" ht="15.75" customHeight="1" x14ac:dyDescent="0.25">
      <c r="A29" s="2" t="s">
        <v>26</v>
      </c>
      <c r="B29" s="3">
        <v>4.4400000000000004E-3</v>
      </c>
      <c r="C29" s="2">
        <v>5.0000000000000004E-6</v>
      </c>
      <c r="E29" s="2">
        <f t="shared" si="7"/>
        <v>44.400000000000006</v>
      </c>
      <c r="F29" s="2">
        <f t="shared" si="8"/>
        <v>5</v>
      </c>
    </row>
    <row r="30" spans="1:6" ht="15.75" customHeight="1" x14ac:dyDescent="0.25">
      <c r="A30" s="2" t="s">
        <v>27</v>
      </c>
      <c r="B30" s="3">
        <v>7.8299999999999995E-4</v>
      </c>
      <c r="C30" s="2">
        <v>6.7999999999999995E-7</v>
      </c>
      <c r="E30" s="2">
        <f t="shared" si="7"/>
        <v>7.8299999999999992</v>
      </c>
      <c r="F30" s="2">
        <f t="shared" si="8"/>
        <v>0.67999999999999994</v>
      </c>
    </row>
    <row r="31" spans="1:6" ht="15.75" customHeight="1" x14ac:dyDescent="0.25">
      <c r="A31" s="2" t="s">
        <v>28</v>
      </c>
      <c r="B31" s="3">
        <v>3.9690000000000003E-3</v>
      </c>
      <c r="C31" s="2">
        <v>3.9999999999999998E-6</v>
      </c>
      <c r="E31" s="2">
        <f t="shared" si="7"/>
        <v>39.690000000000005</v>
      </c>
      <c r="F31" s="2">
        <f t="shared" si="8"/>
        <v>4</v>
      </c>
    </row>
    <row r="32" spans="1:6" ht="15.75" customHeight="1" x14ac:dyDescent="0.25">
      <c r="A32" s="2" t="s">
        <v>29</v>
      </c>
      <c r="B32" s="3">
        <v>1.389E-3</v>
      </c>
      <c r="C32" s="2">
        <v>9.9999999999999995E-7</v>
      </c>
      <c r="E32" s="2">
        <f t="shared" si="7"/>
        <v>13.89</v>
      </c>
      <c r="F32" s="2">
        <f t="shared" si="8"/>
        <v>1</v>
      </c>
    </row>
    <row r="33" spans="1:7" ht="15.75" customHeight="1" x14ac:dyDescent="0.25"/>
    <row r="34" spans="1:7" ht="15.75" customHeight="1" x14ac:dyDescent="0.25"/>
    <row r="35" spans="1:7" ht="15.75" customHeight="1" x14ac:dyDescent="0.25">
      <c r="A35" s="1" t="s">
        <v>30</v>
      </c>
    </row>
    <row r="36" spans="1:7" ht="15.75" customHeight="1" x14ac:dyDescent="0.25">
      <c r="A36" s="2" t="s">
        <v>1</v>
      </c>
      <c r="B36" s="2" t="s">
        <v>31</v>
      </c>
      <c r="C36" s="2" t="s">
        <v>32</v>
      </c>
      <c r="E36" s="2" t="s">
        <v>33</v>
      </c>
      <c r="F36" s="2" t="s">
        <v>34</v>
      </c>
      <c r="G36" s="2" t="s">
        <v>35</v>
      </c>
    </row>
    <row r="37" spans="1:7" ht="15.75" customHeight="1" x14ac:dyDescent="0.25"/>
    <row r="38" spans="1:7" ht="15.75" customHeight="1" x14ac:dyDescent="0.25">
      <c r="A38" s="2" t="s">
        <v>36</v>
      </c>
      <c r="B38" s="2">
        <v>1.0059999999999999E-3</v>
      </c>
      <c r="C38" s="2">
        <v>1.9999999999999999E-6</v>
      </c>
      <c r="E38" s="2">
        <f t="shared" ref="E38:E53" si="9">B38*10000</f>
        <v>10.059999999999999</v>
      </c>
      <c r="F38" s="2">
        <f t="shared" ref="F38:F53" si="10">C38*1000000</f>
        <v>2</v>
      </c>
    </row>
    <row r="39" spans="1:7" ht="15.75" customHeight="1" x14ac:dyDescent="0.25">
      <c r="A39" s="2" t="s">
        <v>37</v>
      </c>
      <c r="B39" s="2">
        <v>1.2095E-2</v>
      </c>
      <c r="C39" s="2">
        <v>2.5000000000000001E-5</v>
      </c>
      <c r="E39" s="2">
        <f t="shared" si="9"/>
        <v>120.95</v>
      </c>
      <c r="F39" s="2">
        <f t="shared" si="10"/>
        <v>25</v>
      </c>
    </row>
    <row r="40" spans="1:7" ht="15.75" customHeight="1" x14ac:dyDescent="0.25">
      <c r="A40" s="2" t="s">
        <v>38</v>
      </c>
      <c r="B40" s="2">
        <v>3.47E-3</v>
      </c>
      <c r="C40" s="2">
        <v>3.9999999999999998E-6</v>
      </c>
      <c r="E40" s="2">
        <f t="shared" si="9"/>
        <v>34.700000000000003</v>
      </c>
      <c r="F40" s="2">
        <f t="shared" si="10"/>
        <v>4</v>
      </c>
    </row>
    <row r="41" spans="1:7" ht="15.75" customHeight="1" x14ac:dyDescent="0.25">
      <c r="A41" s="2" t="s">
        <v>39</v>
      </c>
      <c r="B41" s="2">
        <v>6.3899999999999998E-3</v>
      </c>
      <c r="C41" s="2">
        <v>1.1E-5</v>
      </c>
      <c r="E41" s="2">
        <f t="shared" si="9"/>
        <v>63.9</v>
      </c>
      <c r="F41" s="2">
        <f t="shared" si="10"/>
        <v>11</v>
      </c>
    </row>
    <row r="42" spans="1:7" ht="15.75" customHeight="1" x14ac:dyDescent="0.25">
      <c r="A42" s="2" t="s">
        <v>40</v>
      </c>
      <c r="B42" s="2">
        <v>3.1059999999999998E-3</v>
      </c>
      <c r="C42" s="2">
        <v>3.0000000000000001E-6</v>
      </c>
      <c r="E42" s="2">
        <f t="shared" si="9"/>
        <v>31.06</v>
      </c>
      <c r="F42" s="2">
        <f t="shared" si="10"/>
        <v>3</v>
      </c>
    </row>
    <row r="43" spans="1:7" ht="15.75" customHeight="1" x14ac:dyDescent="0.25">
      <c r="A43" s="2" t="s">
        <v>41</v>
      </c>
      <c r="B43" s="2">
        <v>6.3249999999999999E-3</v>
      </c>
      <c r="C43" s="2">
        <v>1.0000000000000001E-5</v>
      </c>
      <c r="E43" s="2">
        <f t="shared" si="9"/>
        <v>63.25</v>
      </c>
      <c r="F43" s="2">
        <f t="shared" si="10"/>
        <v>10</v>
      </c>
    </row>
    <row r="44" spans="1:7" ht="15.75" customHeight="1" x14ac:dyDescent="0.25">
      <c r="A44" s="2" t="s">
        <v>42</v>
      </c>
      <c r="B44" s="2">
        <v>6.1919999999999996E-3</v>
      </c>
      <c r="C44" s="2">
        <v>7.9999999999999996E-6</v>
      </c>
      <c r="E44" s="2">
        <f t="shared" si="9"/>
        <v>61.919999999999995</v>
      </c>
      <c r="F44" s="2">
        <f t="shared" si="10"/>
        <v>8</v>
      </c>
    </row>
    <row r="45" spans="1:7" ht="15.75" customHeight="1" x14ac:dyDescent="0.25">
      <c r="A45" s="2" t="s">
        <v>43</v>
      </c>
      <c r="B45" s="2">
        <v>5.5079999999999999E-3</v>
      </c>
      <c r="C45" s="2">
        <v>9.0000000000000002E-6</v>
      </c>
      <c r="E45" s="2">
        <f t="shared" si="9"/>
        <v>55.08</v>
      </c>
      <c r="F45" s="2">
        <f t="shared" si="10"/>
        <v>9</v>
      </c>
    </row>
    <row r="46" spans="1:7" ht="15.75" customHeight="1" x14ac:dyDescent="0.25">
      <c r="A46" s="2" t="s">
        <v>44</v>
      </c>
      <c r="B46" s="3">
        <v>3.7559999999999998E-3</v>
      </c>
      <c r="C46" s="2">
        <v>3.9999999999999998E-6</v>
      </c>
      <c r="E46" s="2">
        <f t="shared" si="9"/>
        <v>37.559999999999995</v>
      </c>
      <c r="F46" s="2">
        <f t="shared" si="10"/>
        <v>4</v>
      </c>
    </row>
    <row r="47" spans="1:7" ht="15.75" customHeight="1" x14ac:dyDescent="0.25">
      <c r="A47" s="2" t="s">
        <v>45</v>
      </c>
      <c r="B47" s="3">
        <v>2.085E-3</v>
      </c>
      <c r="C47" s="2">
        <v>1.9999999999999999E-6</v>
      </c>
      <c r="E47" s="2">
        <f t="shared" si="9"/>
        <v>20.85</v>
      </c>
      <c r="F47" s="2">
        <f t="shared" si="10"/>
        <v>2</v>
      </c>
    </row>
    <row r="48" spans="1:7" ht="15.75" customHeight="1" x14ac:dyDescent="0.25">
      <c r="A48" s="2" t="s">
        <v>46</v>
      </c>
      <c r="B48" s="3">
        <v>3.6099999999999999E-3</v>
      </c>
      <c r="C48" s="2">
        <v>5.0000000000000004E-6</v>
      </c>
      <c r="E48" s="2">
        <f t="shared" si="9"/>
        <v>36.1</v>
      </c>
      <c r="F48" s="2">
        <f t="shared" si="10"/>
        <v>5</v>
      </c>
    </row>
    <row r="49" spans="1:7" ht="15.75" customHeight="1" x14ac:dyDescent="0.25">
      <c r="A49" s="2" t="s">
        <v>47</v>
      </c>
      <c r="B49" s="3">
        <v>1.7260000000000001E-3</v>
      </c>
      <c r="C49" s="2">
        <v>8.7000000000000003E-7</v>
      </c>
      <c r="E49" s="2">
        <f t="shared" si="9"/>
        <v>17.260000000000002</v>
      </c>
      <c r="F49" s="2">
        <f t="shared" si="10"/>
        <v>0.87</v>
      </c>
    </row>
    <row r="50" spans="1:7" ht="15.75" customHeight="1" x14ac:dyDescent="0.25">
      <c r="A50" s="2" t="s">
        <v>48</v>
      </c>
      <c r="B50" s="2">
        <v>1.5250000000000001E-3</v>
      </c>
      <c r="C50" s="2">
        <v>8.8000000000000004E-7</v>
      </c>
      <c r="E50" s="2">
        <f t="shared" si="9"/>
        <v>15.250000000000002</v>
      </c>
      <c r="F50" s="2">
        <f t="shared" si="10"/>
        <v>0.88</v>
      </c>
      <c r="G50" s="6"/>
    </row>
    <row r="51" spans="1:7" ht="15.75" customHeight="1" x14ac:dyDescent="0.25">
      <c r="A51" s="2" t="s">
        <v>49</v>
      </c>
      <c r="B51" s="2">
        <v>5.4600000000000004E-4</v>
      </c>
      <c r="C51" s="2">
        <v>6.7000000000000004E-7</v>
      </c>
      <c r="E51" s="2">
        <f t="shared" si="9"/>
        <v>5.4600000000000009</v>
      </c>
      <c r="F51" s="2">
        <f t="shared" si="10"/>
        <v>0.67</v>
      </c>
    </row>
    <row r="52" spans="1:7" ht="15.75" customHeight="1" x14ac:dyDescent="0.25">
      <c r="A52" s="2" t="s">
        <v>50</v>
      </c>
      <c r="B52" s="2">
        <v>4.0080000000000003E-3</v>
      </c>
      <c r="C52" s="2">
        <v>2.4000000000000001E-5</v>
      </c>
      <c r="E52" s="2">
        <f t="shared" si="9"/>
        <v>40.080000000000005</v>
      </c>
      <c r="F52" s="2">
        <f t="shared" si="10"/>
        <v>24</v>
      </c>
      <c r="G52" s="2" t="s">
        <v>51</v>
      </c>
    </row>
    <row r="53" spans="1:7" ht="15.75" customHeight="1" x14ac:dyDescent="0.25">
      <c r="A53" s="2" t="s">
        <v>52</v>
      </c>
      <c r="B53" s="3">
        <v>1.6999999999999999E-3</v>
      </c>
      <c r="C53" s="2">
        <v>4.9999999999999998E-7</v>
      </c>
      <c r="E53" s="2">
        <f t="shared" si="9"/>
        <v>17</v>
      </c>
      <c r="F53" s="2">
        <f t="shared" si="10"/>
        <v>0.5</v>
      </c>
    </row>
    <row r="54" spans="1:7" ht="15.75" customHeight="1" x14ac:dyDescent="0.25"/>
    <row r="55" spans="1:7" ht="15.75" customHeight="1" x14ac:dyDescent="0.25"/>
    <row r="56" spans="1:7" ht="15.75" customHeight="1" x14ac:dyDescent="0.25">
      <c r="A56" s="1" t="s">
        <v>53</v>
      </c>
    </row>
    <row r="57" spans="1:7" ht="15.75" customHeight="1" x14ac:dyDescent="0.25">
      <c r="A57" s="2" t="s">
        <v>1</v>
      </c>
      <c r="B57" s="2" t="s">
        <v>54</v>
      </c>
      <c r="C57" s="2" t="s">
        <v>55</v>
      </c>
      <c r="E57" s="2" t="s">
        <v>56</v>
      </c>
      <c r="F57" s="2" t="s">
        <v>57</v>
      </c>
      <c r="G57" s="2" t="s">
        <v>35</v>
      </c>
    </row>
    <row r="58" spans="1:7" ht="15.75" customHeight="1" x14ac:dyDescent="0.25"/>
    <row r="59" spans="1:7" ht="15.75" customHeight="1" x14ac:dyDescent="0.25">
      <c r="A59" s="2" t="s">
        <v>7</v>
      </c>
      <c r="B59" s="2">
        <v>5.0900000000000001E-4</v>
      </c>
      <c r="C59" s="2">
        <v>3.9999999999999998E-6</v>
      </c>
      <c r="E59" s="2">
        <f t="shared" ref="E59:E74" si="11">B59*10000</f>
        <v>5.09</v>
      </c>
      <c r="F59" s="2">
        <f t="shared" ref="F59:F74" si="12">C59*1000000</f>
        <v>4</v>
      </c>
    </row>
    <row r="60" spans="1:7" ht="15.75" customHeight="1" x14ac:dyDescent="0.25">
      <c r="A60" s="2" t="s">
        <v>9</v>
      </c>
      <c r="B60" s="2">
        <v>4.9040000000000004E-3</v>
      </c>
      <c r="C60" s="2">
        <v>9.0000000000000002E-6</v>
      </c>
      <c r="E60" s="2">
        <f t="shared" si="11"/>
        <v>49.040000000000006</v>
      </c>
      <c r="F60" s="2">
        <f t="shared" si="12"/>
        <v>9</v>
      </c>
    </row>
    <row r="61" spans="1:7" ht="15.75" customHeight="1" x14ac:dyDescent="0.25">
      <c r="A61" s="2" t="s">
        <v>10</v>
      </c>
      <c r="B61" s="2">
        <v>5.4840000000000002E-3</v>
      </c>
      <c r="C61" s="2">
        <v>6.9999999999999999E-6</v>
      </c>
      <c r="E61" s="2">
        <f t="shared" si="11"/>
        <v>54.84</v>
      </c>
      <c r="F61" s="2">
        <f t="shared" si="12"/>
        <v>7</v>
      </c>
    </row>
    <row r="62" spans="1:7" ht="15.75" customHeight="1" x14ac:dyDescent="0.25">
      <c r="A62" s="2" t="s">
        <v>12</v>
      </c>
      <c r="B62" s="2">
        <v>5.3470000000000002E-3</v>
      </c>
      <c r="C62" s="2">
        <v>7.9999999999999996E-6</v>
      </c>
      <c r="E62" s="2">
        <f t="shared" si="11"/>
        <v>53.47</v>
      </c>
      <c r="F62" s="2">
        <f t="shared" si="12"/>
        <v>8</v>
      </c>
    </row>
    <row r="63" spans="1:7" ht="15.75" customHeight="1" x14ac:dyDescent="0.25">
      <c r="A63" s="2" t="s">
        <v>13</v>
      </c>
      <c r="B63" s="2">
        <v>2.5899999999999999E-3</v>
      </c>
      <c r="C63" s="2">
        <v>1.9999999999999999E-6</v>
      </c>
      <c r="E63" s="2">
        <f t="shared" si="11"/>
        <v>25.9</v>
      </c>
      <c r="F63" s="2">
        <f t="shared" si="12"/>
        <v>2</v>
      </c>
    </row>
    <row r="64" spans="1:7" ht="15.75" customHeight="1" x14ac:dyDescent="0.25">
      <c r="A64" s="2" t="s">
        <v>14</v>
      </c>
      <c r="B64" s="2">
        <v>7.8560000000000001E-3</v>
      </c>
      <c r="C64" s="2">
        <v>1.1E-5</v>
      </c>
      <c r="E64" s="2">
        <f t="shared" si="11"/>
        <v>78.56</v>
      </c>
      <c r="F64" s="2">
        <f t="shared" si="12"/>
        <v>11</v>
      </c>
    </row>
    <row r="65" spans="1:6" ht="15.75" customHeight="1" x14ac:dyDescent="0.25">
      <c r="A65" s="2" t="s">
        <v>15</v>
      </c>
      <c r="B65" s="2">
        <v>5.5960000000000003E-3</v>
      </c>
      <c r="C65" s="2">
        <v>5.0000000000000004E-6</v>
      </c>
      <c r="E65" s="2">
        <f t="shared" si="11"/>
        <v>55.96</v>
      </c>
      <c r="F65" s="2">
        <f t="shared" si="12"/>
        <v>5</v>
      </c>
    </row>
    <row r="66" spans="1:6" ht="15.75" customHeight="1" x14ac:dyDescent="0.25">
      <c r="A66" s="2" t="s">
        <v>16</v>
      </c>
      <c r="B66" s="2">
        <v>3.467E-3</v>
      </c>
      <c r="C66" s="2">
        <v>3.9999999999999998E-6</v>
      </c>
      <c r="E66" s="2">
        <f t="shared" si="11"/>
        <v>34.67</v>
      </c>
      <c r="F66" s="2">
        <f t="shared" si="12"/>
        <v>4</v>
      </c>
    </row>
    <row r="67" spans="1:6" ht="15.75" customHeight="1" x14ac:dyDescent="0.25">
      <c r="A67" s="2" t="s">
        <v>58</v>
      </c>
      <c r="B67" s="2">
        <v>6.1510000000000002E-3</v>
      </c>
      <c r="C67" s="2">
        <v>7.9999999999999996E-6</v>
      </c>
      <c r="E67" s="2">
        <f t="shared" si="11"/>
        <v>61.510000000000005</v>
      </c>
      <c r="F67" s="2">
        <f t="shared" si="12"/>
        <v>8</v>
      </c>
    </row>
    <row r="68" spans="1:6" ht="15.75" customHeight="1" x14ac:dyDescent="0.25">
      <c r="A68" s="2" t="s">
        <v>59</v>
      </c>
      <c r="B68" s="2">
        <v>1.3750999999999999E-2</v>
      </c>
      <c r="C68" s="2">
        <v>2.3E-5</v>
      </c>
      <c r="E68" s="2">
        <f t="shared" si="11"/>
        <v>137.51</v>
      </c>
      <c r="F68" s="2">
        <f t="shared" si="12"/>
        <v>23</v>
      </c>
    </row>
    <row r="69" spans="1:6" ht="15.75" customHeight="1" x14ac:dyDescent="0.25">
      <c r="A69" s="2" t="s">
        <v>60</v>
      </c>
      <c r="B69" s="3">
        <v>5.1999999999999998E-3</v>
      </c>
      <c r="C69" s="2">
        <v>6.9999999999999999E-6</v>
      </c>
      <c r="E69" s="2">
        <f t="shared" si="11"/>
        <v>52</v>
      </c>
      <c r="F69" s="2">
        <f t="shared" si="12"/>
        <v>7</v>
      </c>
    </row>
    <row r="70" spans="1:6" ht="15.75" customHeight="1" x14ac:dyDescent="0.25">
      <c r="A70" s="2" t="s">
        <v>61</v>
      </c>
      <c r="B70" s="3">
        <v>5.1879999999999999E-3</v>
      </c>
      <c r="C70" s="2">
        <v>6.9999999999999999E-6</v>
      </c>
      <c r="E70" s="2">
        <f t="shared" si="11"/>
        <v>51.88</v>
      </c>
      <c r="F70" s="2">
        <f t="shared" si="12"/>
        <v>7</v>
      </c>
    </row>
    <row r="71" spans="1:6" ht="15.75" customHeight="1" x14ac:dyDescent="0.25">
      <c r="A71" s="2" t="s">
        <v>62</v>
      </c>
      <c r="B71" s="3">
        <v>7.5799999999999999E-3</v>
      </c>
      <c r="C71" s="2">
        <v>1.2999999999999999E-5</v>
      </c>
      <c r="E71" s="2">
        <f t="shared" si="11"/>
        <v>75.8</v>
      </c>
      <c r="F71" s="2">
        <f t="shared" si="12"/>
        <v>13</v>
      </c>
    </row>
    <row r="72" spans="1:6" ht="15.75" customHeight="1" x14ac:dyDescent="0.25">
      <c r="A72" s="2" t="s">
        <v>63</v>
      </c>
      <c r="B72" s="3">
        <v>4.248E-3</v>
      </c>
      <c r="C72" s="2">
        <v>6.9999999999999999E-6</v>
      </c>
      <c r="E72" s="2">
        <f t="shared" si="11"/>
        <v>42.48</v>
      </c>
      <c r="F72" s="2">
        <f t="shared" si="12"/>
        <v>7</v>
      </c>
    </row>
    <row r="73" spans="1:6" ht="15.75" customHeight="1" x14ac:dyDescent="0.25">
      <c r="A73" s="2" t="s">
        <v>64</v>
      </c>
      <c r="B73" s="3">
        <v>1.2784E-2</v>
      </c>
      <c r="C73" s="2">
        <v>3.4999999999999997E-5</v>
      </c>
      <c r="E73" s="2">
        <f t="shared" si="11"/>
        <v>127.84</v>
      </c>
      <c r="F73" s="2">
        <f t="shared" si="12"/>
        <v>35</v>
      </c>
    </row>
    <row r="74" spans="1:6" ht="15.75" customHeight="1" x14ac:dyDescent="0.25">
      <c r="A74" s="2" t="s">
        <v>65</v>
      </c>
      <c r="B74" s="2">
        <v>4.7229999999999998E-3</v>
      </c>
      <c r="C74" s="2">
        <v>7.9999999999999996E-6</v>
      </c>
      <c r="E74" s="2">
        <f t="shared" si="11"/>
        <v>47.23</v>
      </c>
      <c r="F74" s="2">
        <f t="shared" si="12"/>
        <v>8</v>
      </c>
    </row>
    <row r="75" spans="1:6" ht="15.75" customHeight="1" x14ac:dyDescent="0.25"/>
    <row r="76" spans="1:6" ht="15.75" customHeight="1" x14ac:dyDescent="0.25"/>
    <row r="77" spans="1:6" ht="15.75" customHeight="1" x14ac:dyDescent="0.25">
      <c r="A77" s="1" t="s">
        <v>66</v>
      </c>
    </row>
    <row r="78" spans="1:6" ht="15.75" customHeight="1" x14ac:dyDescent="0.25">
      <c r="A78" s="2" t="s">
        <v>1</v>
      </c>
      <c r="B78" s="2" t="s">
        <v>67</v>
      </c>
      <c r="C78" s="2" t="s">
        <v>68</v>
      </c>
      <c r="E78" s="2" t="s">
        <v>69</v>
      </c>
      <c r="F78" s="2" t="s">
        <v>70</v>
      </c>
    </row>
    <row r="79" spans="1:6" ht="15.75" customHeight="1" x14ac:dyDescent="0.25"/>
    <row r="80" spans="1:6" ht="15.75" customHeight="1" x14ac:dyDescent="0.25">
      <c r="A80" s="2" t="s">
        <v>36</v>
      </c>
      <c r="B80" s="2">
        <v>9.5E-4</v>
      </c>
      <c r="C80" s="2">
        <v>1.9999999999999999E-6</v>
      </c>
      <c r="E80" s="2">
        <f t="shared" ref="E80:E95" si="13">B80*10000</f>
        <v>9.5</v>
      </c>
      <c r="F80" s="2">
        <f t="shared" ref="F80:F95" si="14">C80*1000000</f>
        <v>2</v>
      </c>
    </row>
    <row r="81" spans="1:6" ht="15.75" customHeight="1" x14ac:dyDescent="0.25">
      <c r="A81" s="2" t="s">
        <v>37</v>
      </c>
      <c r="B81" s="2">
        <v>1.2213999999999999E-2</v>
      </c>
      <c r="C81" s="2">
        <v>2.5999999999999998E-5</v>
      </c>
      <c r="E81" s="2">
        <f t="shared" si="13"/>
        <v>122.13999999999999</v>
      </c>
      <c r="F81" s="2">
        <f t="shared" si="14"/>
        <v>26</v>
      </c>
    </row>
    <row r="82" spans="1:6" ht="15.75" customHeight="1" x14ac:dyDescent="0.25">
      <c r="A82" s="2" t="s">
        <v>38</v>
      </c>
      <c r="B82" s="2">
        <v>2.6410000000000001E-3</v>
      </c>
      <c r="C82" s="2">
        <v>3.0000000000000001E-6</v>
      </c>
      <c r="E82" s="2">
        <f t="shared" si="13"/>
        <v>26.41</v>
      </c>
      <c r="F82" s="2">
        <f t="shared" si="14"/>
        <v>3</v>
      </c>
    </row>
    <row r="83" spans="1:6" ht="15.75" customHeight="1" x14ac:dyDescent="0.25">
      <c r="A83" s="2" t="s">
        <v>39</v>
      </c>
      <c r="B83" s="2">
        <v>4.5909999999999996E-3</v>
      </c>
      <c r="C83" s="2">
        <v>6.0000000000000002E-6</v>
      </c>
      <c r="E83" s="2">
        <f t="shared" si="13"/>
        <v>45.91</v>
      </c>
      <c r="F83" s="2">
        <f t="shared" si="14"/>
        <v>6</v>
      </c>
    </row>
    <row r="84" spans="1:6" ht="15.75" customHeight="1" x14ac:dyDescent="0.25">
      <c r="A84" s="2" t="s">
        <v>40</v>
      </c>
      <c r="B84" s="2">
        <v>3.6970000000000002E-3</v>
      </c>
      <c r="C84" s="2">
        <v>3.9999999999999998E-6</v>
      </c>
      <c r="E84" s="2">
        <f t="shared" si="13"/>
        <v>36.97</v>
      </c>
      <c r="F84" s="2">
        <f t="shared" si="14"/>
        <v>4</v>
      </c>
    </row>
    <row r="85" spans="1:6" ht="15.75" customHeight="1" x14ac:dyDescent="0.25">
      <c r="A85" s="2" t="s">
        <v>41</v>
      </c>
      <c r="B85" s="2">
        <v>7.7010000000000004E-3</v>
      </c>
      <c r="C85" s="2">
        <v>1.1E-5</v>
      </c>
      <c r="E85" s="2">
        <f t="shared" si="13"/>
        <v>77.010000000000005</v>
      </c>
      <c r="F85" s="2">
        <f t="shared" si="14"/>
        <v>11</v>
      </c>
    </row>
    <row r="86" spans="1:6" ht="15.75" customHeight="1" x14ac:dyDescent="0.25">
      <c r="A86" s="2" t="s">
        <v>42</v>
      </c>
      <c r="B86" s="2">
        <v>7.7029999999999998E-3</v>
      </c>
      <c r="C86" s="2">
        <v>2.3E-5</v>
      </c>
      <c r="E86" s="2">
        <f t="shared" si="13"/>
        <v>77.03</v>
      </c>
      <c r="F86" s="2">
        <f t="shared" si="14"/>
        <v>23</v>
      </c>
    </row>
    <row r="87" spans="1:6" ht="15.75" customHeight="1" x14ac:dyDescent="0.25">
      <c r="A87" s="2" t="s">
        <v>43</v>
      </c>
      <c r="B87" s="2">
        <v>4.9589999999999999E-3</v>
      </c>
      <c r="C87" s="2">
        <v>1.4E-5</v>
      </c>
      <c r="E87" s="2">
        <f t="shared" si="13"/>
        <v>49.589999999999996</v>
      </c>
      <c r="F87" s="2">
        <f t="shared" si="14"/>
        <v>14</v>
      </c>
    </row>
    <row r="88" spans="1:6" ht="15.75" customHeight="1" x14ac:dyDescent="0.25">
      <c r="A88" s="2" t="s">
        <v>71</v>
      </c>
      <c r="B88" s="2">
        <v>4.2290000000000001E-3</v>
      </c>
      <c r="C88" s="2">
        <v>5.0000000000000004E-6</v>
      </c>
      <c r="E88" s="2">
        <f t="shared" si="13"/>
        <v>42.29</v>
      </c>
      <c r="F88" s="2">
        <f t="shared" si="14"/>
        <v>5</v>
      </c>
    </row>
    <row r="89" spans="1:6" ht="15.75" customHeight="1" x14ac:dyDescent="0.25">
      <c r="A89" s="2" t="s">
        <v>72</v>
      </c>
      <c r="B89" s="2">
        <v>7.4120000000000002E-3</v>
      </c>
      <c r="C89" s="2">
        <v>1.5999999999999999E-5</v>
      </c>
      <c r="E89" s="2">
        <f t="shared" si="13"/>
        <v>74.12</v>
      </c>
      <c r="F89" s="2">
        <f t="shared" si="14"/>
        <v>16</v>
      </c>
    </row>
    <row r="90" spans="1:6" ht="15.75" customHeight="1" x14ac:dyDescent="0.25">
      <c r="A90" s="2" t="s">
        <v>73</v>
      </c>
      <c r="B90" s="2">
        <v>3.6849999999999999E-3</v>
      </c>
      <c r="C90" s="2">
        <v>3.9999999999999998E-6</v>
      </c>
      <c r="E90" s="2">
        <f t="shared" si="13"/>
        <v>36.85</v>
      </c>
      <c r="F90" s="2">
        <f t="shared" si="14"/>
        <v>4</v>
      </c>
    </row>
    <row r="91" spans="1:6" ht="15.75" customHeight="1" x14ac:dyDescent="0.25">
      <c r="A91" s="2" t="s">
        <v>74</v>
      </c>
      <c r="B91" s="2">
        <v>6.7029999999999998E-3</v>
      </c>
      <c r="C91" s="2">
        <v>1.0000000000000001E-5</v>
      </c>
      <c r="E91" s="2">
        <f t="shared" si="13"/>
        <v>67.03</v>
      </c>
      <c r="F91" s="2">
        <f t="shared" si="14"/>
        <v>10</v>
      </c>
    </row>
    <row r="92" spans="1:6" ht="15.75" customHeight="1" x14ac:dyDescent="0.25">
      <c r="A92" s="2" t="s">
        <v>75</v>
      </c>
      <c r="B92" s="2">
        <v>4.1479999999999998E-3</v>
      </c>
      <c r="C92" s="2">
        <v>3.9999999999999998E-6</v>
      </c>
      <c r="E92" s="2">
        <f t="shared" si="13"/>
        <v>41.48</v>
      </c>
      <c r="F92" s="2">
        <f t="shared" si="14"/>
        <v>4</v>
      </c>
    </row>
    <row r="93" spans="1:6" ht="15.75" customHeight="1" x14ac:dyDescent="0.25">
      <c r="A93" s="2" t="s">
        <v>76</v>
      </c>
      <c r="B93" s="2">
        <v>4.3059999999999999E-3</v>
      </c>
      <c r="C93" s="2">
        <v>6.9999999999999999E-6</v>
      </c>
      <c r="E93" s="2">
        <f t="shared" si="13"/>
        <v>43.06</v>
      </c>
      <c r="F93" s="2">
        <f t="shared" si="14"/>
        <v>7</v>
      </c>
    </row>
    <row r="94" spans="1:6" ht="15.75" customHeight="1" x14ac:dyDescent="0.25">
      <c r="A94" s="2" t="s">
        <v>77</v>
      </c>
      <c r="B94" s="2">
        <v>8.541E-3</v>
      </c>
      <c r="C94" s="2">
        <v>1.5999999999999999E-5</v>
      </c>
      <c r="E94" s="2">
        <f t="shared" si="13"/>
        <v>85.41</v>
      </c>
      <c r="F94" s="2">
        <f t="shared" si="14"/>
        <v>16</v>
      </c>
    </row>
    <row r="95" spans="1:6" ht="15.75" customHeight="1" x14ac:dyDescent="0.25">
      <c r="A95" s="2" t="s">
        <v>78</v>
      </c>
      <c r="B95" s="2">
        <v>7.0359999999999997E-3</v>
      </c>
      <c r="C95" s="2">
        <v>1.2E-5</v>
      </c>
      <c r="E95" s="2">
        <f t="shared" si="13"/>
        <v>70.36</v>
      </c>
      <c r="F95" s="2">
        <f t="shared" si="14"/>
        <v>12</v>
      </c>
    </row>
    <row r="96" spans="1:6" ht="15.75" customHeight="1" x14ac:dyDescent="0.25"/>
    <row r="97" spans="1:6" ht="15.75" customHeight="1" x14ac:dyDescent="0.25"/>
    <row r="98" spans="1:6" ht="15.75" customHeight="1" x14ac:dyDescent="0.25">
      <c r="A98" s="1" t="s">
        <v>79</v>
      </c>
    </row>
    <row r="99" spans="1:6" ht="15.75" customHeight="1" x14ac:dyDescent="0.25">
      <c r="A99" s="2" t="s">
        <v>1</v>
      </c>
      <c r="B99" s="2" t="s">
        <v>80</v>
      </c>
      <c r="C99" s="2" t="s">
        <v>81</v>
      </c>
      <c r="E99" s="2" t="s">
        <v>82</v>
      </c>
      <c r="F99" s="2" t="s">
        <v>83</v>
      </c>
    </row>
    <row r="100" spans="1:6" ht="15.75" customHeight="1" x14ac:dyDescent="0.25"/>
    <row r="101" spans="1:6" ht="15.75" customHeight="1" x14ac:dyDescent="0.25">
      <c r="A101" s="2" t="s">
        <v>84</v>
      </c>
      <c r="B101" s="2">
        <v>7.7099999999999998E-4</v>
      </c>
      <c r="C101" s="2">
        <v>9.9999999999999995E-7</v>
      </c>
      <c r="E101" s="2">
        <f t="shared" ref="E101:E116" si="15">B101*10000</f>
        <v>7.71</v>
      </c>
      <c r="F101" s="2">
        <f t="shared" ref="F101:F116" si="16">C101*1000000</f>
        <v>1</v>
      </c>
    </row>
    <row r="102" spans="1:6" ht="15.75" customHeight="1" x14ac:dyDescent="0.25">
      <c r="A102" s="2" t="s">
        <v>85</v>
      </c>
      <c r="B102" s="2">
        <v>1.3178E-2</v>
      </c>
      <c r="C102" s="2">
        <v>2.4000000000000001E-5</v>
      </c>
      <c r="E102" s="2">
        <f t="shared" si="15"/>
        <v>131.78</v>
      </c>
      <c r="F102" s="2">
        <f t="shared" si="16"/>
        <v>24</v>
      </c>
    </row>
    <row r="103" spans="1:6" ht="15.75" customHeight="1" x14ac:dyDescent="0.25">
      <c r="A103" s="2" t="s">
        <v>86</v>
      </c>
      <c r="B103" s="2">
        <v>8.7449999999999993E-3</v>
      </c>
      <c r="C103" s="2">
        <v>1.1999999999999999E-6</v>
      </c>
      <c r="E103" s="2">
        <f t="shared" si="15"/>
        <v>87.449999999999989</v>
      </c>
      <c r="F103" s="2">
        <f t="shared" si="16"/>
        <v>1.2</v>
      </c>
    </row>
    <row r="104" spans="1:6" ht="15.75" customHeight="1" x14ac:dyDescent="0.25">
      <c r="A104" s="2" t="s">
        <v>87</v>
      </c>
      <c r="B104" s="2">
        <v>5.1450000000000003E-3</v>
      </c>
      <c r="C104" s="2">
        <v>6.0000000000000002E-6</v>
      </c>
      <c r="E104" s="2">
        <f t="shared" si="15"/>
        <v>51.45</v>
      </c>
      <c r="F104" s="2">
        <f t="shared" si="16"/>
        <v>6</v>
      </c>
    </row>
    <row r="105" spans="1:6" ht="15.75" customHeight="1" x14ac:dyDescent="0.25">
      <c r="A105" s="2" t="s">
        <v>88</v>
      </c>
      <c r="B105" s="2">
        <v>8.3859999999999994E-3</v>
      </c>
      <c r="C105" s="2">
        <v>9.0000000000000002E-6</v>
      </c>
      <c r="E105" s="2">
        <f t="shared" si="15"/>
        <v>83.86</v>
      </c>
      <c r="F105" s="2">
        <f t="shared" si="16"/>
        <v>9</v>
      </c>
    </row>
    <row r="106" spans="1:6" ht="15.75" customHeight="1" x14ac:dyDescent="0.25">
      <c r="A106" s="2" t="s">
        <v>89</v>
      </c>
      <c r="B106" s="2">
        <v>4.0749999999999996E-3</v>
      </c>
      <c r="C106" s="2">
        <v>5.0000000000000004E-6</v>
      </c>
      <c r="E106" s="2">
        <f t="shared" si="15"/>
        <v>40.749999999999993</v>
      </c>
      <c r="F106" s="2">
        <f t="shared" si="16"/>
        <v>5</v>
      </c>
    </row>
    <row r="107" spans="1:6" ht="15.75" customHeight="1" x14ac:dyDescent="0.25">
      <c r="A107" s="2" t="s">
        <v>90</v>
      </c>
      <c r="B107" s="2">
        <v>6.8240000000000002E-3</v>
      </c>
      <c r="C107" s="2">
        <v>9.0000000000000002E-6</v>
      </c>
      <c r="E107" s="2">
        <f t="shared" si="15"/>
        <v>68.240000000000009</v>
      </c>
      <c r="F107" s="2">
        <f t="shared" si="16"/>
        <v>9</v>
      </c>
    </row>
    <row r="108" spans="1:6" ht="15.75" customHeight="1" x14ac:dyDescent="0.25">
      <c r="A108" s="2" t="s">
        <v>91</v>
      </c>
      <c r="B108" s="2">
        <v>4.2770000000000004E-3</v>
      </c>
      <c r="C108" s="2">
        <v>5.0000000000000004E-6</v>
      </c>
      <c r="E108" s="2">
        <f t="shared" si="15"/>
        <v>42.77</v>
      </c>
      <c r="F108" s="2">
        <f t="shared" si="16"/>
        <v>5</v>
      </c>
    </row>
    <row r="109" spans="1:6" ht="15.75" customHeight="1" x14ac:dyDescent="0.25">
      <c r="A109" s="2" t="s">
        <v>92</v>
      </c>
      <c r="B109" s="2">
        <v>3.643E-3</v>
      </c>
      <c r="C109" s="2">
        <v>3.9999999999999998E-6</v>
      </c>
      <c r="E109" s="2">
        <f t="shared" si="15"/>
        <v>36.43</v>
      </c>
      <c r="F109" s="2">
        <f t="shared" si="16"/>
        <v>4</v>
      </c>
    </row>
    <row r="110" spans="1:6" ht="15.75" customHeight="1" x14ac:dyDescent="0.25">
      <c r="A110" s="2" t="s">
        <v>93</v>
      </c>
      <c r="B110" s="2">
        <v>1.9890000000000001E-2</v>
      </c>
      <c r="C110" s="2">
        <v>3.4E-5</v>
      </c>
      <c r="E110" s="2">
        <f t="shared" si="15"/>
        <v>198.9</v>
      </c>
      <c r="F110" s="2">
        <f t="shared" si="16"/>
        <v>34</v>
      </c>
    </row>
    <row r="111" spans="1:6" ht="15.75" customHeight="1" x14ac:dyDescent="0.25">
      <c r="A111" s="2" t="s">
        <v>94</v>
      </c>
      <c r="B111" s="2">
        <v>5.5380000000000004E-3</v>
      </c>
      <c r="C111" s="2">
        <v>3.9999999999999998E-6</v>
      </c>
      <c r="E111" s="2">
        <f t="shared" si="15"/>
        <v>55.38</v>
      </c>
      <c r="F111" s="2">
        <f t="shared" si="16"/>
        <v>4</v>
      </c>
    </row>
    <row r="112" spans="1:6" ht="15.75" customHeight="1" x14ac:dyDescent="0.25">
      <c r="A112" s="2" t="s">
        <v>95</v>
      </c>
      <c r="B112" s="2">
        <v>2.9680000000000002E-3</v>
      </c>
      <c r="C112" s="2">
        <v>3.0000000000000001E-6</v>
      </c>
      <c r="E112" s="2">
        <f t="shared" si="15"/>
        <v>29.680000000000003</v>
      </c>
      <c r="F112" s="2">
        <f t="shared" si="16"/>
        <v>3</v>
      </c>
    </row>
    <row r="113" spans="1:6" ht="15.75" customHeight="1" x14ac:dyDescent="0.25">
      <c r="A113" s="2" t="s">
        <v>96</v>
      </c>
      <c r="B113" s="2">
        <v>3.8960000000000002E-3</v>
      </c>
      <c r="C113" s="2">
        <v>3.9999999999999998E-6</v>
      </c>
      <c r="E113" s="2">
        <f t="shared" si="15"/>
        <v>38.96</v>
      </c>
      <c r="F113" s="2">
        <f t="shared" si="16"/>
        <v>4</v>
      </c>
    </row>
    <row r="114" spans="1:6" ht="15.75" customHeight="1" x14ac:dyDescent="0.25">
      <c r="A114" s="2" t="s">
        <v>97</v>
      </c>
      <c r="B114" s="2">
        <v>4.3429999999999996E-3</v>
      </c>
      <c r="C114" s="2">
        <v>5.0000000000000004E-6</v>
      </c>
      <c r="E114" s="2">
        <f t="shared" si="15"/>
        <v>43.43</v>
      </c>
      <c r="F114" s="2">
        <f t="shared" si="16"/>
        <v>5</v>
      </c>
    </row>
    <row r="115" spans="1:6" ht="15.75" customHeight="1" x14ac:dyDescent="0.25">
      <c r="A115" s="2" t="s">
        <v>98</v>
      </c>
      <c r="B115" s="2">
        <v>1.102E-2</v>
      </c>
      <c r="C115" s="2">
        <v>3.9999999999999998E-6</v>
      </c>
      <c r="E115" s="2">
        <f t="shared" si="15"/>
        <v>110.2</v>
      </c>
      <c r="F115" s="2">
        <f t="shared" si="16"/>
        <v>4</v>
      </c>
    </row>
    <row r="116" spans="1:6" ht="15.75" customHeight="1" x14ac:dyDescent="0.25">
      <c r="A116" s="2" t="s">
        <v>99</v>
      </c>
      <c r="B116" s="2">
        <v>8.2590000000000007E-3</v>
      </c>
      <c r="C116" s="2">
        <v>9.0000000000000002E-6</v>
      </c>
      <c r="E116" s="2">
        <f t="shared" si="15"/>
        <v>82.59</v>
      </c>
      <c r="F116" s="2">
        <f t="shared" si="16"/>
        <v>9</v>
      </c>
    </row>
    <row r="117" spans="1:6" ht="15.75" customHeight="1" x14ac:dyDescent="0.25"/>
    <row r="118" spans="1:6" ht="15.75" customHeight="1" x14ac:dyDescent="0.25"/>
    <row r="119" spans="1:6" ht="15.75" customHeight="1" x14ac:dyDescent="0.25">
      <c r="A119" s="1" t="s">
        <v>100</v>
      </c>
    </row>
    <row r="120" spans="1:6" ht="15.75" customHeight="1" x14ac:dyDescent="0.25">
      <c r="A120" s="2" t="s">
        <v>1</v>
      </c>
      <c r="B120" s="2" t="s">
        <v>101</v>
      </c>
      <c r="C120" s="2" t="s">
        <v>102</v>
      </c>
      <c r="E120" s="2" t="s">
        <v>103</v>
      </c>
      <c r="F120" s="2" t="s">
        <v>104</v>
      </c>
    </row>
    <row r="121" spans="1:6" ht="15.75" customHeight="1" x14ac:dyDescent="0.25"/>
    <row r="122" spans="1:6" ht="15.75" customHeight="1" x14ac:dyDescent="0.25">
      <c r="A122" s="2" t="s">
        <v>36</v>
      </c>
      <c r="B122" s="2">
        <v>1.7799999999999999E-3</v>
      </c>
      <c r="C122" s="2">
        <v>3.9999999999999998E-6</v>
      </c>
      <c r="E122" s="2">
        <f t="shared" ref="E122:E126" si="17">B122*10000</f>
        <v>17.8</v>
      </c>
      <c r="F122" s="2">
        <f t="shared" ref="F122:F129" si="18">C122*1000000</f>
        <v>4</v>
      </c>
    </row>
    <row r="123" spans="1:6" ht="15.75" customHeight="1" x14ac:dyDescent="0.25">
      <c r="A123" s="2" t="s">
        <v>37</v>
      </c>
      <c r="B123" s="2">
        <v>9.1750000000000009E-3</v>
      </c>
      <c r="C123" s="2">
        <v>1.7E-5</v>
      </c>
      <c r="E123" s="2">
        <f t="shared" si="17"/>
        <v>91.750000000000014</v>
      </c>
      <c r="F123" s="2">
        <f t="shared" si="18"/>
        <v>17</v>
      </c>
    </row>
    <row r="124" spans="1:6" ht="15.75" customHeight="1" x14ac:dyDescent="0.25">
      <c r="A124" s="2" t="s">
        <v>38</v>
      </c>
      <c r="B124" s="2">
        <v>4.4660000000000004E-3</v>
      </c>
      <c r="C124" s="2">
        <v>3.9999999999999998E-6</v>
      </c>
      <c r="E124" s="2">
        <f t="shared" si="17"/>
        <v>44.660000000000004</v>
      </c>
      <c r="F124" s="2">
        <f t="shared" si="18"/>
        <v>4</v>
      </c>
    </row>
    <row r="125" spans="1:6" ht="15.75" customHeight="1" x14ac:dyDescent="0.25">
      <c r="A125" s="2" t="s">
        <v>39</v>
      </c>
      <c r="B125" s="2">
        <v>5.744E-3</v>
      </c>
      <c r="C125" s="2">
        <v>7.9999999999999996E-6</v>
      </c>
      <c r="E125" s="2">
        <f t="shared" si="17"/>
        <v>57.44</v>
      </c>
      <c r="F125" s="2">
        <f t="shared" si="18"/>
        <v>8</v>
      </c>
    </row>
    <row r="126" spans="1:6" ht="15.75" customHeight="1" x14ac:dyDescent="0.25">
      <c r="A126" s="2" t="s">
        <v>40</v>
      </c>
      <c r="B126" s="2">
        <v>4.6169999999999996E-3</v>
      </c>
      <c r="C126" s="2">
        <v>5.0000000000000004E-6</v>
      </c>
      <c r="E126" s="2">
        <f t="shared" si="17"/>
        <v>46.169999999999995</v>
      </c>
      <c r="F126" s="2">
        <f t="shared" si="18"/>
        <v>5</v>
      </c>
    </row>
    <row r="127" spans="1:6" ht="15.75" customHeight="1" x14ac:dyDescent="0.25">
      <c r="A127" s="2" t="s">
        <v>41</v>
      </c>
      <c r="B127" s="2">
        <v>9.0600000000000001E-4</v>
      </c>
      <c r="C127" s="2">
        <v>5.0000000000000004E-6</v>
      </c>
      <c r="E127" s="3">
        <v>15</v>
      </c>
      <c r="F127" s="2">
        <f t="shared" si="18"/>
        <v>5</v>
      </c>
    </row>
    <row r="128" spans="1:6" ht="15.75" customHeight="1" x14ac:dyDescent="0.25">
      <c r="A128" s="2" t="s">
        <v>42</v>
      </c>
      <c r="B128" s="2">
        <v>5.5779999999999996E-3</v>
      </c>
      <c r="C128" s="2">
        <v>1.0000000000000001E-5</v>
      </c>
      <c r="E128" s="2">
        <f>B128*10000</f>
        <v>55.779999999999994</v>
      </c>
      <c r="F128" s="2">
        <f t="shared" si="18"/>
        <v>10</v>
      </c>
    </row>
    <row r="129" spans="1:6" ht="15.75" customHeight="1" x14ac:dyDescent="0.25">
      <c r="A129" s="2" t="s">
        <v>43</v>
      </c>
      <c r="B129" s="2">
        <v>6.9999999999999999E-4</v>
      </c>
      <c r="C129" s="2">
        <v>6.9999999999999999E-6</v>
      </c>
      <c r="E129" s="3">
        <v>7</v>
      </c>
      <c r="F129" s="2">
        <f t="shared" si="18"/>
        <v>7</v>
      </c>
    </row>
    <row r="130" spans="1:6" ht="15.75" customHeight="1" x14ac:dyDescent="0.25"/>
    <row r="131" spans="1:6" ht="15.75" customHeight="1" x14ac:dyDescent="0.25"/>
    <row r="132" spans="1:6" ht="15.75" customHeight="1" x14ac:dyDescent="0.25">
      <c r="A132" s="1" t="s">
        <v>105</v>
      </c>
    </row>
    <row r="133" spans="1:6" ht="15.75" customHeight="1" x14ac:dyDescent="0.25">
      <c r="A133" s="2" t="s">
        <v>1</v>
      </c>
      <c r="B133" s="2" t="s">
        <v>106</v>
      </c>
      <c r="C133" s="2" t="s">
        <v>107</v>
      </c>
      <c r="E133" s="2" t="s">
        <v>108</v>
      </c>
      <c r="F133" s="2" t="s">
        <v>109</v>
      </c>
    </row>
    <row r="134" spans="1:6" ht="15.75" customHeight="1" x14ac:dyDescent="0.25"/>
    <row r="135" spans="1:6" ht="15.75" customHeight="1" x14ac:dyDescent="0.25">
      <c r="A135" s="2" t="s">
        <v>84</v>
      </c>
      <c r="B135" s="2">
        <v>2.6199999999999999E-3</v>
      </c>
      <c r="C135" s="2">
        <v>3.9999999999999998E-6</v>
      </c>
      <c r="E135" s="2">
        <f t="shared" ref="E135:E142" si="19">B135*10000</f>
        <v>26.2</v>
      </c>
      <c r="F135" s="2">
        <f t="shared" ref="F135:F142" si="20">C135*1000000</f>
        <v>4</v>
      </c>
    </row>
    <row r="136" spans="1:6" ht="15.75" customHeight="1" x14ac:dyDescent="0.25">
      <c r="A136" s="2" t="s">
        <v>85</v>
      </c>
      <c r="B136" s="2">
        <v>1.7062000000000001E-2</v>
      </c>
      <c r="C136" s="2">
        <v>3.3000000000000003E-5</v>
      </c>
      <c r="E136" s="2">
        <f t="shared" si="19"/>
        <v>170.62</v>
      </c>
      <c r="F136" s="2">
        <f t="shared" si="20"/>
        <v>33</v>
      </c>
    </row>
    <row r="137" spans="1:6" ht="15.75" customHeight="1" x14ac:dyDescent="0.25">
      <c r="A137" s="2" t="s">
        <v>86</v>
      </c>
      <c r="B137" s="2">
        <v>1.8079999999999999E-3</v>
      </c>
      <c r="C137" s="2">
        <v>3.0000000000000001E-6</v>
      </c>
      <c r="E137" s="2">
        <f t="shared" si="19"/>
        <v>18.079999999999998</v>
      </c>
      <c r="F137" s="2">
        <f t="shared" si="20"/>
        <v>3</v>
      </c>
    </row>
    <row r="138" spans="1:6" ht="15.75" customHeight="1" x14ac:dyDescent="0.25">
      <c r="A138" s="2" t="s">
        <v>87</v>
      </c>
      <c r="B138" s="2">
        <v>1.0655E-2</v>
      </c>
      <c r="C138" s="2">
        <v>1.4E-5</v>
      </c>
      <c r="E138" s="2">
        <f t="shared" si="19"/>
        <v>106.55</v>
      </c>
      <c r="F138" s="2">
        <f t="shared" si="20"/>
        <v>14</v>
      </c>
    </row>
    <row r="139" spans="1:6" ht="15.75" customHeight="1" x14ac:dyDescent="0.25">
      <c r="A139" s="2" t="s">
        <v>88</v>
      </c>
      <c r="B139" s="2">
        <v>4.7910000000000001E-3</v>
      </c>
      <c r="C139" s="2">
        <v>5.0000000000000004E-6</v>
      </c>
      <c r="E139" s="2">
        <f t="shared" si="19"/>
        <v>47.910000000000004</v>
      </c>
      <c r="F139" s="2">
        <f t="shared" si="20"/>
        <v>5</v>
      </c>
    </row>
    <row r="140" spans="1:6" ht="15.75" customHeight="1" x14ac:dyDescent="0.25">
      <c r="A140" s="2" t="s">
        <v>89</v>
      </c>
      <c r="B140" s="2">
        <v>6.62E-3</v>
      </c>
      <c r="C140" s="2">
        <v>1.0000000000000001E-5</v>
      </c>
      <c r="E140" s="2">
        <f t="shared" si="19"/>
        <v>66.2</v>
      </c>
      <c r="F140" s="2">
        <f t="shared" si="20"/>
        <v>10</v>
      </c>
    </row>
    <row r="141" spans="1:6" ht="15.75" customHeight="1" x14ac:dyDescent="0.25">
      <c r="A141" s="2" t="s">
        <v>90</v>
      </c>
      <c r="B141" s="2">
        <v>1.519E-2</v>
      </c>
      <c r="C141" s="2">
        <v>2.0999999999999999E-5</v>
      </c>
      <c r="E141" s="2">
        <f t="shared" si="19"/>
        <v>151.9</v>
      </c>
      <c r="F141" s="2">
        <f t="shared" si="20"/>
        <v>21</v>
      </c>
    </row>
    <row r="142" spans="1:6" ht="15.75" customHeight="1" x14ac:dyDescent="0.25">
      <c r="A142" s="2" t="s">
        <v>91</v>
      </c>
      <c r="B142" s="2">
        <v>8.0199999999999994E-3</v>
      </c>
      <c r="C142" s="2">
        <v>9.0000000000000002E-6</v>
      </c>
      <c r="E142" s="2">
        <f t="shared" si="19"/>
        <v>80.199999999999989</v>
      </c>
      <c r="F142" s="2">
        <f t="shared" si="20"/>
        <v>9</v>
      </c>
    </row>
    <row r="143" spans="1:6" ht="15.75" customHeight="1" x14ac:dyDescent="0.25"/>
    <row r="144" spans="1:6" ht="15.75" customHeight="1" x14ac:dyDescent="0.25"/>
    <row r="145" spans="1:6" ht="15.75" customHeight="1" x14ac:dyDescent="0.25">
      <c r="A145" s="1" t="s">
        <v>110</v>
      </c>
    </row>
    <row r="146" spans="1:6" ht="15.75" customHeight="1" x14ac:dyDescent="0.25">
      <c r="A146" s="2" t="s">
        <v>1</v>
      </c>
      <c r="B146" s="2" t="s">
        <v>111</v>
      </c>
      <c r="C146" s="2" t="s">
        <v>112</v>
      </c>
      <c r="E146" s="2" t="s">
        <v>113</v>
      </c>
      <c r="F146" s="2" t="s">
        <v>114</v>
      </c>
    </row>
    <row r="147" spans="1:6" ht="15.75" customHeight="1" x14ac:dyDescent="0.25"/>
    <row r="148" spans="1:6" ht="15.75" customHeight="1" x14ac:dyDescent="0.25">
      <c r="A148" s="2" t="s">
        <v>84</v>
      </c>
      <c r="B148" s="2">
        <v>1.1820000000000001E-3</v>
      </c>
      <c r="C148" s="2">
        <v>1.9999999999999999E-6</v>
      </c>
      <c r="E148" s="2">
        <f t="shared" ref="E148:E163" si="21">B148*10000</f>
        <v>11.82</v>
      </c>
      <c r="F148" s="2">
        <f t="shared" ref="F148:F163" si="22">C148*1000000</f>
        <v>2</v>
      </c>
    </row>
    <row r="149" spans="1:6" ht="15.75" customHeight="1" x14ac:dyDescent="0.25">
      <c r="A149" s="2" t="s">
        <v>85</v>
      </c>
      <c r="B149" s="2">
        <v>1.8141999999999998E-2</v>
      </c>
      <c r="C149" s="2">
        <v>5.7000000000000003E-5</v>
      </c>
      <c r="E149" s="2">
        <f t="shared" si="21"/>
        <v>181.42</v>
      </c>
      <c r="F149" s="2">
        <f t="shared" si="22"/>
        <v>57</v>
      </c>
    </row>
    <row r="150" spans="1:6" ht="15.75" customHeight="1" x14ac:dyDescent="0.25">
      <c r="A150" s="2" t="s">
        <v>86</v>
      </c>
      <c r="B150" s="2">
        <v>3.0000000000000001E-3</v>
      </c>
      <c r="C150" s="2">
        <v>3.9999999999999998E-6</v>
      </c>
      <c r="E150" s="2">
        <f t="shared" si="21"/>
        <v>30</v>
      </c>
      <c r="F150" s="2">
        <f t="shared" si="22"/>
        <v>4</v>
      </c>
    </row>
    <row r="151" spans="1:6" ht="15.75" customHeight="1" x14ac:dyDescent="0.25">
      <c r="A151" s="2" t="s">
        <v>87</v>
      </c>
      <c r="B151" s="2">
        <v>6.8780000000000004E-3</v>
      </c>
      <c r="C151" s="2">
        <v>1.0000000000000001E-5</v>
      </c>
      <c r="E151" s="2">
        <f t="shared" si="21"/>
        <v>68.78</v>
      </c>
      <c r="F151" s="2">
        <f t="shared" si="22"/>
        <v>10</v>
      </c>
    </row>
    <row r="152" spans="1:6" ht="15.75" customHeight="1" x14ac:dyDescent="0.25">
      <c r="A152" s="2" t="s">
        <v>88</v>
      </c>
      <c r="B152" s="2">
        <v>3.6080000000000001E-3</v>
      </c>
      <c r="C152" s="2">
        <v>3.0000000000000001E-6</v>
      </c>
      <c r="E152" s="2">
        <f t="shared" si="21"/>
        <v>36.08</v>
      </c>
      <c r="F152" s="2">
        <f t="shared" si="22"/>
        <v>3</v>
      </c>
    </row>
    <row r="153" spans="1:6" ht="15.75" customHeight="1" x14ac:dyDescent="0.25">
      <c r="A153" s="2" t="s">
        <v>89</v>
      </c>
      <c r="B153" s="2">
        <v>6.3299999999999997E-3</v>
      </c>
      <c r="C153" s="2">
        <v>1.0000000000000001E-5</v>
      </c>
      <c r="E153" s="2">
        <f t="shared" si="21"/>
        <v>63.3</v>
      </c>
      <c r="F153" s="2">
        <f t="shared" si="22"/>
        <v>10</v>
      </c>
    </row>
    <row r="154" spans="1:6" ht="15.75" customHeight="1" x14ac:dyDescent="0.25">
      <c r="A154" s="2" t="s">
        <v>90</v>
      </c>
      <c r="B154" s="2">
        <v>1.4184E-2</v>
      </c>
      <c r="C154" s="2">
        <v>2.1999999999999999E-5</v>
      </c>
      <c r="E154" s="2">
        <f t="shared" si="21"/>
        <v>141.84</v>
      </c>
      <c r="F154" s="2">
        <f t="shared" si="22"/>
        <v>22</v>
      </c>
    </row>
    <row r="155" spans="1:6" ht="15.75" customHeight="1" x14ac:dyDescent="0.25">
      <c r="A155" s="2" t="s">
        <v>91</v>
      </c>
      <c r="B155" s="2">
        <v>1.9000000000000001E-4</v>
      </c>
      <c r="C155" s="2">
        <v>3.9999999999999998E-6</v>
      </c>
      <c r="E155" s="2">
        <f t="shared" si="21"/>
        <v>1.9000000000000001</v>
      </c>
      <c r="F155" s="2">
        <f t="shared" si="22"/>
        <v>4</v>
      </c>
    </row>
    <row r="156" spans="1:6" ht="15.75" customHeight="1" x14ac:dyDescent="0.25">
      <c r="A156" s="2" t="s">
        <v>115</v>
      </c>
      <c r="B156" s="2">
        <v>8.5229999999999993E-3</v>
      </c>
      <c r="C156" s="2">
        <v>1.4E-5</v>
      </c>
      <c r="E156" s="2">
        <f t="shared" si="21"/>
        <v>85.22999999999999</v>
      </c>
      <c r="F156" s="2">
        <f t="shared" si="22"/>
        <v>14</v>
      </c>
    </row>
    <row r="157" spans="1:6" ht="15.75" customHeight="1" x14ac:dyDescent="0.25">
      <c r="A157" s="2" t="s">
        <v>116</v>
      </c>
      <c r="B157" s="2">
        <v>1.1299999999999999E-2</v>
      </c>
      <c r="C157" s="2">
        <v>1.7E-5</v>
      </c>
      <c r="E157" s="2">
        <f t="shared" si="21"/>
        <v>112.99999999999999</v>
      </c>
      <c r="F157" s="2">
        <f t="shared" si="22"/>
        <v>17</v>
      </c>
    </row>
    <row r="158" spans="1:6" ht="15.75" customHeight="1" x14ac:dyDescent="0.25">
      <c r="A158" s="2" t="s">
        <v>117</v>
      </c>
      <c r="B158" s="2">
        <v>8.9239999999999996E-3</v>
      </c>
      <c r="C158" s="2">
        <v>1.0000000000000001E-5</v>
      </c>
      <c r="E158" s="2">
        <f t="shared" si="21"/>
        <v>89.24</v>
      </c>
      <c r="F158" s="2">
        <f t="shared" si="22"/>
        <v>10</v>
      </c>
    </row>
    <row r="159" spans="1:6" ht="15.75" customHeight="1" x14ac:dyDescent="0.25">
      <c r="A159" s="2" t="s">
        <v>118</v>
      </c>
      <c r="B159" s="2">
        <v>1.3972999999999999E-2</v>
      </c>
      <c r="C159" s="2">
        <v>3.0000000000000001E-5</v>
      </c>
      <c r="E159" s="2">
        <f t="shared" si="21"/>
        <v>139.72999999999999</v>
      </c>
      <c r="F159" s="2">
        <f t="shared" si="22"/>
        <v>30</v>
      </c>
    </row>
    <row r="160" spans="1:6" ht="15.75" customHeight="1" x14ac:dyDescent="0.25">
      <c r="A160" s="2" t="s">
        <v>119</v>
      </c>
      <c r="B160" s="2">
        <v>8.2290000000000002E-3</v>
      </c>
      <c r="C160" s="2">
        <v>1.0000000000000001E-5</v>
      </c>
      <c r="E160" s="2">
        <f t="shared" si="21"/>
        <v>82.29</v>
      </c>
      <c r="F160" s="2">
        <f t="shared" si="22"/>
        <v>10</v>
      </c>
    </row>
    <row r="161" spans="1:6" ht="15.75" customHeight="1" x14ac:dyDescent="0.25">
      <c r="A161" s="2" t="s">
        <v>120</v>
      </c>
      <c r="B161" s="2">
        <v>5.8939999999999999E-3</v>
      </c>
      <c r="C161" s="2">
        <v>1.0000000000000001E-5</v>
      </c>
      <c r="E161" s="2">
        <f t="shared" si="21"/>
        <v>58.94</v>
      </c>
      <c r="F161" s="2">
        <f t="shared" si="22"/>
        <v>10</v>
      </c>
    </row>
    <row r="162" spans="1:6" ht="15.75" customHeight="1" x14ac:dyDescent="0.25">
      <c r="A162" s="2" t="s">
        <v>121</v>
      </c>
      <c r="B162" s="2">
        <v>7.6530000000000001E-3</v>
      </c>
      <c r="C162" s="2">
        <v>7.9999999999999996E-6</v>
      </c>
      <c r="E162" s="2">
        <f t="shared" si="21"/>
        <v>76.53</v>
      </c>
      <c r="F162" s="2">
        <f t="shared" si="22"/>
        <v>8</v>
      </c>
    </row>
    <row r="163" spans="1:6" ht="15.75" customHeight="1" x14ac:dyDescent="0.25">
      <c r="A163" s="2" t="s">
        <v>122</v>
      </c>
      <c r="B163" s="2">
        <v>8.7849999999999994E-3</v>
      </c>
      <c r="C163" s="2">
        <v>1.9000000000000001E-5</v>
      </c>
      <c r="E163" s="2">
        <f t="shared" si="21"/>
        <v>87.85</v>
      </c>
      <c r="F163" s="2">
        <f t="shared" si="22"/>
        <v>19</v>
      </c>
    </row>
    <row r="164" spans="1:6" ht="15.75" customHeight="1" x14ac:dyDescent="0.25"/>
    <row r="165" spans="1:6" ht="15.75" customHeight="1" x14ac:dyDescent="0.25"/>
    <row r="166" spans="1:6" ht="15.75" customHeight="1" x14ac:dyDescent="0.25"/>
    <row r="167" spans="1:6" ht="15.75" customHeight="1" x14ac:dyDescent="0.25"/>
    <row r="168" spans="1:6" ht="15.75" customHeight="1" x14ac:dyDescent="0.25">
      <c r="A168" s="2" t="s">
        <v>123</v>
      </c>
      <c r="B168" s="2" t="s">
        <v>124</v>
      </c>
      <c r="C168" s="2" t="s">
        <v>125</v>
      </c>
    </row>
    <row r="169" spans="1:6" ht="15.75" customHeight="1" x14ac:dyDescent="0.25"/>
    <row r="170" spans="1:6" ht="15.75" customHeight="1" x14ac:dyDescent="0.25">
      <c r="A170" s="7">
        <v>1</v>
      </c>
      <c r="B170" s="2">
        <v>6.9999999999999999E-6</v>
      </c>
      <c r="C170" s="2">
        <f t="shared" ref="C170:C173" si="23">B170*1000000</f>
        <v>7</v>
      </c>
    </row>
    <row r="171" spans="1:6" ht="15.75" customHeight="1" x14ac:dyDescent="0.25">
      <c r="A171" s="7">
        <v>2</v>
      </c>
      <c r="B171" s="2">
        <v>9.0000000000000002E-6</v>
      </c>
      <c r="C171" s="2">
        <f t="shared" si="23"/>
        <v>9</v>
      </c>
    </row>
    <row r="172" spans="1:6" ht="15.75" customHeight="1" x14ac:dyDescent="0.25">
      <c r="A172" s="7">
        <v>3</v>
      </c>
      <c r="B172" s="2">
        <v>9.0000000000000002E-6</v>
      </c>
      <c r="C172" s="2">
        <f t="shared" si="23"/>
        <v>9</v>
      </c>
    </row>
    <row r="173" spans="1:6" ht="15.75" customHeight="1" x14ac:dyDescent="0.25">
      <c r="A173" s="7">
        <v>4</v>
      </c>
      <c r="B173" s="2">
        <v>6.9999999999999999E-6</v>
      </c>
      <c r="C173" s="2">
        <f t="shared" si="23"/>
        <v>7</v>
      </c>
    </row>
    <row r="174" spans="1:6" ht="15.75" customHeight="1" x14ac:dyDescent="0.25">
      <c r="A174" s="2" t="s">
        <v>126</v>
      </c>
      <c r="C174" s="2">
        <f>AVERAGE(C170:C173)</f>
        <v>8</v>
      </c>
    </row>
    <row r="175" spans="1:6" ht="15.75" customHeight="1" x14ac:dyDescent="0.25"/>
    <row r="176" spans="1: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336F-D516-DA44-A5E9-9D720D5B61E2}">
  <dimension ref="A1:H121"/>
  <sheetViews>
    <sheetView zoomScale="130" zoomScaleNormal="130" workbookViewId="0">
      <selection activeCell="D18" sqref="D18"/>
    </sheetView>
  </sheetViews>
  <sheetFormatPr defaultColWidth="11" defaultRowHeight="15.75" x14ac:dyDescent="0.25"/>
  <cols>
    <col min="1" max="1" width="10.875" style="12"/>
    <col min="3" max="3" width="18.875" customWidth="1"/>
    <col min="5" max="5" width="13.375" customWidth="1"/>
  </cols>
  <sheetData>
    <row r="1" spans="1:8" x14ac:dyDescent="0.25">
      <c r="A1" s="14" t="s">
        <v>144</v>
      </c>
      <c r="B1" s="2" t="s">
        <v>1</v>
      </c>
      <c r="C1" s="15" t="s">
        <v>132</v>
      </c>
      <c r="D1" s="13" t="s">
        <v>149</v>
      </c>
      <c r="E1" s="13" t="s">
        <v>150</v>
      </c>
    </row>
    <row r="2" spans="1:8" x14ac:dyDescent="0.25">
      <c r="A2" s="12">
        <v>1</v>
      </c>
      <c r="B2" s="15" t="s">
        <v>133</v>
      </c>
      <c r="C2" s="15" t="s">
        <v>134</v>
      </c>
      <c r="D2">
        <v>11.78</v>
      </c>
      <c r="E2" s="16">
        <v>2</v>
      </c>
    </row>
    <row r="3" spans="1:8" x14ac:dyDescent="0.25">
      <c r="A3" s="12">
        <v>1</v>
      </c>
      <c r="B3" s="15" t="s">
        <v>141</v>
      </c>
      <c r="C3" s="15" t="s">
        <v>134</v>
      </c>
      <c r="D3">
        <v>42.040000000000006</v>
      </c>
      <c r="E3" s="16">
        <v>4</v>
      </c>
    </row>
    <row r="4" spans="1:8" x14ac:dyDescent="0.25">
      <c r="A4" s="12">
        <v>1</v>
      </c>
      <c r="B4" s="15" t="s">
        <v>135</v>
      </c>
      <c r="C4" s="15" t="s">
        <v>134</v>
      </c>
      <c r="D4">
        <v>54.51</v>
      </c>
      <c r="E4" s="16">
        <v>7</v>
      </c>
    </row>
    <row r="5" spans="1:8" x14ac:dyDescent="0.25">
      <c r="A5" s="12">
        <v>1</v>
      </c>
      <c r="B5" s="15" t="s">
        <v>139</v>
      </c>
      <c r="C5" s="15" t="s">
        <v>134</v>
      </c>
      <c r="D5">
        <v>29.19</v>
      </c>
      <c r="E5" s="16">
        <v>4</v>
      </c>
    </row>
    <row r="6" spans="1:8" x14ac:dyDescent="0.25">
      <c r="A6" s="12">
        <v>1</v>
      </c>
      <c r="B6" s="15" t="s">
        <v>140</v>
      </c>
      <c r="C6" s="15" t="s">
        <v>134</v>
      </c>
      <c r="D6">
        <v>25.73</v>
      </c>
      <c r="E6" s="16">
        <v>3</v>
      </c>
    </row>
    <row r="7" spans="1:8" x14ac:dyDescent="0.25">
      <c r="A7" s="12">
        <v>1</v>
      </c>
      <c r="B7" s="15" t="s">
        <v>137</v>
      </c>
      <c r="C7" s="15" t="s">
        <v>134</v>
      </c>
      <c r="D7">
        <v>23.17</v>
      </c>
      <c r="E7" s="16">
        <v>4</v>
      </c>
    </row>
    <row r="8" spans="1:8" x14ac:dyDescent="0.25">
      <c r="A8" s="12">
        <v>1</v>
      </c>
      <c r="B8" s="15" t="s">
        <v>136</v>
      </c>
      <c r="C8" s="15" t="s">
        <v>134</v>
      </c>
      <c r="D8">
        <v>27.31</v>
      </c>
      <c r="E8" s="16">
        <v>2</v>
      </c>
    </row>
    <row r="9" spans="1:8" x14ac:dyDescent="0.25">
      <c r="A9" s="12">
        <v>1</v>
      </c>
      <c r="B9" s="15" t="s">
        <v>138</v>
      </c>
      <c r="C9" s="15" t="s">
        <v>134</v>
      </c>
      <c r="D9">
        <v>49.56</v>
      </c>
      <c r="E9" s="16">
        <v>5</v>
      </c>
    </row>
    <row r="10" spans="1:8" x14ac:dyDescent="0.25">
      <c r="A10" s="12">
        <v>2</v>
      </c>
      <c r="B10" s="15" t="s">
        <v>133</v>
      </c>
      <c r="C10" s="15" t="s">
        <v>147</v>
      </c>
      <c r="D10" s="2">
        <v>9.129999999999999</v>
      </c>
      <c r="E10" s="11">
        <v>0.85</v>
      </c>
    </row>
    <row r="11" spans="1:8" x14ac:dyDescent="0.25">
      <c r="A11" s="12">
        <v>2</v>
      </c>
      <c r="B11" s="15" t="s">
        <v>141</v>
      </c>
      <c r="C11" s="15" t="s">
        <v>147</v>
      </c>
      <c r="D11" s="2">
        <v>78.069999999999993</v>
      </c>
      <c r="E11" s="11">
        <v>17</v>
      </c>
      <c r="F11" s="2"/>
      <c r="G11" s="2"/>
      <c r="H11" s="2"/>
    </row>
    <row r="12" spans="1:8" x14ac:dyDescent="0.25">
      <c r="A12" s="12">
        <v>2</v>
      </c>
      <c r="B12" s="15" t="s">
        <v>135</v>
      </c>
      <c r="C12" s="15" t="s">
        <v>147</v>
      </c>
      <c r="D12" s="2">
        <v>31.8</v>
      </c>
      <c r="E12" s="11">
        <v>5</v>
      </c>
      <c r="F12" s="2"/>
      <c r="G12" s="2"/>
      <c r="H12" s="2"/>
    </row>
    <row r="13" spans="1:8" x14ac:dyDescent="0.25">
      <c r="A13" s="12">
        <v>2</v>
      </c>
      <c r="B13" s="15" t="s">
        <v>139</v>
      </c>
      <c r="C13" s="15" t="s">
        <v>147</v>
      </c>
      <c r="D13" s="2">
        <v>32.78</v>
      </c>
      <c r="E13" s="11">
        <v>5</v>
      </c>
      <c r="F13" s="2"/>
      <c r="G13" s="2"/>
      <c r="H13" s="2"/>
    </row>
    <row r="14" spans="1:8" x14ac:dyDescent="0.25">
      <c r="A14" s="12">
        <v>2</v>
      </c>
      <c r="B14" s="15" t="s">
        <v>140</v>
      </c>
      <c r="C14" s="15" t="s">
        <v>147</v>
      </c>
      <c r="D14" s="2">
        <v>29.78</v>
      </c>
      <c r="E14" s="11">
        <v>3</v>
      </c>
      <c r="F14" s="2"/>
      <c r="G14" s="2"/>
      <c r="H14" s="2"/>
    </row>
    <row r="15" spans="1:8" x14ac:dyDescent="0.25">
      <c r="A15" s="12">
        <v>2</v>
      </c>
      <c r="B15" s="15" t="s">
        <v>137</v>
      </c>
      <c r="C15" s="15" t="s">
        <v>147</v>
      </c>
      <c r="D15" s="2">
        <v>30.22</v>
      </c>
      <c r="E15" s="11">
        <v>5</v>
      </c>
      <c r="F15" s="2"/>
      <c r="G15" s="2"/>
      <c r="H15" s="2"/>
    </row>
    <row r="16" spans="1:8" x14ac:dyDescent="0.25">
      <c r="A16" s="12">
        <v>2</v>
      </c>
      <c r="B16" s="15" t="s">
        <v>136</v>
      </c>
      <c r="C16" s="15" t="s">
        <v>147</v>
      </c>
      <c r="D16" s="2">
        <v>81.86</v>
      </c>
      <c r="E16" s="11">
        <v>7</v>
      </c>
      <c r="F16" s="2"/>
      <c r="G16" s="2"/>
      <c r="H16" s="2"/>
    </row>
    <row r="17" spans="1:8" x14ac:dyDescent="0.25">
      <c r="A17" s="12">
        <v>2</v>
      </c>
      <c r="B17" s="15" t="s">
        <v>138</v>
      </c>
      <c r="C17" s="15" t="s">
        <v>147</v>
      </c>
      <c r="D17" s="2">
        <v>52.639999999999993</v>
      </c>
      <c r="E17" s="11">
        <v>7</v>
      </c>
      <c r="F17" s="2"/>
      <c r="G17" s="2"/>
      <c r="H17" s="2"/>
    </row>
    <row r="18" spans="1:8" x14ac:dyDescent="0.25">
      <c r="A18" s="12">
        <v>2</v>
      </c>
      <c r="B18" s="15" t="s">
        <v>133</v>
      </c>
      <c r="C18" s="15" t="s">
        <v>148</v>
      </c>
      <c r="D18">
        <v>51.330000000000005</v>
      </c>
      <c r="E18" s="16">
        <v>5</v>
      </c>
      <c r="F18" s="2"/>
      <c r="G18" s="2"/>
      <c r="H18" s="2"/>
    </row>
    <row r="19" spans="1:8" x14ac:dyDescent="0.25">
      <c r="A19" s="12">
        <v>2</v>
      </c>
      <c r="B19" s="15" t="s">
        <v>141</v>
      </c>
      <c r="C19" s="15" t="s">
        <v>148</v>
      </c>
      <c r="D19">
        <v>48.1</v>
      </c>
      <c r="E19" s="16">
        <v>6</v>
      </c>
    </row>
    <row r="20" spans="1:8" x14ac:dyDescent="0.25">
      <c r="A20" s="12">
        <v>2</v>
      </c>
      <c r="B20" s="15" t="s">
        <v>135</v>
      </c>
      <c r="C20" s="15" t="s">
        <v>148</v>
      </c>
      <c r="D20">
        <v>25</v>
      </c>
      <c r="E20" s="16">
        <v>4</v>
      </c>
    </row>
    <row r="21" spans="1:8" x14ac:dyDescent="0.25">
      <c r="A21" s="12">
        <v>2</v>
      </c>
      <c r="B21" s="15" t="s">
        <v>139</v>
      </c>
      <c r="C21" s="15" t="s">
        <v>148</v>
      </c>
      <c r="D21">
        <v>12.79</v>
      </c>
      <c r="E21" s="16">
        <v>1</v>
      </c>
    </row>
    <row r="22" spans="1:8" x14ac:dyDescent="0.25">
      <c r="A22" s="12">
        <v>2</v>
      </c>
      <c r="B22" s="15" t="s">
        <v>140</v>
      </c>
      <c r="C22" s="15" t="s">
        <v>148</v>
      </c>
      <c r="D22">
        <v>44.400000000000006</v>
      </c>
      <c r="E22" s="16">
        <v>5</v>
      </c>
    </row>
    <row r="23" spans="1:8" x14ac:dyDescent="0.25">
      <c r="A23" s="12">
        <v>2</v>
      </c>
      <c r="B23" s="15" t="s">
        <v>137</v>
      </c>
      <c r="C23" s="15" t="s">
        <v>148</v>
      </c>
      <c r="D23">
        <v>7.8299999999999992</v>
      </c>
      <c r="E23" s="16">
        <v>0.67999999999999994</v>
      </c>
    </row>
    <row r="24" spans="1:8" x14ac:dyDescent="0.25">
      <c r="A24" s="12">
        <v>2</v>
      </c>
      <c r="B24" s="15" t="s">
        <v>136</v>
      </c>
      <c r="C24" s="15" t="s">
        <v>148</v>
      </c>
      <c r="D24">
        <v>39.690000000000005</v>
      </c>
      <c r="E24" s="16">
        <v>4</v>
      </c>
    </row>
    <row r="25" spans="1:8" x14ac:dyDescent="0.25">
      <c r="A25" s="12">
        <v>2</v>
      </c>
      <c r="B25" s="15" t="s">
        <v>138</v>
      </c>
      <c r="C25" s="15" t="s">
        <v>148</v>
      </c>
      <c r="D25">
        <v>13.89</v>
      </c>
      <c r="E25" s="16">
        <v>1</v>
      </c>
    </row>
    <row r="26" spans="1:8" x14ac:dyDescent="0.25">
      <c r="A26" s="12">
        <v>3</v>
      </c>
      <c r="B26" s="15" t="s">
        <v>133</v>
      </c>
      <c r="C26" s="15" t="s">
        <v>147</v>
      </c>
      <c r="D26">
        <v>10.059999999999999</v>
      </c>
      <c r="E26">
        <v>2</v>
      </c>
    </row>
    <row r="27" spans="1:8" x14ac:dyDescent="0.25">
      <c r="A27" s="12">
        <v>3</v>
      </c>
      <c r="B27" s="15" t="s">
        <v>141</v>
      </c>
      <c r="C27" s="15" t="s">
        <v>147</v>
      </c>
      <c r="D27">
        <v>120.95</v>
      </c>
      <c r="E27">
        <v>25</v>
      </c>
    </row>
    <row r="28" spans="1:8" x14ac:dyDescent="0.25">
      <c r="A28" s="12">
        <v>3</v>
      </c>
      <c r="B28" s="15" t="s">
        <v>135</v>
      </c>
      <c r="C28" s="15" t="s">
        <v>147</v>
      </c>
      <c r="D28">
        <v>34.700000000000003</v>
      </c>
      <c r="E28">
        <v>4</v>
      </c>
    </row>
    <row r="29" spans="1:8" x14ac:dyDescent="0.25">
      <c r="A29" s="12">
        <v>3</v>
      </c>
      <c r="B29" s="15" t="s">
        <v>139</v>
      </c>
      <c r="C29" s="15" t="s">
        <v>147</v>
      </c>
      <c r="D29">
        <v>63.9</v>
      </c>
      <c r="E29">
        <v>11</v>
      </c>
    </row>
    <row r="30" spans="1:8" x14ac:dyDescent="0.25">
      <c r="A30" s="12">
        <v>3</v>
      </c>
      <c r="B30" s="15" t="s">
        <v>140</v>
      </c>
      <c r="C30" s="15" t="s">
        <v>147</v>
      </c>
      <c r="D30">
        <v>31.06</v>
      </c>
      <c r="E30">
        <v>3</v>
      </c>
    </row>
    <row r="31" spans="1:8" x14ac:dyDescent="0.25">
      <c r="A31" s="12">
        <v>3</v>
      </c>
      <c r="B31" s="15" t="s">
        <v>137</v>
      </c>
      <c r="C31" s="15" t="s">
        <v>147</v>
      </c>
      <c r="D31">
        <v>63.25</v>
      </c>
      <c r="E31">
        <v>10</v>
      </c>
    </row>
    <row r="32" spans="1:8" x14ac:dyDescent="0.25">
      <c r="A32" s="12">
        <v>3</v>
      </c>
      <c r="B32" s="15" t="s">
        <v>136</v>
      </c>
      <c r="C32" s="15" t="s">
        <v>147</v>
      </c>
      <c r="D32">
        <v>61.919999999999995</v>
      </c>
      <c r="E32">
        <v>8</v>
      </c>
    </row>
    <row r="33" spans="1:5" x14ac:dyDescent="0.25">
      <c r="A33" s="12">
        <v>3</v>
      </c>
      <c r="B33" s="15" t="s">
        <v>138</v>
      </c>
      <c r="C33" s="15" t="s">
        <v>147</v>
      </c>
      <c r="D33">
        <v>55.08</v>
      </c>
      <c r="E33">
        <v>9</v>
      </c>
    </row>
    <row r="34" spans="1:5" x14ac:dyDescent="0.25">
      <c r="A34" s="12">
        <v>3</v>
      </c>
      <c r="B34" s="15" t="s">
        <v>133</v>
      </c>
      <c r="C34" s="15" t="s">
        <v>148</v>
      </c>
      <c r="D34">
        <v>37.559999999999995</v>
      </c>
      <c r="E34">
        <v>4</v>
      </c>
    </row>
    <row r="35" spans="1:5" x14ac:dyDescent="0.25">
      <c r="A35" s="12">
        <v>3</v>
      </c>
      <c r="B35" s="15" t="s">
        <v>141</v>
      </c>
      <c r="C35" s="15" t="s">
        <v>148</v>
      </c>
      <c r="D35">
        <v>20.85</v>
      </c>
      <c r="E35">
        <v>2</v>
      </c>
    </row>
    <row r="36" spans="1:5" x14ac:dyDescent="0.25">
      <c r="A36" s="12">
        <v>3</v>
      </c>
      <c r="B36" s="15" t="s">
        <v>135</v>
      </c>
      <c r="C36" s="15" t="s">
        <v>148</v>
      </c>
      <c r="D36">
        <v>36.1</v>
      </c>
      <c r="E36">
        <v>5</v>
      </c>
    </row>
    <row r="37" spans="1:5" x14ac:dyDescent="0.25">
      <c r="A37" s="12">
        <v>3</v>
      </c>
      <c r="B37" s="15" t="s">
        <v>139</v>
      </c>
      <c r="C37" s="15" t="s">
        <v>148</v>
      </c>
      <c r="D37">
        <v>17.260000000000002</v>
      </c>
      <c r="E37">
        <v>0.87</v>
      </c>
    </row>
    <row r="38" spans="1:5" x14ac:dyDescent="0.25">
      <c r="A38" s="12">
        <v>3</v>
      </c>
      <c r="B38" s="15" t="s">
        <v>140</v>
      </c>
      <c r="C38" s="15" t="s">
        <v>148</v>
      </c>
      <c r="D38">
        <v>15.250000000000002</v>
      </c>
      <c r="E38">
        <v>0.88</v>
      </c>
    </row>
    <row r="39" spans="1:5" x14ac:dyDescent="0.25">
      <c r="A39" s="12">
        <v>3</v>
      </c>
      <c r="B39" s="15" t="s">
        <v>137</v>
      </c>
      <c r="C39" s="15" t="s">
        <v>148</v>
      </c>
      <c r="D39">
        <v>5.4600000000000009</v>
      </c>
      <c r="E39">
        <v>0.67</v>
      </c>
    </row>
    <row r="40" spans="1:5" x14ac:dyDescent="0.25">
      <c r="A40" s="12">
        <v>3</v>
      </c>
      <c r="B40" s="15" t="s">
        <v>136</v>
      </c>
      <c r="C40" s="15" t="s">
        <v>148</v>
      </c>
      <c r="D40">
        <v>40.080000000000005</v>
      </c>
      <c r="E40">
        <v>24</v>
      </c>
    </row>
    <row r="41" spans="1:5" x14ac:dyDescent="0.25">
      <c r="A41" s="12">
        <v>3</v>
      </c>
      <c r="B41" s="15" t="s">
        <v>138</v>
      </c>
      <c r="C41" s="15" t="s">
        <v>148</v>
      </c>
      <c r="D41">
        <v>17</v>
      </c>
      <c r="E41">
        <v>0.5</v>
      </c>
    </row>
    <row r="42" spans="1:5" x14ac:dyDescent="0.25">
      <c r="A42" s="12">
        <v>4</v>
      </c>
      <c r="B42" s="15" t="s">
        <v>133</v>
      </c>
      <c r="C42" s="15" t="s">
        <v>145</v>
      </c>
      <c r="D42">
        <v>5.09</v>
      </c>
      <c r="E42">
        <v>4</v>
      </c>
    </row>
    <row r="43" spans="1:5" x14ac:dyDescent="0.25">
      <c r="A43" s="12">
        <v>4</v>
      </c>
      <c r="B43" s="15" t="s">
        <v>141</v>
      </c>
      <c r="C43" s="15" t="s">
        <v>145</v>
      </c>
      <c r="D43">
        <v>49.040000000000006</v>
      </c>
      <c r="E43">
        <v>9</v>
      </c>
    </row>
    <row r="44" spans="1:5" x14ac:dyDescent="0.25">
      <c r="A44" s="12">
        <v>4</v>
      </c>
      <c r="B44" s="15" t="s">
        <v>135</v>
      </c>
      <c r="C44" s="15" t="s">
        <v>145</v>
      </c>
      <c r="D44">
        <v>54.84</v>
      </c>
      <c r="E44">
        <v>7</v>
      </c>
    </row>
    <row r="45" spans="1:5" x14ac:dyDescent="0.25">
      <c r="A45" s="12">
        <v>4</v>
      </c>
      <c r="B45" s="15" t="s">
        <v>139</v>
      </c>
      <c r="C45" s="15" t="s">
        <v>145</v>
      </c>
      <c r="D45">
        <v>53.47</v>
      </c>
      <c r="E45">
        <v>8</v>
      </c>
    </row>
    <row r="46" spans="1:5" x14ac:dyDescent="0.25">
      <c r="A46" s="12">
        <v>4</v>
      </c>
      <c r="B46" s="15" t="s">
        <v>140</v>
      </c>
      <c r="C46" s="15" t="s">
        <v>145</v>
      </c>
      <c r="D46">
        <v>25.9</v>
      </c>
      <c r="E46">
        <v>2</v>
      </c>
    </row>
    <row r="47" spans="1:5" x14ac:dyDescent="0.25">
      <c r="A47" s="12">
        <v>4</v>
      </c>
      <c r="B47" s="15" t="s">
        <v>137</v>
      </c>
      <c r="C47" s="15" t="s">
        <v>145</v>
      </c>
      <c r="D47">
        <v>78.56</v>
      </c>
      <c r="E47">
        <v>11</v>
      </c>
    </row>
    <row r="48" spans="1:5" x14ac:dyDescent="0.25">
      <c r="A48" s="12">
        <v>4</v>
      </c>
      <c r="B48" s="15" t="s">
        <v>136</v>
      </c>
      <c r="C48" s="15" t="s">
        <v>145</v>
      </c>
      <c r="D48">
        <v>55.96</v>
      </c>
      <c r="E48">
        <v>5</v>
      </c>
    </row>
    <row r="49" spans="1:5" x14ac:dyDescent="0.25">
      <c r="A49" s="12">
        <v>4</v>
      </c>
      <c r="B49" s="15" t="s">
        <v>138</v>
      </c>
      <c r="C49" s="15" t="s">
        <v>145</v>
      </c>
      <c r="D49">
        <v>34.67</v>
      </c>
      <c r="E49">
        <v>4</v>
      </c>
    </row>
    <row r="50" spans="1:5" x14ac:dyDescent="0.25">
      <c r="A50" s="12">
        <v>4</v>
      </c>
      <c r="B50" s="15" t="s">
        <v>133</v>
      </c>
      <c r="C50" s="15" t="s">
        <v>146</v>
      </c>
      <c r="D50">
        <v>61.510000000000005</v>
      </c>
      <c r="E50">
        <v>8</v>
      </c>
    </row>
    <row r="51" spans="1:5" x14ac:dyDescent="0.25">
      <c r="A51" s="12">
        <v>4</v>
      </c>
      <c r="B51" s="15" t="s">
        <v>141</v>
      </c>
      <c r="C51" s="15" t="s">
        <v>146</v>
      </c>
      <c r="D51">
        <v>137.51</v>
      </c>
      <c r="E51">
        <v>23</v>
      </c>
    </row>
    <row r="52" spans="1:5" x14ac:dyDescent="0.25">
      <c r="A52" s="12">
        <v>4</v>
      </c>
      <c r="B52" s="15" t="s">
        <v>135</v>
      </c>
      <c r="C52" s="15" t="s">
        <v>146</v>
      </c>
      <c r="D52">
        <v>52</v>
      </c>
      <c r="E52">
        <v>7</v>
      </c>
    </row>
    <row r="53" spans="1:5" x14ac:dyDescent="0.25">
      <c r="A53" s="12">
        <v>4</v>
      </c>
      <c r="B53" s="15" t="s">
        <v>139</v>
      </c>
      <c r="C53" s="15" t="s">
        <v>146</v>
      </c>
      <c r="D53">
        <v>51.88</v>
      </c>
      <c r="E53">
        <v>7</v>
      </c>
    </row>
    <row r="54" spans="1:5" x14ac:dyDescent="0.25">
      <c r="A54" s="12">
        <v>4</v>
      </c>
      <c r="B54" s="15" t="s">
        <v>140</v>
      </c>
      <c r="C54" s="15" t="s">
        <v>146</v>
      </c>
      <c r="D54">
        <v>75.8</v>
      </c>
      <c r="E54">
        <v>13</v>
      </c>
    </row>
    <row r="55" spans="1:5" x14ac:dyDescent="0.25">
      <c r="A55" s="12">
        <v>4</v>
      </c>
      <c r="B55" s="15" t="s">
        <v>137</v>
      </c>
      <c r="C55" s="15" t="s">
        <v>146</v>
      </c>
      <c r="D55">
        <v>42.48</v>
      </c>
      <c r="E55">
        <v>7</v>
      </c>
    </row>
    <row r="56" spans="1:5" x14ac:dyDescent="0.25">
      <c r="A56" s="12">
        <v>4</v>
      </c>
      <c r="B56" s="15" t="s">
        <v>136</v>
      </c>
      <c r="C56" s="15" t="s">
        <v>146</v>
      </c>
      <c r="D56">
        <v>127.84</v>
      </c>
      <c r="E56">
        <v>35</v>
      </c>
    </row>
    <row r="57" spans="1:5" x14ac:dyDescent="0.25">
      <c r="A57" s="12">
        <v>4</v>
      </c>
      <c r="B57" s="15" t="s">
        <v>138</v>
      </c>
      <c r="C57" s="15" t="s">
        <v>146</v>
      </c>
      <c r="D57">
        <v>47.23</v>
      </c>
      <c r="E57">
        <v>8</v>
      </c>
    </row>
    <row r="58" spans="1:5" x14ac:dyDescent="0.25">
      <c r="A58" s="12">
        <v>5</v>
      </c>
      <c r="B58" s="15" t="s">
        <v>133</v>
      </c>
      <c r="C58" s="15" t="s">
        <v>145</v>
      </c>
      <c r="D58">
        <v>9.5</v>
      </c>
      <c r="E58">
        <v>2</v>
      </c>
    </row>
    <row r="59" spans="1:5" x14ac:dyDescent="0.25">
      <c r="A59" s="12">
        <v>5</v>
      </c>
      <c r="B59" s="15" t="s">
        <v>141</v>
      </c>
      <c r="C59" s="15" t="s">
        <v>145</v>
      </c>
      <c r="D59">
        <v>122.13999999999999</v>
      </c>
      <c r="E59">
        <v>26</v>
      </c>
    </row>
    <row r="60" spans="1:5" x14ac:dyDescent="0.25">
      <c r="A60" s="12">
        <v>5</v>
      </c>
      <c r="B60" s="15" t="s">
        <v>135</v>
      </c>
      <c r="C60" s="15" t="s">
        <v>145</v>
      </c>
      <c r="D60">
        <v>26.41</v>
      </c>
      <c r="E60">
        <v>3</v>
      </c>
    </row>
    <row r="61" spans="1:5" x14ac:dyDescent="0.25">
      <c r="A61" s="12">
        <v>5</v>
      </c>
      <c r="B61" s="15" t="s">
        <v>139</v>
      </c>
      <c r="C61" s="15" t="s">
        <v>145</v>
      </c>
      <c r="D61">
        <v>45.91</v>
      </c>
      <c r="E61">
        <v>6</v>
      </c>
    </row>
    <row r="62" spans="1:5" x14ac:dyDescent="0.25">
      <c r="A62" s="12">
        <v>5</v>
      </c>
      <c r="B62" s="15" t="s">
        <v>140</v>
      </c>
      <c r="C62" s="15" t="s">
        <v>145</v>
      </c>
      <c r="D62">
        <v>36.97</v>
      </c>
      <c r="E62">
        <v>4</v>
      </c>
    </row>
    <row r="63" spans="1:5" x14ac:dyDescent="0.25">
      <c r="A63" s="12">
        <v>5</v>
      </c>
      <c r="B63" s="15" t="s">
        <v>137</v>
      </c>
      <c r="C63" s="15" t="s">
        <v>145</v>
      </c>
      <c r="D63">
        <v>77.010000000000005</v>
      </c>
      <c r="E63">
        <v>11</v>
      </c>
    </row>
    <row r="64" spans="1:5" x14ac:dyDescent="0.25">
      <c r="A64" s="12">
        <v>5</v>
      </c>
      <c r="B64" s="15" t="s">
        <v>136</v>
      </c>
      <c r="C64" s="15" t="s">
        <v>145</v>
      </c>
      <c r="D64">
        <v>77.03</v>
      </c>
      <c r="E64">
        <v>23</v>
      </c>
    </row>
    <row r="65" spans="1:5" x14ac:dyDescent="0.25">
      <c r="A65" s="12">
        <v>5</v>
      </c>
      <c r="B65" s="15" t="s">
        <v>138</v>
      </c>
      <c r="C65" s="15" t="s">
        <v>145</v>
      </c>
      <c r="D65">
        <v>49.589999999999996</v>
      </c>
      <c r="E65">
        <v>14</v>
      </c>
    </row>
    <row r="66" spans="1:5" x14ac:dyDescent="0.25">
      <c r="A66" s="12">
        <v>5</v>
      </c>
      <c r="B66" s="15" t="s">
        <v>133</v>
      </c>
      <c r="C66" s="15" t="s">
        <v>146</v>
      </c>
      <c r="D66">
        <v>42.29</v>
      </c>
      <c r="E66">
        <v>5</v>
      </c>
    </row>
    <row r="67" spans="1:5" x14ac:dyDescent="0.25">
      <c r="A67" s="12">
        <v>5</v>
      </c>
      <c r="B67" s="15" t="s">
        <v>141</v>
      </c>
      <c r="C67" s="15" t="s">
        <v>146</v>
      </c>
      <c r="D67">
        <v>74.12</v>
      </c>
      <c r="E67">
        <v>16</v>
      </c>
    </row>
    <row r="68" spans="1:5" x14ac:dyDescent="0.25">
      <c r="A68" s="12">
        <v>5</v>
      </c>
      <c r="B68" s="15" t="s">
        <v>135</v>
      </c>
      <c r="C68" s="15" t="s">
        <v>146</v>
      </c>
      <c r="D68">
        <v>36.85</v>
      </c>
      <c r="E68">
        <v>4</v>
      </c>
    </row>
    <row r="69" spans="1:5" x14ac:dyDescent="0.25">
      <c r="A69" s="12">
        <v>5</v>
      </c>
      <c r="B69" s="15" t="s">
        <v>139</v>
      </c>
      <c r="C69" s="15" t="s">
        <v>146</v>
      </c>
      <c r="D69">
        <v>67.03</v>
      </c>
      <c r="E69">
        <v>10</v>
      </c>
    </row>
    <row r="70" spans="1:5" x14ac:dyDescent="0.25">
      <c r="A70" s="12">
        <v>5</v>
      </c>
      <c r="B70" s="15" t="s">
        <v>140</v>
      </c>
      <c r="C70" s="15" t="s">
        <v>146</v>
      </c>
      <c r="D70">
        <v>41.48</v>
      </c>
      <c r="E70">
        <v>4</v>
      </c>
    </row>
    <row r="71" spans="1:5" x14ac:dyDescent="0.25">
      <c r="A71" s="12">
        <v>5</v>
      </c>
      <c r="B71" s="15" t="s">
        <v>137</v>
      </c>
      <c r="C71" s="15" t="s">
        <v>146</v>
      </c>
      <c r="D71">
        <v>43.06</v>
      </c>
      <c r="E71">
        <v>7</v>
      </c>
    </row>
    <row r="72" spans="1:5" x14ac:dyDescent="0.25">
      <c r="A72" s="12">
        <v>5</v>
      </c>
      <c r="B72" s="15" t="s">
        <v>136</v>
      </c>
      <c r="C72" s="15" t="s">
        <v>146</v>
      </c>
      <c r="D72">
        <v>85.41</v>
      </c>
      <c r="E72">
        <v>16</v>
      </c>
    </row>
    <row r="73" spans="1:5" x14ac:dyDescent="0.25">
      <c r="A73" s="12">
        <v>5</v>
      </c>
      <c r="B73" s="15" t="s">
        <v>138</v>
      </c>
      <c r="C73" s="15" t="s">
        <v>146</v>
      </c>
      <c r="D73">
        <v>70.36</v>
      </c>
      <c r="E73">
        <v>12</v>
      </c>
    </row>
    <row r="74" spans="1:5" x14ac:dyDescent="0.25">
      <c r="A74" s="12">
        <v>6</v>
      </c>
      <c r="B74" s="15" t="s">
        <v>133</v>
      </c>
      <c r="C74" s="15" t="s">
        <v>147</v>
      </c>
      <c r="D74">
        <v>7.71</v>
      </c>
      <c r="E74">
        <v>1</v>
      </c>
    </row>
    <row r="75" spans="1:5" x14ac:dyDescent="0.25">
      <c r="A75" s="12">
        <v>6</v>
      </c>
      <c r="B75" s="15" t="s">
        <v>141</v>
      </c>
      <c r="C75" s="15" t="s">
        <v>147</v>
      </c>
      <c r="D75">
        <v>131.78</v>
      </c>
      <c r="E75">
        <v>24</v>
      </c>
    </row>
    <row r="76" spans="1:5" x14ac:dyDescent="0.25">
      <c r="A76" s="12">
        <v>6</v>
      </c>
      <c r="B76" s="15" t="s">
        <v>135</v>
      </c>
      <c r="C76" s="15" t="s">
        <v>147</v>
      </c>
      <c r="D76">
        <v>87.449999999999989</v>
      </c>
      <c r="E76">
        <v>1.2</v>
      </c>
    </row>
    <row r="77" spans="1:5" x14ac:dyDescent="0.25">
      <c r="A77" s="12">
        <v>6</v>
      </c>
      <c r="B77" s="15" t="s">
        <v>139</v>
      </c>
      <c r="C77" s="15" t="s">
        <v>147</v>
      </c>
      <c r="D77">
        <v>51.45</v>
      </c>
      <c r="E77">
        <v>6</v>
      </c>
    </row>
    <row r="78" spans="1:5" x14ac:dyDescent="0.25">
      <c r="A78" s="12">
        <v>6</v>
      </c>
      <c r="B78" s="15" t="s">
        <v>140</v>
      </c>
      <c r="C78" s="15" t="s">
        <v>147</v>
      </c>
      <c r="D78">
        <v>83.86</v>
      </c>
      <c r="E78">
        <v>9</v>
      </c>
    </row>
    <row r="79" spans="1:5" x14ac:dyDescent="0.25">
      <c r="A79" s="12">
        <v>6</v>
      </c>
      <c r="B79" s="15" t="s">
        <v>137</v>
      </c>
      <c r="C79" s="15" t="s">
        <v>147</v>
      </c>
      <c r="D79">
        <v>40.749999999999993</v>
      </c>
      <c r="E79">
        <v>5</v>
      </c>
    </row>
    <row r="80" spans="1:5" x14ac:dyDescent="0.25">
      <c r="A80" s="12">
        <v>6</v>
      </c>
      <c r="B80" s="15" t="s">
        <v>136</v>
      </c>
      <c r="C80" s="15" t="s">
        <v>147</v>
      </c>
      <c r="D80">
        <v>68.240000000000009</v>
      </c>
      <c r="E80">
        <v>9</v>
      </c>
    </row>
    <row r="81" spans="1:5" x14ac:dyDescent="0.25">
      <c r="A81" s="12">
        <v>6</v>
      </c>
      <c r="B81" s="15" t="s">
        <v>138</v>
      </c>
      <c r="C81" s="15" t="s">
        <v>147</v>
      </c>
      <c r="D81">
        <v>42.77</v>
      </c>
      <c r="E81">
        <v>5</v>
      </c>
    </row>
    <row r="82" spans="1:5" x14ac:dyDescent="0.25">
      <c r="A82" s="12">
        <v>6</v>
      </c>
      <c r="B82" s="15" t="s">
        <v>133</v>
      </c>
      <c r="C82" s="15" t="s">
        <v>148</v>
      </c>
      <c r="D82">
        <v>36.43</v>
      </c>
      <c r="E82">
        <v>4</v>
      </c>
    </row>
    <row r="83" spans="1:5" x14ac:dyDescent="0.25">
      <c r="A83" s="12">
        <v>6</v>
      </c>
      <c r="B83" s="15" t="s">
        <v>141</v>
      </c>
      <c r="C83" s="15" t="s">
        <v>148</v>
      </c>
      <c r="D83">
        <v>198.9</v>
      </c>
      <c r="E83">
        <v>34</v>
      </c>
    </row>
    <row r="84" spans="1:5" x14ac:dyDescent="0.25">
      <c r="A84" s="12">
        <v>6</v>
      </c>
      <c r="B84" s="15" t="s">
        <v>135</v>
      </c>
      <c r="C84" s="15" t="s">
        <v>148</v>
      </c>
      <c r="D84">
        <v>55.38</v>
      </c>
      <c r="E84">
        <v>4</v>
      </c>
    </row>
    <row r="85" spans="1:5" x14ac:dyDescent="0.25">
      <c r="A85" s="12">
        <v>6</v>
      </c>
      <c r="B85" s="15" t="s">
        <v>139</v>
      </c>
      <c r="C85" s="15" t="s">
        <v>148</v>
      </c>
      <c r="D85">
        <v>29.680000000000003</v>
      </c>
      <c r="E85">
        <v>3</v>
      </c>
    </row>
    <row r="86" spans="1:5" x14ac:dyDescent="0.25">
      <c r="A86" s="12">
        <v>6</v>
      </c>
      <c r="B86" s="15" t="s">
        <v>140</v>
      </c>
      <c r="C86" s="15" t="s">
        <v>148</v>
      </c>
      <c r="D86">
        <v>38.96</v>
      </c>
      <c r="E86">
        <v>4</v>
      </c>
    </row>
    <row r="87" spans="1:5" x14ac:dyDescent="0.25">
      <c r="A87" s="12">
        <v>6</v>
      </c>
      <c r="B87" s="15" t="s">
        <v>137</v>
      </c>
      <c r="C87" s="15" t="s">
        <v>148</v>
      </c>
      <c r="D87">
        <v>43.43</v>
      </c>
      <c r="E87">
        <v>5</v>
      </c>
    </row>
    <row r="88" spans="1:5" x14ac:dyDescent="0.25">
      <c r="A88" s="12">
        <v>6</v>
      </c>
      <c r="B88" s="15" t="s">
        <v>136</v>
      </c>
      <c r="C88" s="15" t="s">
        <v>148</v>
      </c>
      <c r="D88">
        <v>110.2</v>
      </c>
      <c r="E88">
        <v>4</v>
      </c>
    </row>
    <row r="89" spans="1:5" x14ac:dyDescent="0.25">
      <c r="A89" s="12">
        <v>6</v>
      </c>
      <c r="B89" s="15" t="s">
        <v>138</v>
      </c>
      <c r="C89" s="15" t="s">
        <v>148</v>
      </c>
      <c r="D89">
        <v>82.59</v>
      </c>
      <c r="E89">
        <v>9</v>
      </c>
    </row>
    <row r="90" spans="1:5" x14ac:dyDescent="0.25">
      <c r="A90" s="12">
        <v>7</v>
      </c>
      <c r="B90" s="15" t="s">
        <v>133</v>
      </c>
      <c r="C90" s="15" t="s">
        <v>134</v>
      </c>
      <c r="D90">
        <v>17.8</v>
      </c>
      <c r="E90">
        <v>4</v>
      </c>
    </row>
    <row r="91" spans="1:5" x14ac:dyDescent="0.25">
      <c r="A91" s="12">
        <v>7</v>
      </c>
      <c r="B91" s="15" t="s">
        <v>141</v>
      </c>
      <c r="C91" s="15" t="s">
        <v>134</v>
      </c>
      <c r="D91">
        <v>91.750000000000014</v>
      </c>
      <c r="E91">
        <v>17</v>
      </c>
    </row>
    <row r="92" spans="1:5" x14ac:dyDescent="0.25">
      <c r="A92" s="12">
        <v>7</v>
      </c>
      <c r="B92" s="15" t="s">
        <v>135</v>
      </c>
      <c r="C92" s="15" t="s">
        <v>134</v>
      </c>
      <c r="D92">
        <v>44.660000000000004</v>
      </c>
      <c r="E92">
        <v>4</v>
      </c>
    </row>
    <row r="93" spans="1:5" x14ac:dyDescent="0.25">
      <c r="A93" s="12">
        <v>7</v>
      </c>
      <c r="B93" s="15" t="s">
        <v>139</v>
      </c>
      <c r="C93" s="15" t="s">
        <v>134</v>
      </c>
      <c r="D93">
        <v>57.44</v>
      </c>
      <c r="E93">
        <v>8</v>
      </c>
    </row>
    <row r="94" spans="1:5" x14ac:dyDescent="0.25">
      <c r="A94" s="12">
        <v>7</v>
      </c>
      <c r="B94" s="15" t="s">
        <v>140</v>
      </c>
      <c r="C94" s="15" t="s">
        <v>134</v>
      </c>
      <c r="D94">
        <v>46.169999999999995</v>
      </c>
      <c r="E94">
        <v>5</v>
      </c>
    </row>
    <row r="95" spans="1:5" x14ac:dyDescent="0.25">
      <c r="A95" s="12">
        <v>7</v>
      </c>
      <c r="B95" s="15" t="s">
        <v>137</v>
      </c>
      <c r="C95" s="15" t="s">
        <v>134</v>
      </c>
      <c r="D95">
        <v>15</v>
      </c>
      <c r="E95">
        <v>5</v>
      </c>
    </row>
    <row r="96" spans="1:5" x14ac:dyDescent="0.25">
      <c r="A96" s="12">
        <v>7</v>
      </c>
      <c r="B96" s="15" t="s">
        <v>136</v>
      </c>
      <c r="C96" s="15" t="s">
        <v>134</v>
      </c>
      <c r="D96">
        <v>55.779999999999994</v>
      </c>
      <c r="E96">
        <v>10</v>
      </c>
    </row>
    <row r="97" spans="1:5" x14ac:dyDescent="0.25">
      <c r="A97" s="12">
        <v>7</v>
      </c>
      <c r="B97" s="15" t="s">
        <v>138</v>
      </c>
      <c r="C97" s="15" t="s">
        <v>134</v>
      </c>
      <c r="D97">
        <v>7</v>
      </c>
      <c r="E97">
        <v>7</v>
      </c>
    </row>
    <row r="98" spans="1:5" x14ac:dyDescent="0.25">
      <c r="A98" s="12">
        <v>8</v>
      </c>
      <c r="B98" s="15" t="s">
        <v>133</v>
      </c>
      <c r="C98" s="15" t="s">
        <v>134</v>
      </c>
      <c r="D98">
        <v>26.2</v>
      </c>
      <c r="E98">
        <v>4</v>
      </c>
    </row>
    <row r="99" spans="1:5" x14ac:dyDescent="0.25">
      <c r="A99" s="12">
        <v>8</v>
      </c>
      <c r="B99" s="15" t="s">
        <v>141</v>
      </c>
      <c r="C99" s="15" t="s">
        <v>134</v>
      </c>
      <c r="D99">
        <v>170.62</v>
      </c>
      <c r="E99">
        <v>33</v>
      </c>
    </row>
    <row r="100" spans="1:5" x14ac:dyDescent="0.25">
      <c r="A100" s="12">
        <v>8</v>
      </c>
      <c r="B100" s="15" t="s">
        <v>135</v>
      </c>
      <c r="C100" s="15" t="s">
        <v>134</v>
      </c>
      <c r="D100">
        <v>18.079999999999998</v>
      </c>
      <c r="E100">
        <v>3</v>
      </c>
    </row>
    <row r="101" spans="1:5" x14ac:dyDescent="0.25">
      <c r="A101" s="12">
        <v>8</v>
      </c>
      <c r="B101" s="15" t="s">
        <v>139</v>
      </c>
      <c r="C101" s="15" t="s">
        <v>134</v>
      </c>
      <c r="D101">
        <v>106.55</v>
      </c>
      <c r="E101">
        <v>14</v>
      </c>
    </row>
    <row r="102" spans="1:5" x14ac:dyDescent="0.25">
      <c r="A102" s="12">
        <v>8</v>
      </c>
      <c r="B102" s="15" t="s">
        <v>140</v>
      </c>
      <c r="C102" s="15" t="s">
        <v>134</v>
      </c>
      <c r="D102">
        <v>47.910000000000004</v>
      </c>
      <c r="E102">
        <v>5</v>
      </c>
    </row>
    <row r="103" spans="1:5" x14ac:dyDescent="0.25">
      <c r="A103" s="12">
        <v>8</v>
      </c>
      <c r="B103" s="15" t="s">
        <v>137</v>
      </c>
      <c r="C103" s="15" t="s">
        <v>134</v>
      </c>
      <c r="D103">
        <v>66.2</v>
      </c>
      <c r="E103">
        <v>10</v>
      </c>
    </row>
    <row r="104" spans="1:5" x14ac:dyDescent="0.25">
      <c r="A104" s="12">
        <v>8</v>
      </c>
      <c r="B104" s="15" t="s">
        <v>136</v>
      </c>
      <c r="C104" s="15" t="s">
        <v>134</v>
      </c>
      <c r="D104">
        <v>151.9</v>
      </c>
      <c r="E104">
        <v>21</v>
      </c>
    </row>
    <row r="105" spans="1:5" x14ac:dyDescent="0.25">
      <c r="A105" s="12">
        <v>8</v>
      </c>
      <c r="B105" s="15" t="s">
        <v>138</v>
      </c>
      <c r="C105" s="15" t="s">
        <v>134</v>
      </c>
      <c r="D105">
        <v>80.199999999999989</v>
      </c>
      <c r="E105">
        <v>9</v>
      </c>
    </row>
    <row r="106" spans="1:5" x14ac:dyDescent="0.25">
      <c r="A106" s="12">
        <v>9</v>
      </c>
      <c r="B106" s="15" t="s">
        <v>133</v>
      </c>
      <c r="C106" s="15" t="s">
        <v>145</v>
      </c>
      <c r="D106">
        <v>11.82</v>
      </c>
      <c r="E106">
        <v>2</v>
      </c>
    </row>
    <row r="107" spans="1:5" x14ac:dyDescent="0.25">
      <c r="A107" s="12">
        <v>9</v>
      </c>
      <c r="B107" s="15" t="s">
        <v>141</v>
      </c>
      <c r="C107" s="15" t="s">
        <v>145</v>
      </c>
      <c r="D107">
        <v>181.42</v>
      </c>
      <c r="E107">
        <v>57</v>
      </c>
    </row>
    <row r="108" spans="1:5" x14ac:dyDescent="0.25">
      <c r="A108" s="12">
        <v>9</v>
      </c>
      <c r="B108" s="15" t="s">
        <v>135</v>
      </c>
      <c r="C108" s="15" t="s">
        <v>145</v>
      </c>
      <c r="D108">
        <v>30</v>
      </c>
      <c r="E108">
        <v>4</v>
      </c>
    </row>
    <row r="109" spans="1:5" x14ac:dyDescent="0.25">
      <c r="A109" s="12">
        <v>9</v>
      </c>
      <c r="B109" s="15" t="s">
        <v>139</v>
      </c>
      <c r="C109" s="15" t="s">
        <v>145</v>
      </c>
      <c r="D109">
        <v>68.78</v>
      </c>
      <c r="E109">
        <v>10</v>
      </c>
    </row>
    <row r="110" spans="1:5" x14ac:dyDescent="0.25">
      <c r="A110" s="12">
        <v>9</v>
      </c>
      <c r="B110" s="15" t="s">
        <v>140</v>
      </c>
      <c r="C110" s="15" t="s">
        <v>145</v>
      </c>
      <c r="D110">
        <v>36.08</v>
      </c>
      <c r="E110">
        <v>3</v>
      </c>
    </row>
    <row r="111" spans="1:5" x14ac:dyDescent="0.25">
      <c r="A111" s="12">
        <v>9</v>
      </c>
      <c r="B111" s="15" t="s">
        <v>137</v>
      </c>
      <c r="C111" s="15" t="s">
        <v>145</v>
      </c>
      <c r="D111">
        <v>63.3</v>
      </c>
      <c r="E111">
        <v>10</v>
      </c>
    </row>
    <row r="112" spans="1:5" x14ac:dyDescent="0.25">
      <c r="A112" s="12">
        <v>9</v>
      </c>
      <c r="B112" s="15" t="s">
        <v>136</v>
      </c>
      <c r="C112" s="15" t="s">
        <v>145</v>
      </c>
      <c r="D112">
        <v>141.84</v>
      </c>
      <c r="E112">
        <v>22</v>
      </c>
    </row>
    <row r="113" spans="1:5" x14ac:dyDescent="0.25">
      <c r="A113" s="12">
        <v>9</v>
      </c>
      <c r="B113" s="15" t="s">
        <v>138</v>
      </c>
      <c r="C113" s="15" t="s">
        <v>145</v>
      </c>
      <c r="D113">
        <v>1.9000000000000001</v>
      </c>
      <c r="E113">
        <v>4</v>
      </c>
    </row>
    <row r="114" spans="1:5" x14ac:dyDescent="0.25">
      <c r="A114" s="12">
        <v>9</v>
      </c>
      <c r="B114" s="15" t="s">
        <v>133</v>
      </c>
      <c r="C114" s="15" t="s">
        <v>146</v>
      </c>
      <c r="D114">
        <v>85.22999999999999</v>
      </c>
      <c r="E114">
        <v>14</v>
      </c>
    </row>
    <row r="115" spans="1:5" x14ac:dyDescent="0.25">
      <c r="A115" s="12">
        <v>9</v>
      </c>
      <c r="B115" s="15" t="s">
        <v>141</v>
      </c>
      <c r="C115" s="15" t="s">
        <v>146</v>
      </c>
      <c r="D115">
        <v>112.99999999999999</v>
      </c>
      <c r="E115">
        <v>17</v>
      </c>
    </row>
    <row r="116" spans="1:5" x14ac:dyDescent="0.25">
      <c r="A116" s="12">
        <v>9</v>
      </c>
      <c r="B116" s="15" t="s">
        <v>135</v>
      </c>
      <c r="C116" s="15" t="s">
        <v>146</v>
      </c>
      <c r="D116">
        <v>89.24</v>
      </c>
      <c r="E116">
        <v>10</v>
      </c>
    </row>
    <row r="117" spans="1:5" x14ac:dyDescent="0.25">
      <c r="A117" s="12">
        <v>9</v>
      </c>
      <c r="B117" s="15" t="s">
        <v>139</v>
      </c>
      <c r="C117" s="15" t="s">
        <v>146</v>
      </c>
      <c r="D117">
        <v>139.72999999999999</v>
      </c>
      <c r="E117">
        <v>30</v>
      </c>
    </row>
    <row r="118" spans="1:5" x14ac:dyDescent="0.25">
      <c r="A118" s="12">
        <v>9</v>
      </c>
      <c r="B118" s="15" t="s">
        <v>140</v>
      </c>
      <c r="C118" s="15" t="s">
        <v>146</v>
      </c>
      <c r="D118">
        <v>82.29</v>
      </c>
      <c r="E118">
        <v>10</v>
      </c>
    </row>
    <row r="119" spans="1:5" x14ac:dyDescent="0.25">
      <c r="A119" s="12">
        <v>9</v>
      </c>
      <c r="B119" s="15" t="s">
        <v>137</v>
      </c>
      <c r="C119" s="15" t="s">
        <v>146</v>
      </c>
      <c r="D119">
        <v>58.94</v>
      </c>
      <c r="E119">
        <v>10</v>
      </c>
    </row>
    <row r="120" spans="1:5" x14ac:dyDescent="0.25">
      <c r="A120" s="12">
        <v>9</v>
      </c>
      <c r="B120" s="15" t="s">
        <v>136</v>
      </c>
      <c r="C120" s="15" t="s">
        <v>146</v>
      </c>
      <c r="D120">
        <v>76.53</v>
      </c>
      <c r="E120">
        <v>8</v>
      </c>
    </row>
    <row r="121" spans="1:5" x14ac:dyDescent="0.25">
      <c r="A121" s="12">
        <v>9</v>
      </c>
      <c r="B121" s="15" t="s">
        <v>138</v>
      </c>
      <c r="C121" s="15" t="s">
        <v>146</v>
      </c>
      <c r="D121">
        <v>87.85</v>
      </c>
      <c r="E121">
        <v>19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79D6-3ADD-744A-8012-B9BC1CE12036}">
  <dimension ref="A1:D25"/>
  <sheetViews>
    <sheetView zoomScale="130" zoomScaleNormal="130" workbookViewId="0">
      <selection activeCell="D21" sqref="D21"/>
    </sheetView>
  </sheetViews>
  <sheetFormatPr defaultColWidth="11" defaultRowHeight="15.75" x14ac:dyDescent="0.25"/>
  <cols>
    <col min="1" max="1" width="10.875" style="12"/>
    <col min="2" max="2" width="11.875" style="12" customWidth="1"/>
    <col min="3" max="3" width="12.125" style="12" customWidth="1"/>
    <col min="4" max="4" width="11.875" style="12" customWidth="1"/>
  </cols>
  <sheetData>
    <row r="1" spans="1:4" x14ac:dyDescent="0.25">
      <c r="A1" s="12" t="s">
        <v>1</v>
      </c>
      <c r="B1" s="12" t="s">
        <v>132</v>
      </c>
      <c r="C1" s="12" t="s">
        <v>142</v>
      </c>
      <c r="D1" s="12" t="s">
        <v>143</v>
      </c>
    </row>
    <row r="2" spans="1:4" x14ac:dyDescent="0.25">
      <c r="A2" s="12" t="s">
        <v>133</v>
      </c>
      <c r="B2" s="12">
        <v>2050</v>
      </c>
      <c r="C2" s="12">
        <v>103</v>
      </c>
      <c r="D2" s="12">
        <v>87</v>
      </c>
    </row>
    <row r="3" spans="1:4" x14ac:dyDescent="0.25">
      <c r="A3" s="12" t="s">
        <v>135</v>
      </c>
      <c r="B3" s="12">
        <v>2050</v>
      </c>
      <c r="C3" s="12">
        <v>136</v>
      </c>
      <c r="D3" s="12">
        <v>134</v>
      </c>
    </row>
    <row r="4" spans="1:4" x14ac:dyDescent="0.25">
      <c r="A4" s="12" t="s">
        <v>136</v>
      </c>
      <c r="B4" s="12">
        <v>2050</v>
      </c>
      <c r="C4" s="12">
        <v>44</v>
      </c>
      <c r="D4" s="12">
        <v>32</v>
      </c>
    </row>
    <row r="5" spans="1:4" x14ac:dyDescent="0.25">
      <c r="A5" s="12" t="s">
        <v>137</v>
      </c>
      <c r="B5" s="12">
        <v>2050</v>
      </c>
      <c r="C5" s="12">
        <v>69</v>
      </c>
      <c r="D5" s="12">
        <v>56</v>
      </c>
    </row>
    <row r="6" spans="1:4" x14ac:dyDescent="0.25">
      <c r="A6" s="12" t="s">
        <v>138</v>
      </c>
      <c r="B6" s="12">
        <v>2050</v>
      </c>
      <c r="C6" s="12">
        <v>134</v>
      </c>
      <c r="D6" s="12">
        <v>118</v>
      </c>
    </row>
    <row r="7" spans="1:4" x14ac:dyDescent="0.25">
      <c r="A7" s="12" t="s">
        <v>139</v>
      </c>
      <c r="B7" s="12">
        <v>2050</v>
      </c>
      <c r="C7" s="12">
        <v>51</v>
      </c>
      <c r="D7" s="12">
        <v>47</v>
      </c>
    </row>
    <row r="8" spans="1:4" x14ac:dyDescent="0.25">
      <c r="A8" s="12" t="s">
        <v>140</v>
      </c>
      <c r="B8" s="12">
        <v>2050</v>
      </c>
      <c r="C8" s="12">
        <v>21</v>
      </c>
      <c r="D8" s="12">
        <v>21</v>
      </c>
    </row>
    <row r="9" spans="1:4" x14ac:dyDescent="0.25">
      <c r="A9" s="12" t="s">
        <v>141</v>
      </c>
      <c r="B9" s="12">
        <v>2050</v>
      </c>
      <c r="C9" s="12">
        <v>67</v>
      </c>
      <c r="D9" s="12">
        <v>52</v>
      </c>
    </row>
    <row r="10" spans="1:4" x14ac:dyDescent="0.25">
      <c r="A10" s="12" t="s">
        <v>133</v>
      </c>
      <c r="B10" s="12">
        <v>2100</v>
      </c>
      <c r="C10" s="12">
        <v>107</v>
      </c>
      <c r="D10" s="12">
        <v>84</v>
      </c>
    </row>
    <row r="11" spans="1:4" x14ac:dyDescent="0.25">
      <c r="A11" s="12" t="s">
        <v>135</v>
      </c>
      <c r="B11" s="12">
        <v>2100</v>
      </c>
      <c r="C11" s="12">
        <v>108</v>
      </c>
      <c r="D11" s="12">
        <v>64</v>
      </c>
    </row>
    <row r="12" spans="1:4" x14ac:dyDescent="0.25">
      <c r="A12" s="12" t="s">
        <v>136</v>
      </c>
      <c r="B12" s="12">
        <v>2100</v>
      </c>
      <c r="C12" s="12">
        <v>40</v>
      </c>
      <c r="D12" s="12">
        <v>20</v>
      </c>
    </row>
    <row r="13" spans="1:4" x14ac:dyDescent="0.25">
      <c r="A13" s="12" t="s">
        <v>137</v>
      </c>
      <c r="B13" s="12">
        <v>2100</v>
      </c>
      <c r="C13" s="12">
        <v>53</v>
      </c>
      <c r="D13" s="12">
        <v>30</v>
      </c>
    </row>
    <row r="14" spans="1:4" x14ac:dyDescent="0.25">
      <c r="A14" s="12" t="s">
        <v>138</v>
      </c>
      <c r="B14" s="12">
        <v>2100</v>
      </c>
      <c r="C14" s="12">
        <v>80</v>
      </c>
      <c r="D14" s="12">
        <v>58</v>
      </c>
    </row>
    <row r="15" spans="1:4" x14ac:dyDescent="0.25">
      <c r="A15" s="12" t="s">
        <v>139</v>
      </c>
      <c r="B15" s="12">
        <v>2100</v>
      </c>
      <c r="C15" s="12">
        <v>41</v>
      </c>
      <c r="D15" s="12">
        <v>34</v>
      </c>
    </row>
    <row r="16" spans="1:4" x14ac:dyDescent="0.25">
      <c r="A16" s="12" t="s">
        <v>140</v>
      </c>
      <c r="B16" s="12">
        <v>2100</v>
      </c>
      <c r="C16" s="12">
        <v>21</v>
      </c>
      <c r="D16" s="12">
        <v>21</v>
      </c>
    </row>
    <row r="17" spans="1:4" x14ac:dyDescent="0.25">
      <c r="A17" s="12" t="s">
        <v>141</v>
      </c>
      <c r="B17" s="12">
        <v>2100</v>
      </c>
      <c r="C17" s="12">
        <v>57</v>
      </c>
      <c r="D17" s="12">
        <v>30</v>
      </c>
    </row>
    <row r="18" spans="1:4" x14ac:dyDescent="0.25">
      <c r="A18" s="12" t="s">
        <v>133</v>
      </c>
      <c r="B18" s="12" t="s">
        <v>134</v>
      </c>
      <c r="C18" s="12">
        <v>107</v>
      </c>
      <c r="D18" s="12">
        <v>62</v>
      </c>
    </row>
    <row r="19" spans="1:4" x14ac:dyDescent="0.25">
      <c r="A19" s="12" t="s">
        <v>135</v>
      </c>
      <c r="B19" s="12" t="s">
        <v>134</v>
      </c>
      <c r="C19" s="12">
        <v>138</v>
      </c>
      <c r="D19" s="12">
        <v>100</v>
      </c>
    </row>
    <row r="20" spans="1:4" x14ac:dyDescent="0.25">
      <c r="A20" s="12" t="s">
        <v>136</v>
      </c>
      <c r="B20" s="12" t="s">
        <v>134</v>
      </c>
      <c r="C20" s="12">
        <v>45</v>
      </c>
      <c r="D20" s="12">
        <v>37</v>
      </c>
    </row>
    <row r="21" spans="1:4" x14ac:dyDescent="0.25">
      <c r="A21" s="12" t="s">
        <v>137</v>
      </c>
      <c r="B21" s="12" t="s">
        <v>134</v>
      </c>
      <c r="C21" s="12">
        <v>70</v>
      </c>
      <c r="D21" s="12">
        <v>53</v>
      </c>
    </row>
    <row r="22" spans="1:4" x14ac:dyDescent="0.25">
      <c r="A22" s="12" t="s">
        <v>138</v>
      </c>
      <c r="B22" s="12" t="s">
        <v>134</v>
      </c>
      <c r="C22" s="12">
        <v>135</v>
      </c>
      <c r="D22" s="12">
        <v>97</v>
      </c>
    </row>
    <row r="23" spans="1:4" x14ac:dyDescent="0.25">
      <c r="A23" s="12" t="s">
        <v>139</v>
      </c>
      <c r="B23" s="12" t="s">
        <v>134</v>
      </c>
      <c r="C23" s="12">
        <v>63</v>
      </c>
      <c r="D23" s="12">
        <v>35</v>
      </c>
    </row>
    <row r="24" spans="1:4" x14ac:dyDescent="0.25">
      <c r="A24" s="12" t="s">
        <v>140</v>
      </c>
      <c r="B24" s="12" t="s">
        <v>134</v>
      </c>
      <c r="C24" s="12">
        <v>30</v>
      </c>
      <c r="D24" s="12">
        <v>30</v>
      </c>
    </row>
    <row r="25" spans="1:4" x14ac:dyDescent="0.25">
      <c r="A25" s="12" t="s">
        <v>141</v>
      </c>
      <c r="B25" s="12" t="s">
        <v>134</v>
      </c>
      <c r="C25" s="12">
        <v>68</v>
      </c>
      <c r="D25" s="12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 </vt:lpstr>
      <vt:lpstr>3D modelling</vt:lpstr>
      <vt:lpstr>Growth raw</vt:lpstr>
      <vt:lpstr>Survival 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Donelson</dc:creator>
  <cp:lastModifiedBy>Jennifer Donelson</cp:lastModifiedBy>
  <dcterms:created xsi:type="dcterms:W3CDTF">2024-01-05T05:08:21Z</dcterms:created>
  <dcterms:modified xsi:type="dcterms:W3CDTF">2024-01-08T00:02:31Z</dcterms:modified>
</cp:coreProperties>
</file>