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LIS_IR\Research Data Management\RedBox Working Files\2017\"/>
    </mc:Choice>
  </mc:AlternateContent>
  <bookViews>
    <workbookView xWindow="360" yWindow="252" windowWidth="14940" windowHeight="915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Sheet1!$A$1:$AA$558</definedName>
  </definedNames>
  <calcPr calcId="152511"/>
</workbook>
</file>

<file path=xl/calcChain.xml><?xml version="1.0" encoding="utf-8"?>
<calcChain xmlns="http://schemas.openxmlformats.org/spreadsheetml/2006/main">
  <c r="Q540" i="1" l="1"/>
  <c r="R519" i="1"/>
  <c r="R520" i="1"/>
  <c r="R522" i="1"/>
  <c r="R523" i="1"/>
  <c r="R526" i="1"/>
  <c r="R527" i="1"/>
  <c r="R528" i="1"/>
  <c r="R529" i="1"/>
  <c r="R531" i="1"/>
  <c r="R532" i="1"/>
  <c r="R533" i="1"/>
  <c r="R534" i="1"/>
  <c r="R536" i="1"/>
  <c r="R537" i="1"/>
  <c r="R538" i="1"/>
  <c r="R542" i="1"/>
  <c r="R543" i="1"/>
  <c r="R544" i="1"/>
  <c r="R546" i="1"/>
  <c r="R548" i="1"/>
  <c r="R551" i="1"/>
  <c r="R553" i="1"/>
  <c r="R555" i="1"/>
  <c r="R556" i="1"/>
  <c r="R558" i="1"/>
  <c r="Q519" i="1"/>
  <c r="Q520" i="1"/>
  <c r="Q522" i="1"/>
  <c r="Q523" i="1"/>
  <c r="Q525" i="1"/>
  <c r="Q526" i="1"/>
  <c r="Q527" i="1"/>
  <c r="Q528" i="1"/>
  <c r="Q529" i="1"/>
  <c r="Q531" i="1"/>
  <c r="Q532" i="1"/>
  <c r="Q533" i="1"/>
  <c r="Q534" i="1"/>
  <c r="Q536" i="1"/>
  <c r="Q537" i="1"/>
  <c r="Q538" i="1"/>
  <c r="Q542" i="1"/>
  <c r="Q543" i="1"/>
  <c r="Q544" i="1"/>
  <c r="Q546" i="1"/>
  <c r="Q547" i="1"/>
  <c r="Q548" i="1"/>
  <c r="Q549" i="1"/>
  <c r="Q550" i="1"/>
  <c r="Q551" i="1"/>
  <c r="Q553" i="1"/>
  <c r="Q555" i="1"/>
  <c r="Q556" i="1"/>
  <c r="Q557" i="1"/>
  <c r="Q558" i="1"/>
  <c r="R518" i="1"/>
  <c r="Q518" i="1"/>
  <c r="W476" i="1"/>
  <c r="X476" i="1"/>
  <c r="W477" i="1"/>
  <c r="X477" i="1"/>
  <c r="W479" i="1"/>
  <c r="X479" i="1"/>
  <c r="W480" i="1"/>
  <c r="X480" i="1"/>
  <c r="W481" i="1"/>
  <c r="W482" i="1"/>
  <c r="X482" i="1"/>
  <c r="W483" i="1"/>
  <c r="X483" i="1"/>
  <c r="W484" i="1"/>
  <c r="X484" i="1"/>
  <c r="W485" i="1"/>
  <c r="X485" i="1"/>
  <c r="W486" i="1"/>
  <c r="X486" i="1"/>
  <c r="W488" i="1"/>
  <c r="X488" i="1"/>
  <c r="W489" i="1"/>
  <c r="X489" i="1"/>
  <c r="W490" i="1"/>
  <c r="X490" i="1"/>
  <c r="W491" i="1"/>
  <c r="X491" i="1"/>
  <c r="W492" i="1"/>
  <c r="X492" i="1"/>
  <c r="W493" i="1"/>
  <c r="X493" i="1"/>
  <c r="W494" i="1"/>
  <c r="X494" i="1"/>
  <c r="W496" i="1"/>
  <c r="X496" i="1"/>
  <c r="W497" i="1"/>
  <c r="X497" i="1"/>
  <c r="W498" i="1"/>
  <c r="X498" i="1"/>
  <c r="W500" i="1"/>
  <c r="X500" i="1"/>
  <c r="W501" i="1"/>
  <c r="X501" i="1"/>
  <c r="W502" i="1"/>
  <c r="X502" i="1"/>
  <c r="W503" i="1"/>
  <c r="X503" i="1"/>
  <c r="W505" i="1"/>
  <c r="X505" i="1"/>
  <c r="W510" i="1"/>
  <c r="X510" i="1"/>
  <c r="W511" i="1"/>
  <c r="X511" i="1"/>
  <c r="W512" i="1"/>
  <c r="X512" i="1"/>
  <c r="W513" i="1"/>
  <c r="X513" i="1"/>
  <c r="W515" i="1"/>
  <c r="X515" i="1"/>
  <c r="X475" i="1"/>
  <c r="W475" i="1"/>
  <c r="N433" i="1"/>
  <c r="O433" i="1"/>
  <c r="N434" i="1"/>
  <c r="O434" i="1"/>
  <c r="N436" i="1"/>
  <c r="O436" i="1"/>
  <c r="N440" i="1"/>
  <c r="O440" i="1"/>
  <c r="N441" i="1"/>
  <c r="O441" i="1"/>
  <c r="N442" i="1"/>
  <c r="O442" i="1"/>
  <c r="N443" i="1"/>
  <c r="O443" i="1"/>
  <c r="N444" i="1"/>
  <c r="O444" i="1"/>
  <c r="N445" i="1"/>
  <c r="O445" i="1"/>
  <c r="N446" i="1"/>
  <c r="O446" i="1"/>
  <c r="N450" i="1"/>
  <c r="O450" i="1"/>
  <c r="N451" i="1"/>
  <c r="O451" i="1"/>
  <c r="N452" i="1"/>
  <c r="O452" i="1"/>
  <c r="N457" i="1"/>
  <c r="O457" i="1"/>
  <c r="N458" i="1"/>
  <c r="O458" i="1"/>
  <c r="N464" i="1"/>
  <c r="O464" i="1"/>
  <c r="N467" i="1"/>
  <c r="O467" i="1"/>
  <c r="N469" i="1"/>
  <c r="O469" i="1"/>
  <c r="N470" i="1"/>
  <c r="O470" i="1"/>
  <c r="O432" i="1"/>
  <c r="N432" i="1"/>
  <c r="U390" i="1"/>
  <c r="U391" i="1"/>
  <c r="U393" i="1"/>
  <c r="U394" i="1"/>
  <c r="U396" i="1"/>
  <c r="U397" i="1"/>
  <c r="U398" i="1"/>
  <c r="U399" i="1"/>
  <c r="U400" i="1"/>
  <c r="U401" i="1"/>
  <c r="U402" i="1"/>
  <c r="U404" i="1"/>
  <c r="U405" i="1"/>
  <c r="U406" i="1"/>
  <c r="U408" i="1"/>
  <c r="U410" i="1"/>
  <c r="U412" i="1"/>
  <c r="U413" i="1"/>
  <c r="U414" i="1"/>
  <c r="U415" i="1"/>
  <c r="U417" i="1"/>
  <c r="U421" i="1"/>
  <c r="U425" i="1"/>
  <c r="U426" i="1"/>
  <c r="U427" i="1"/>
  <c r="T390" i="1"/>
  <c r="T391" i="1"/>
  <c r="T393" i="1"/>
  <c r="T394" i="1"/>
  <c r="T396" i="1"/>
  <c r="T397" i="1"/>
  <c r="T398" i="1"/>
  <c r="T399" i="1"/>
  <c r="T400" i="1"/>
  <c r="T401" i="1"/>
  <c r="T402" i="1"/>
  <c r="T404" i="1"/>
  <c r="T405" i="1"/>
  <c r="T406" i="1"/>
  <c r="T408" i="1"/>
  <c r="T410" i="1"/>
  <c r="T412" i="1"/>
  <c r="T413" i="1"/>
  <c r="T414" i="1"/>
  <c r="T415" i="1"/>
  <c r="T417" i="1"/>
  <c r="T418" i="1"/>
  <c r="T420" i="1"/>
  <c r="T421" i="1"/>
  <c r="T422" i="1"/>
  <c r="T424" i="1"/>
  <c r="T425" i="1"/>
  <c r="T426" i="1"/>
  <c r="T427" i="1"/>
  <c r="T429" i="1"/>
  <c r="L347" i="1"/>
  <c r="L348" i="1"/>
  <c r="L349" i="1"/>
  <c r="L350" i="1"/>
  <c r="L351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70" i="1"/>
  <c r="L371" i="1"/>
  <c r="L372" i="1"/>
  <c r="L373" i="1"/>
  <c r="L374" i="1"/>
  <c r="L375" i="1"/>
  <c r="L377" i="1"/>
  <c r="L383" i="1"/>
  <c r="L384" i="1"/>
  <c r="L385" i="1"/>
  <c r="L386" i="1"/>
  <c r="L346" i="1"/>
  <c r="U389" i="1"/>
  <c r="T389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7" i="1"/>
  <c r="K369" i="1"/>
  <c r="K370" i="1"/>
  <c r="K371" i="1"/>
  <c r="K372" i="1"/>
  <c r="K373" i="1"/>
  <c r="K374" i="1"/>
  <c r="K375" i="1"/>
  <c r="K376" i="1"/>
  <c r="K377" i="1"/>
  <c r="K380" i="1"/>
  <c r="K383" i="1"/>
  <c r="K384" i="1"/>
  <c r="K385" i="1"/>
  <c r="K386" i="1"/>
  <c r="K346" i="1"/>
  <c r="H337" i="1"/>
  <c r="H304" i="1"/>
  <c r="I304" i="1"/>
  <c r="H305" i="1"/>
  <c r="I305" i="1"/>
  <c r="H307" i="1"/>
  <c r="I307" i="1"/>
  <c r="H309" i="1"/>
  <c r="H311" i="1"/>
  <c r="I311" i="1"/>
  <c r="H312" i="1"/>
  <c r="I312" i="1"/>
  <c r="H313" i="1"/>
  <c r="I313" i="1"/>
  <c r="H314" i="1"/>
  <c r="I314" i="1"/>
  <c r="H316" i="1"/>
  <c r="I316" i="1"/>
  <c r="H317" i="1"/>
  <c r="I317" i="1"/>
  <c r="H318" i="1"/>
  <c r="H319" i="1"/>
  <c r="I319" i="1"/>
  <c r="H320" i="1"/>
  <c r="H321" i="1"/>
  <c r="H322" i="1"/>
  <c r="I322" i="1"/>
  <c r="H323" i="1"/>
  <c r="H327" i="1"/>
  <c r="I327" i="1"/>
  <c r="H328" i="1"/>
  <c r="I328" i="1"/>
  <c r="H329" i="1"/>
  <c r="H330" i="1"/>
  <c r="H331" i="1"/>
  <c r="H334" i="1"/>
  <c r="H335" i="1"/>
  <c r="H340" i="1"/>
  <c r="H341" i="1"/>
  <c r="I341" i="1"/>
  <c r="H343" i="1"/>
  <c r="H303" i="1"/>
  <c r="R288" i="1"/>
  <c r="Q261" i="1"/>
  <c r="R261" i="1"/>
  <c r="Q262" i="1"/>
  <c r="R262" i="1"/>
  <c r="Q263" i="1"/>
  <c r="R263" i="1"/>
  <c r="Q264" i="1"/>
  <c r="R264" i="1"/>
  <c r="Q265" i="1"/>
  <c r="R265" i="1"/>
  <c r="Q266" i="1"/>
  <c r="Q267" i="1"/>
  <c r="Q268" i="1"/>
  <c r="R268" i="1"/>
  <c r="Q269" i="1"/>
  <c r="R269" i="1"/>
  <c r="Q270" i="1"/>
  <c r="R270" i="1"/>
  <c r="Q271" i="1"/>
  <c r="R271" i="1"/>
  <c r="Q272" i="1"/>
  <c r="R272" i="1"/>
  <c r="Q273" i="1"/>
  <c r="R273" i="1"/>
  <c r="Q274" i="1"/>
  <c r="R274" i="1"/>
  <c r="Q275" i="1"/>
  <c r="R275" i="1"/>
  <c r="Q276" i="1"/>
  <c r="R276" i="1"/>
  <c r="Q277" i="1"/>
  <c r="R277" i="1"/>
  <c r="Q278" i="1"/>
  <c r="R278" i="1"/>
  <c r="Q279" i="1"/>
  <c r="R279" i="1"/>
  <c r="Q281" i="1"/>
  <c r="R281" i="1"/>
  <c r="Q282" i="1"/>
  <c r="Q284" i="1"/>
  <c r="R284" i="1"/>
  <c r="Q285" i="1"/>
  <c r="R285" i="1"/>
  <c r="Q286" i="1"/>
  <c r="R286" i="1"/>
  <c r="Q287" i="1"/>
  <c r="Q288" i="1"/>
  <c r="Q289" i="1"/>
  <c r="Q290" i="1"/>
  <c r="R290" i="1"/>
  <c r="Q291" i="1"/>
  <c r="R291" i="1"/>
  <c r="Q292" i="1"/>
  <c r="R292" i="1"/>
  <c r="Q293" i="1"/>
  <c r="Q296" i="1"/>
  <c r="R296" i="1"/>
  <c r="Q297" i="1"/>
  <c r="R297" i="1"/>
  <c r="Q298" i="1"/>
  <c r="R298" i="1"/>
  <c r="Q299" i="1"/>
  <c r="R299" i="1"/>
  <c r="Q300" i="1"/>
  <c r="R300" i="1"/>
  <c r="R260" i="1"/>
  <c r="Q260" i="1"/>
  <c r="Z218" i="1"/>
  <c r="AA218" i="1"/>
  <c r="Z219" i="1"/>
  <c r="AA219" i="1"/>
  <c r="Z221" i="1"/>
  <c r="AA221" i="1"/>
  <c r="Z224" i="1"/>
  <c r="Z225" i="1"/>
  <c r="AA225" i="1"/>
  <c r="Z226" i="1"/>
  <c r="AA226" i="1"/>
  <c r="Z227" i="1"/>
  <c r="AA227" i="1"/>
  <c r="Z228" i="1"/>
  <c r="AA228" i="1"/>
  <c r="Z230" i="1"/>
  <c r="AA230" i="1"/>
  <c r="Z231" i="1"/>
  <c r="AA231" i="1"/>
  <c r="Z232" i="1"/>
  <c r="AA232" i="1"/>
  <c r="Z233" i="1"/>
  <c r="AA233" i="1"/>
  <c r="Z234" i="1"/>
  <c r="AA234" i="1"/>
  <c r="Z235" i="1"/>
  <c r="AA235" i="1"/>
  <c r="Z236" i="1"/>
  <c r="AA236" i="1"/>
  <c r="Z237" i="1"/>
  <c r="AA237" i="1"/>
  <c r="Z238" i="1"/>
  <c r="AA238" i="1"/>
  <c r="Z239" i="1"/>
  <c r="AA239" i="1"/>
  <c r="Z240" i="1"/>
  <c r="Z241" i="1"/>
  <c r="AA241" i="1"/>
  <c r="Z242" i="1"/>
  <c r="AA242" i="1"/>
  <c r="Z243" i="1"/>
  <c r="AA243" i="1"/>
  <c r="Z244" i="1"/>
  <c r="AA244" i="1"/>
  <c r="Z245" i="1"/>
  <c r="AA245" i="1"/>
  <c r="Z246" i="1"/>
  <c r="AA246" i="1"/>
  <c r="Z247" i="1"/>
  <c r="Z248" i="1"/>
  <c r="Z249" i="1"/>
  <c r="Z250" i="1"/>
  <c r="Z252" i="1"/>
  <c r="AA252" i="1"/>
  <c r="Z253" i="1"/>
  <c r="AA253" i="1"/>
  <c r="Z254" i="1"/>
  <c r="AA254" i="1"/>
  <c r="Z255" i="1"/>
  <c r="AA255" i="1"/>
  <c r="Z256" i="1"/>
  <c r="AA217" i="1"/>
  <c r="Z217" i="1"/>
  <c r="K214" i="1"/>
  <c r="K175" i="1"/>
  <c r="L175" i="1"/>
  <c r="K176" i="1"/>
  <c r="L176" i="1"/>
  <c r="K177" i="1"/>
  <c r="K178" i="1"/>
  <c r="L178" i="1"/>
  <c r="K179" i="1"/>
  <c r="L179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K192" i="1"/>
  <c r="L192" i="1"/>
  <c r="K193" i="1"/>
  <c r="L193" i="1"/>
  <c r="K195" i="1"/>
  <c r="L195" i="1"/>
  <c r="K196" i="1"/>
  <c r="L196" i="1"/>
  <c r="K198" i="1"/>
  <c r="L198" i="1"/>
  <c r="K199" i="1"/>
  <c r="L199" i="1"/>
  <c r="K200" i="1"/>
  <c r="L200" i="1"/>
  <c r="K201" i="1"/>
  <c r="L201" i="1"/>
  <c r="K202" i="1"/>
  <c r="K203" i="1"/>
  <c r="K204" i="1"/>
  <c r="K205" i="1"/>
  <c r="K206" i="1"/>
  <c r="L206" i="1"/>
  <c r="K210" i="1"/>
  <c r="L210" i="1"/>
  <c r="K211" i="1"/>
  <c r="L211" i="1"/>
  <c r="K212" i="1"/>
  <c r="L212" i="1"/>
  <c r="K213" i="1"/>
  <c r="L174" i="1"/>
  <c r="K174" i="1"/>
  <c r="N138" i="1"/>
  <c r="N132" i="1"/>
  <c r="O132" i="1"/>
  <c r="N133" i="1"/>
  <c r="O133" i="1"/>
  <c r="N134" i="1"/>
  <c r="O134" i="1"/>
  <c r="N135" i="1"/>
  <c r="O135" i="1"/>
  <c r="N136" i="1"/>
  <c r="O136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9" i="1"/>
  <c r="O149" i="1"/>
  <c r="N150" i="1"/>
  <c r="O150" i="1"/>
  <c r="N151" i="1"/>
  <c r="O151" i="1"/>
  <c r="N152" i="1"/>
  <c r="O152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2" i="1"/>
  <c r="N163" i="1"/>
  <c r="N165" i="1"/>
  <c r="N167" i="1"/>
  <c r="O167" i="1"/>
  <c r="N168" i="1"/>
  <c r="O168" i="1"/>
  <c r="N169" i="1"/>
  <c r="O169" i="1"/>
  <c r="N170" i="1"/>
  <c r="O170" i="1"/>
  <c r="N171" i="1"/>
  <c r="O171" i="1"/>
  <c r="O131" i="1"/>
  <c r="N131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2" i="1"/>
  <c r="U113" i="1"/>
  <c r="U114" i="1"/>
  <c r="U115" i="1"/>
  <c r="U116" i="1"/>
  <c r="U117" i="1"/>
  <c r="U118" i="1"/>
  <c r="U119" i="1"/>
  <c r="U120" i="1"/>
  <c r="U123" i="1"/>
  <c r="U125" i="1"/>
  <c r="U126" i="1"/>
  <c r="U127" i="1"/>
  <c r="U12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2" i="1"/>
  <c r="T113" i="1"/>
  <c r="T114" i="1"/>
  <c r="T115" i="1"/>
  <c r="T116" i="1"/>
  <c r="T117" i="1"/>
  <c r="T118" i="1"/>
  <c r="T119" i="1"/>
  <c r="T120" i="1"/>
  <c r="T123" i="1"/>
  <c r="T124" i="1"/>
  <c r="T125" i="1"/>
  <c r="T126" i="1"/>
  <c r="T127" i="1"/>
  <c r="T128" i="1"/>
  <c r="U88" i="1"/>
  <c r="T88" i="1"/>
  <c r="K46" i="1"/>
  <c r="L46" i="1"/>
  <c r="K47" i="1"/>
  <c r="L47" i="1"/>
  <c r="K48" i="1"/>
  <c r="K49" i="1"/>
  <c r="L49" i="1"/>
  <c r="K50" i="1"/>
  <c r="L50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K61" i="1"/>
  <c r="L61" i="1"/>
  <c r="K62" i="1"/>
  <c r="K63" i="1"/>
  <c r="L63" i="1"/>
  <c r="K64" i="1"/>
  <c r="L64" i="1"/>
  <c r="K65" i="1"/>
  <c r="K66" i="1"/>
  <c r="L66" i="1"/>
  <c r="K69" i="1"/>
  <c r="L69" i="1"/>
  <c r="K70" i="1"/>
  <c r="L70" i="1"/>
  <c r="K71" i="1"/>
  <c r="L71" i="1"/>
  <c r="K72" i="1"/>
  <c r="L72" i="1"/>
  <c r="K73" i="1"/>
  <c r="L73" i="1"/>
  <c r="K74" i="1"/>
  <c r="K75" i="1"/>
  <c r="K77" i="1"/>
  <c r="L77" i="1"/>
  <c r="K79" i="1"/>
  <c r="K81" i="1"/>
  <c r="L81" i="1"/>
  <c r="K82" i="1"/>
  <c r="L82" i="1"/>
  <c r="K83" i="1"/>
  <c r="L83" i="1"/>
  <c r="K84" i="1"/>
  <c r="K85" i="1"/>
  <c r="L85" i="1"/>
  <c r="L45" i="1"/>
  <c r="K45" i="1"/>
  <c r="W3" i="1"/>
  <c r="X3" i="1"/>
  <c r="W4" i="1"/>
  <c r="X4" i="1"/>
  <c r="W5" i="1"/>
  <c r="W6" i="1"/>
  <c r="X6" i="1"/>
  <c r="W7" i="1"/>
  <c r="X7" i="1"/>
  <c r="W8" i="1"/>
  <c r="X8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6" i="1"/>
  <c r="X36" i="1"/>
  <c r="W37" i="1"/>
  <c r="X37" i="1"/>
  <c r="W39" i="1"/>
  <c r="X39" i="1"/>
  <c r="W40" i="1"/>
  <c r="X40" i="1"/>
  <c r="W41" i="1"/>
  <c r="X41" i="1"/>
  <c r="W42" i="1"/>
  <c r="X42" i="1"/>
  <c r="X2" i="1"/>
  <c r="W2" i="1"/>
</calcChain>
</file>

<file path=xl/sharedStrings.xml><?xml version="1.0" encoding="utf-8"?>
<sst xmlns="http://schemas.openxmlformats.org/spreadsheetml/2006/main" count="4510" uniqueCount="111">
  <si>
    <t>Mg</t>
  </si>
  <si>
    <t>Al</t>
  </si>
  <si>
    <t>Si</t>
  </si>
  <si>
    <t>Sc</t>
  </si>
  <si>
    <t>Ti</t>
  </si>
  <si>
    <t>V</t>
  </si>
  <si>
    <t>Cr</t>
  </si>
  <si>
    <t>Mn</t>
  </si>
  <si>
    <t>Co</t>
  </si>
  <si>
    <t>Ni</t>
  </si>
  <si>
    <t>Cu</t>
  </si>
  <si>
    <t>Zn</t>
  </si>
  <si>
    <t>Ga</t>
  </si>
  <si>
    <t>As</t>
  </si>
  <si>
    <t>Se</t>
  </si>
  <si>
    <t>Y</t>
  </si>
  <si>
    <t>Zr</t>
  </si>
  <si>
    <t>Nb</t>
  </si>
  <si>
    <t>Mo</t>
  </si>
  <si>
    <t>Ru</t>
  </si>
  <si>
    <t>Rh</t>
  </si>
  <si>
    <t>Ag</t>
  </si>
  <si>
    <t>Pd</t>
  </si>
  <si>
    <t>Cd</t>
  </si>
  <si>
    <t>In</t>
  </si>
  <si>
    <t>Sn</t>
  </si>
  <si>
    <t>Sb</t>
  </si>
  <si>
    <t>La</t>
  </si>
  <si>
    <t>Ce</t>
  </si>
  <si>
    <t>Nd</t>
  </si>
  <si>
    <t>Hf</t>
  </si>
  <si>
    <t>W</t>
  </si>
  <si>
    <t>Re</t>
  </si>
  <si>
    <t>Os</t>
  </si>
  <si>
    <t>Ir</t>
  </si>
  <si>
    <t>Pt</t>
  </si>
  <si>
    <t>Au</t>
  </si>
  <si>
    <t>Pb</t>
  </si>
  <si>
    <t>Bi</t>
  </si>
  <si>
    <t>Th</t>
  </si>
  <si>
    <t>U</t>
  </si>
  <si>
    <t>1 sigma</t>
  </si>
  <si>
    <t>FT8C-1</t>
  </si>
  <si>
    <t>FT8C-2</t>
  </si>
  <si>
    <t>EH201B-1</t>
  </si>
  <si>
    <t>EH201B-2</t>
  </si>
  <si>
    <t>EH201B-3</t>
  </si>
  <si>
    <t>EH201B-4</t>
  </si>
  <si>
    <t>E184D-1</t>
  </si>
  <si>
    <t>E184D-2</t>
  </si>
  <si>
    <t>E184D-3</t>
  </si>
  <si>
    <t>E184D-4</t>
  </si>
  <si>
    <t>FT8A-1</t>
  </si>
  <si>
    <t>FT8A-2</t>
  </si>
  <si>
    <t>FT8A-3</t>
  </si>
  <si>
    <t>FT21A-1</t>
  </si>
  <si>
    <t>FT21A-2</t>
  </si>
  <si>
    <t>FT21A-3</t>
  </si>
  <si>
    <t>FT21A-4</t>
  </si>
  <si>
    <t>EH184B-1</t>
  </si>
  <si>
    <t>EH184B-2</t>
  </si>
  <si>
    <t>EH184B-3</t>
  </si>
  <si>
    <t>FT94A-1</t>
  </si>
  <si>
    <t>FT94A-2</t>
  </si>
  <si>
    <t>FT94A-3</t>
  </si>
  <si>
    <t>FT94A-4</t>
  </si>
  <si>
    <t>FT4B-1</t>
  </si>
  <si>
    <t>FT4B-2</t>
  </si>
  <si>
    <t>FT4B-3</t>
  </si>
  <si>
    <t>FT4B-4</t>
  </si>
  <si>
    <t>FT4B-5</t>
  </si>
  <si>
    <t>N/A</t>
  </si>
  <si>
    <t>FT4A1-1</t>
  </si>
  <si>
    <t>FT4A1-2</t>
  </si>
  <si>
    <t>FT4A2-1</t>
  </si>
  <si>
    <t>FT4A2-2</t>
  </si>
  <si>
    <t>FT4A2-3</t>
  </si>
  <si>
    <t>FT4A2-4</t>
  </si>
  <si>
    <t>FT4A2-5</t>
  </si>
  <si>
    <t>FT4A2-6</t>
  </si>
  <si>
    <t>MDL</t>
  </si>
  <si>
    <t>EH647-1</t>
  </si>
  <si>
    <t>EH647-2</t>
  </si>
  <si>
    <t>EH647-3</t>
  </si>
  <si>
    <t>EH647-4</t>
  </si>
  <si>
    <t>EH647-5</t>
  </si>
  <si>
    <t>EH647-6</t>
  </si>
  <si>
    <t>EH647-7</t>
  </si>
  <si>
    <t>FT8C-3</t>
  </si>
  <si>
    <t>EH201B-5</t>
  </si>
  <si>
    <t>EH201B-6</t>
  </si>
  <si>
    <t>EH201C-1</t>
  </si>
  <si>
    <t>EH201C-2</t>
  </si>
  <si>
    <t>EH201C-3</t>
  </si>
  <si>
    <t>EH201C-4</t>
  </si>
  <si>
    <t>EH201C-5</t>
  </si>
  <si>
    <t>EH201C-6</t>
  </si>
  <si>
    <t>EH201C-7</t>
  </si>
  <si>
    <t>EH201C-8</t>
  </si>
  <si>
    <t>FT21A-5</t>
  </si>
  <si>
    <t>EH151-1</t>
  </si>
  <si>
    <t>EH151-2</t>
  </si>
  <si>
    <t>EH151-3</t>
  </si>
  <si>
    <t>EH151-4</t>
  </si>
  <si>
    <t>EH151-5</t>
  </si>
  <si>
    <t>EH151-6</t>
  </si>
  <si>
    <t>EH151-7</t>
  </si>
  <si>
    <t>bd</t>
  </si>
  <si>
    <t>-</t>
  </si>
  <si>
    <t>Mean</t>
  </si>
  <si>
    <t>Std 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</si>
</sst>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i/>
      <sz val="11"/>
      <name val="Arial"/>
    </font>
    <font>
      <sz val="11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2" fillId="0" borderId="0" xfId="0" applyFont="1" applyBorder="1"/>
    <xf numFmtId="0" fontId="2" fillId="0" borderId="3" xfId="0" applyFont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6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4846"/>
  <sheetViews>
    <sheetView tabSelected="1" topLeftCell="K1" zoomScaleNormal="100" zoomScaleSheetLayoutView="25" workbookViewId="0">
      <selection activeCell="I431" sqref="I431"/>
    </sheetView>
  </sheetViews>
  <sheetFormatPr defaultRowHeight="13.2" x14ac:dyDescent="0.25"/>
  <cols>
    <col min="1" max="1" width="4.109375" bestFit="1" customWidth="1"/>
    <col min="2" max="2" width="14.88671875" customWidth="1"/>
    <col min="3" max="3" width="14" customWidth="1"/>
    <col min="4" max="4" width="7.109375" customWidth="1"/>
    <col min="5" max="5" width="12.44140625" customWidth="1"/>
    <col min="6" max="6" width="11.6640625" customWidth="1"/>
    <col min="7" max="7" width="7.109375" customWidth="1"/>
    <col min="8" max="8" width="12.33203125" customWidth="1"/>
    <col min="9" max="9" width="13.88671875" customWidth="1"/>
    <col min="10" max="10" width="7.109375" customWidth="1"/>
    <col min="11" max="11" width="12.6640625" customWidth="1"/>
    <col min="12" max="12" width="10.6640625" customWidth="1"/>
    <col min="13" max="13" width="7.109375" customWidth="1"/>
    <col min="14" max="14" width="12.6640625" customWidth="1"/>
    <col min="15" max="15" width="12.109375" customWidth="1"/>
    <col min="16" max="16" width="7.109375" customWidth="1"/>
    <col min="17" max="17" width="11.5546875" customWidth="1"/>
    <col min="18" max="18" width="13.33203125" customWidth="1"/>
    <col min="19" max="19" width="10.5546875" customWidth="1"/>
    <col min="20" max="20" width="12.109375" customWidth="1"/>
    <col min="21" max="21" width="11.6640625" customWidth="1"/>
    <col min="22" max="22" width="7.109375" customWidth="1"/>
    <col min="23" max="23" width="11" customWidth="1"/>
    <col min="24" max="24" width="8.88671875" customWidth="1"/>
    <col min="25" max="25" width="7.109375" customWidth="1"/>
    <col min="26" max="26" width="9.33203125" bestFit="1" customWidth="1"/>
    <col min="27" max="27" width="9" customWidth="1"/>
    <col min="28" max="28" width="3.5546875" bestFit="1" customWidth="1"/>
    <col min="29" max="29" width="9" bestFit="1" customWidth="1"/>
    <col min="30" max="30" width="9" customWidth="1"/>
    <col min="31" max="31" width="9" bestFit="1" customWidth="1"/>
    <col min="32" max="32" width="9" customWidth="1"/>
    <col min="33" max="33" width="9" bestFit="1" customWidth="1"/>
    <col min="34" max="34" width="9" customWidth="1"/>
    <col min="35" max="35" width="3.5546875" bestFit="1" customWidth="1"/>
    <col min="36" max="36" width="9.6640625" bestFit="1" customWidth="1"/>
    <col min="37" max="37" width="9.6640625" customWidth="1"/>
    <col min="38" max="38" width="9.6640625" bestFit="1" customWidth="1"/>
    <col min="39" max="39" width="9.6640625" customWidth="1"/>
    <col min="40" max="40" width="9.6640625" bestFit="1" customWidth="1"/>
    <col min="41" max="41" width="9.6640625" customWidth="1"/>
    <col min="42" max="42" width="9.6640625" bestFit="1" customWidth="1"/>
    <col min="43" max="43" width="9.6640625" customWidth="1"/>
    <col min="44" max="44" width="3.5546875" bestFit="1" customWidth="1"/>
    <col min="45" max="45" width="9.6640625" bestFit="1" customWidth="1"/>
    <col min="46" max="46" width="9.6640625" customWidth="1"/>
    <col min="47" max="47" width="9.6640625" bestFit="1" customWidth="1"/>
    <col min="48" max="48" width="9.6640625" customWidth="1"/>
    <col min="49" max="49" width="9.6640625" bestFit="1" customWidth="1"/>
    <col min="50" max="50" width="9.6640625" customWidth="1"/>
    <col min="51" max="51" width="9.6640625" bestFit="1" customWidth="1"/>
    <col min="52" max="52" width="9.6640625" customWidth="1"/>
    <col min="53" max="53" width="3.5546875" bestFit="1" customWidth="1"/>
    <col min="54" max="54" width="10" bestFit="1" customWidth="1"/>
    <col min="55" max="55" width="10" customWidth="1"/>
    <col min="56" max="56" width="9" bestFit="1" customWidth="1"/>
    <col min="57" max="57" width="9" customWidth="1"/>
    <col min="58" max="58" width="9" bestFit="1" customWidth="1"/>
    <col min="59" max="59" width="9" customWidth="1"/>
    <col min="60" max="60" width="3.5546875" bestFit="1" customWidth="1"/>
    <col min="61" max="61" width="9.6640625" bestFit="1" customWidth="1"/>
    <col min="62" max="62" width="9.6640625" customWidth="1"/>
    <col min="63" max="63" width="9.6640625" bestFit="1" customWidth="1"/>
    <col min="64" max="64" width="9.6640625" customWidth="1"/>
    <col min="65" max="65" width="9.6640625" bestFit="1" customWidth="1"/>
    <col min="66" max="66" width="9.6640625" customWidth="1"/>
    <col min="67" max="67" width="9.6640625" bestFit="1" customWidth="1"/>
    <col min="68" max="68" width="9.6640625" customWidth="1"/>
    <col min="69" max="69" width="9.6640625" bestFit="1" customWidth="1"/>
    <col min="70" max="70" width="9.6640625" customWidth="1"/>
    <col min="71" max="71" width="9.6640625" bestFit="1" customWidth="1"/>
    <col min="72" max="72" width="9.6640625" customWidth="1"/>
    <col min="73" max="73" width="9.6640625" bestFit="1" customWidth="1"/>
    <col min="74" max="74" width="9.6640625" customWidth="1"/>
    <col min="75" max="75" width="9.6640625" bestFit="1" customWidth="1"/>
    <col min="76" max="76" width="9.6640625" customWidth="1"/>
    <col min="77" max="77" width="3.5546875" style="1" bestFit="1" customWidth="1"/>
    <col min="78" max="78" width="9.44140625" bestFit="1" customWidth="1"/>
    <col min="79" max="79" width="9.44140625" customWidth="1"/>
    <col min="80" max="80" width="9.44140625" bestFit="1" customWidth="1"/>
    <col min="81" max="81" width="9.44140625" customWidth="1"/>
    <col min="82" max="82" width="9.44140625" bestFit="1" customWidth="1"/>
    <col min="83" max="83" width="9.44140625" customWidth="1"/>
    <col min="84" max="84" width="9.44140625" bestFit="1" customWidth="1"/>
    <col min="85" max="85" width="9.44140625" customWidth="1"/>
    <col min="86" max="86" width="9.44140625" bestFit="1" customWidth="1"/>
    <col min="87" max="87" width="9.44140625" customWidth="1"/>
    <col min="88" max="88" width="3.5546875" bestFit="1" customWidth="1"/>
    <col min="89" max="89" width="8.6640625" bestFit="1" customWidth="1"/>
    <col min="90" max="90" width="8.6640625" customWidth="1"/>
    <col min="91" max="91" width="9" bestFit="1" customWidth="1"/>
    <col min="92" max="92" width="9" customWidth="1"/>
    <col min="93" max="93" width="3.5546875" bestFit="1" customWidth="1"/>
    <col min="94" max="94" width="10" bestFit="1" customWidth="1"/>
    <col min="95" max="95" width="10" customWidth="1"/>
    <col min="96" max="96" width="10" bestFit="1" customWidth="1"/>
    <col min="97" max="97" width="10" customWidth="1"/>
    <col min="98" max="98" width="10" bestFit="1" customWidth="1"/>
    <col min="99" max="99" width="10" customWidth="1"/>
    <col min="100" max="100" width="3.5546875" bestFit="1" customWidth="1"/>
    <col min="101" max="101" width="10" bestFit="1" customWidth="1"/>
    <col min="102" max="102" width="10" customWidth="1"/>
    <col min="103" max="103" width="10" bestFit="1" customWidth="1"/>
    <col min="104" max="104" width="10" customWidth="1"/>
    <col min="105" max="105" width="10" bestFit="1" customWidth="1"/>
    <col min="106" max="106" width="10" customWidth="1"/>
    <col min="107" max="107" width="10" bestFit="1" customWidth="1"/>
    <col min="108" max="108" width="10" customWidth="1"/>
    <col min="109" max="109" width="10" bestFit="1" customWidth="1"/>
    <col min="110" max="110" width="10" customWidth="1"/>
    <col min="111" max="111" width="10" bestFit="1" customWidth="1"/>
    <col min="112" max="112" width="10" customWidth="1"/>
    <col min="113" max="113" width="3.5546875" bestFit="1" customWidth="1"/>
    <col min="114" max="114" width="9.88671875" bestFit="1" customWidth="1"/>
    <col min="115" max="115" width="9.88671875" customWidth="1"/>
    <col min="116" max="116" width="9.88671875" bestFit="1" customWidth="1"/>
    <col min="117" max="117" width="9.88671875" customWidth="1"/>
    <col min="118" max="118" width="9.88671875" bestFit="1" customWidth="1"/>
    <col min="119" max="119" width="9.88671875" customWidth="1"/>
    <col min="120" max="120" width="9.88671875" bestFit="1" customWidth="1"/>
    <col min="121" max="121" width="9.88671875" customWidth="1"/>
    <col min="122" max="122" width="3.5546875" bestFit="1" customWidth="1"/>
    <col min="123" max="123" width="8.44140625" bestFit="1" customWidth="1"/>
    <col min="124" max="124" width="8.44140625" customWidth="1"/>
    <col min="125" max="125" width="8.44140625" bestFit="1" customWidth="1"/>
    <col min="126" max="126" width="8.44140625" customWidth="1"/>
    <col min="127" max="127" width="8.44140625" bestFit="1" customWidth="1"/>
    <col min="128" max="128" width="8.44140625" customWidth="1"/>
    <col min="129" max="129" width="8.44140625" bestFit="1" customWidth="1"/>
    <col min="130" max="130" width="8.44140625" customWidth="1"/>
    <col min="131" max="131" width="8.44140625" bestFit="1" customWidth="1"/>
    <col min="132" max="132" width="8.44140625" customWidth="1"/>
    <col min="133" max="133" width="8.44140625" bestFit="1" customWidth="1"/>
    <col min="134" max="134" width="8.44140625" customWidth="1"/>
    <col min="135" max="135" width="8.44140625" bestFit="1" customWidth="1"/>
    <col min="136" max="136" width="8.44140625" customWidth="1"/>
    <col min="137" max="137" width="3.5546875" bestFit="1" customWidth="1"/>
    <col min="138" max="138" width="8.88671875" bestFit="1" customWidth="1"/>
    <col min="139" max="139" width="8.88671875" customWidth="1"/>
    <col min="140" max="140" width="8.88671875" bestFit="1" customWidth="1"/>
    <col min="141" max="141" width="8.88671875" customWidth="1"/>
    <col min="142" max="142" width="9" bestFit="1" customWidth="1"/>
    <col min="143" max="143" width="9" customWidth="1"/>
    <col min="144" max="144" width="8.88671875" bestFit="1" customWidth="1"/>
    <col min="145" max="145" width="8.88671875" customWidth="1"/>
    <col min="146" max="146" width="9" bestFit="1" customWidth="1"/>
  </cols>
  <sheetData>
    <row r="1" spans="1:76" s="2" customFormat="1" ht="14.4" x14ac:dyDescent="0.3">
      <c r="A1" s="14"/>
      <c r="B1" s="5" t="s">
        <v>81</v>
      </c>
      <c r="C1" s="5" t="s">
        <v>41</v>
      </c>
      <c r="D1" s="5" t="s">
        <v>80</v>
      </c>
      <c r="E1" s="5" t="s">
        <v>82</v>
      </c>
      <c r="F1" s="5" t="s">
        <v>41</v>
      </c>
      <c r="G1" s="5" t="s">
        <v>80</v>
      </c>
      <c r="H1" s="5" t="s">
        <v>83</v>
      </c>
      <c r="I1" s="5" t="s">
        <v>41</v>
      </c>
      <c r="J1" s="5" t="s">
        <v>80</v>
      </c>
      <c r="K1" s="5" t="s">
        <v>84</v>
      </c>
      <c r="L1" s="5" t="s">
        <v>41</v>
      </c>
      <c r="M1" s="5" t="s">
        <v>80</v>
      </c>
      <c r="N1" s="5" t="s">
        <v>85</v>
      </c>
      <c r="O1" s="5" t="s">
        <v>41</v>
      </c>
      <c r="P1" s="5" t="s">
        <v>80</v>
      </c>
      <c r="Q1" s="5" t="s">
        <v>86</v>
      </c>
      <c r="R1" s="5" t="s">
        <v>41</v>
      </c>
      <c r="S1" s="5" t="s">
        <v>80</v>
      </c>
      <c r="T1" s="5" t="s">
        <v>87</v>
      </c>
      <c r="U1" s="5" t="s">
        <v>41</v>
      </c>
      <c r="V1" s="5" t="s">
        <v>80</v>
      </c>
      <c r="W1" s="14" t="s">
        <v>109</v>
      </c>
      <c r="X1" s="19" t="s">
        <v>110</v>
      </c>
      <c r="Y1" s="6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X1" s="3"/>
    </row>
    <row r="2" spans="1:76" s="2" customFormat="1" ht="13.8" x14ac:dyDescent="0.25">
      <c r="A2" s="22" t="s">
        <v>0</v>
      </c>
      <c r="B2" s="7" t="s">
        <v>107</v>
      </c>
      <c r="C2" s="7" t="s">
        <v>108</v>
      </c>
      <c r="D2" s="7" t="s">
        <v>108</v>
      </c>
      <c r="E2" s="7">
        <v>1.55</v>
      </c>
      <c r="F2" s="7">
        <v>0.28000000000000003</v>
      </c>
      <c r="G2" s="7">
        <v>0.14699999999999999</v>
      </c>
      <c r="H2" s="7" t="s">
        <v>107</v>
      </c>
      <c r="I2" s="7" t="s">
        <v>108</v>
      </c>
      <c r="J2" s="7" t="s">
        <v>108</v>
      </c>
      <c r="K2" s="7">
        <v>0.42</v>
      </c>
      <c r="L2" s="7">
        <v>8.6999999999999994E-2</v>
      </c>
      <c r="M2" s="7">
        <v>0.10100000000000001</v>
      </c>
      <c r="N2" s="7">
        <v>0.158</v>
      </c>
      <c r="O2" s="7">
        <v>5.0999999999999997E-2</v>
      </c>
      <c r="P2" s="7">
        <v>6.3200000000000006E-2</v>
      </c>
      <c r="Q2" s="7">
        <v>1.79</v>
      </c>
      <c r="R2" s="7">
        <v>0.36</v>
      </c>
      <c r="S2" s="7">
        <v>0.17100000000000001</v>
      </c>
      <c r="T2" s="7" t="s">
        <v>107</v>
      </c>
      <c r="U2" s="7" t="s">
        <v>108</v>
      </c>
      <c r="V2" s="7" t="s">
        <v>108</v>
      </c>
      <c r="W2" s="15">
        <f>AVERAGE(B2,E2,H2,K2,N2,Q2,T2)</f>
        <v>0.97950000000000004</v>
      </c>
      <c r="X2" s="20">
        <f xml:space="preserve"> STDEV(B2,E2,H2,K2,N2,Q2,T2)</f>
        <v>0.81040792197510014</v>
      </c>
      <c r="Y2" s="6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X2" s="3"/>
    </row>
    <row r="3" spans="1:76" s="2" customFormat="1" ht="13.8" x14ac:dyDescent="0.25">
      <c r="A3" s="22" t="s">
        <v>1</v>
      </c>
      <c r="B3" s="7" t="s">
        <v>107</v>
      </c>
      <c r="C3" s="7" t="s">
        <v>108</v>
      </c>
      <c r="D3" s="7" t="s">
        <v>108</v>
      </c>
      <c r="E3" s="7">
        <v>0.5</v>
      </c>
      <c r="F3" s="7">
        <v>0.1</v>
      </c>
      <c r="G3" s="7">
        <v>0.192</v>
      </c>
      <c r="H3" s="7">
        <v>27.4</v>
      </c>
      <c r="I3" s="7">
        <v>2.99</v>
      </c>
      <c r="J3" s="7">
        <v>0.13800000000000001</v>
      </c>
      <c r="K3" s="7">
        <v>0.18</v>
      </c>
      <c r="L3" s="7">
        <v>6.5000000000000002E-2</v>
      </c>
      <c r="M3" s="7">
        <v>0.14899999999999999</v>
      </c>
      <c r="N3" s="7">
        <v>0.219</v>
      </c>
      <c r="O3" s="7">
        <v>6.4000000000000001E-2</v>
      </c>
      <c r="P3" s="7">
        <v>9.4500000000000001E-2</v>
      </c>
      <c r="Q3" s="7">
        <v>0.38</v>
      </c>
      <c r="R3" s="7">
        <v>0.13</v>
      </c>
      <c r="S3" s="7">
        <v>0.20300000000000001</v>
      </c>
      <c r="T3" s="7">
        <v>0.35899999999999999</v>
      </c>
      <c r="U3" s="7">
        <v>7.2999999999999995E-2</v>
      </c>
      <c r="V3" s="7">
        <v>0.13500000000000001</v>
      </c>
      <c r="W3" s="15">
        <f t="shared" ref="W3:W42" si="0">AVERAGE(B3,E3,H3,K3,N3,Q3,T3)</f>
        <v>4.8396666666666661</v>
      </c>
      <c r="X3" s="20">
        <f t="shared" ref="X3:X42" si="1" xml:space="preserve"> STDEV(B3,E3,H3,K3,N3,Q3,T3)</f>
        <v>11.052867513304712</v>
      </c>
      <c r="Y3" s="6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X3" s="3"/>
    </row>
    <row r="4" spans="1:76" s="2" customFormat="1" ht="13.8" x14ac:dyDescent="0.25">
      <c r="A4" s="22" t="s">
        <v>2</v>
      </c>
      <c r="B4" s="7">
        <v>8149.19</v>
      </c>
      <c r="C4" s="7">
        <v>807.44</v>
      </c>
      <c r="D4" s="7">
        <v>38.76</v>
      </c>
      <c r="E4" s="7">
        <v>1061.2</v>
      </c>
      <c r="F4" s="7">
        <v>108.23</v>
      </c>
      <c r="G4" s="7">
        <v>51.62</v>
      </c>
      <c r="H4" s="7">
        <v>195.26</v>
      </c>
      <c r="I4" s="7">
        <v>26.86</v>
      </c>
      <c r="J4" s="7">
        <v>38.76</v>
      </c>
      <c r="K4" s="7">
        <v>378.54</v>
      </c>
      <c r="L4" s="7">
        <v>42.17</v>
      </c>
      <c r="M4" s="7">
        <v>43.26</v>
      </c>
      <c r="N4" s="7" t="s">
        <v>107</v>
      </c>
      <c r="O4" s="7" t="s">
        <v>108</v>
      </c>
      <c r="P4" s="7" t="s">
        <v>108</v>
      </c>
      <c r="Q4" s="7">
        <v>1485.78</v>
      </c>
      <c r="R4" s="7">
        <v>160.94999999999999</v>
      </c>
      <c r="S4" s="7">
        <v>53.29</v>
      </c>
      <c r="T4" s="7">
        <v>222.5</v>
      </c>
      <c r="U4" s="7">
        <v>28.03</v>
      </c>
      <c r="V4" s="7">
        <v>35.549999999999997</v>
      </c>
      <c r="W4" s="15">
        <f t="shared" si="0"/>
        <v>1915.4116666666669</v>
      </c>
      <c r="X4" s="20">
        <f t="shared" si="1"/>
        <v>3097.1309122116008</v>
      </c>
      <c r="Y4" s="6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X4" s="3"/>
    </row>
    <row r="5" spans="1:76" s="2" customFormat="1" ht="13.8" x14ac:dyDescent="0.25">
      <c r="A5" s="22" t="s">
        <v>3</v>
      </c>
      <c r="B5" s="7" t="s">
        <v>107</v>
      </c>
      <c r="C5" s="7" t="s">
        <v>108</v>
      </c>
      <c r="D5" s="7" t="s">
        <v>108</v>
      </c>
      <c r="E5" s="7" t="s">
        <v>107</v>
      </c>
      <c r="F5" s="7" t="s">
        <v>108</v>
      </c>
      <c r="G5" s="7" t="s">
        <v>108</v>
      </c>
      <c r="H5" s="7" t="s">
        <v>107</v>
      </c>
      <c r="I5" s="7" t="s">
        <v>108</v>
      </c>
      <c r="J5" s="7" t="s">
        <v>108</v>
      </c>
      <c r="K5" s="7" t="s">
        <v>107</v>
      </c>
      <c r="L5" s="7" t="s">
        <v>108</v>
      </c>
      <c r="M5" s="7" t="s">
        <v>108</v>
      </c>
      <c r="N5" s="7" t="s">
        <v>107</v>
      </c>
      <c r="O5" s="7" t="s">
        <v>108</v>
      </c>
      <c r="P5" s="7" t="s">
        <v>108</v>
      </c>
      <c r="Q5" s="7">
        <v>0.62</v>
      </c>
      <c r="R5" s="7">
        <v>0.17</v>
      </c>
      <c r="S5" s="7">
        <v>0.27500000000000002</v>
      </c>
      <c r="T5" s="7" t="s">
        <v>107</v>
      </c>
      <c r="U5" s="7" t="s">
        <v>108</v>
      </c>
      <c r="V5" s="7" t="s">
        <v>108</v>
      </c>
      <c r="W5" s="15">
        <f t="shared" si="0"/>
        <v>0.62</v>
      </c>
      <c r="X5" s="20" t="s">
        <v>108</v>
      </c>
      <c r="Y5" s="6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X5" s="3"/>
    </row>
    <row r="6" spans="1:76" s="2" customFormat="1" ht="13.8" x14ac:dyDescent="0.25">
      <c r="A6" s="22" t="s">
        <v>4</v>
      </c>
      <c r="B6" s="7">
        <v>11.53</v>
      </c>
      <c r="C6" s="7">
        <v>1.62</v>
      </c>
      <c r="D6" s="7">
        <v>0.79900000000000004</v>
      </c>
      <c r="E6" s="7">
        <v>51.93</v>
      </c>
      <c r="F6" s="7">
        <v>6.38</v>
      </c>
      <c r="G6" s="7">
        <v>1.19</v>
      </c>
      <c r="H6" s="7">
        <v>10.15</v>
      </c>
      <c r="I6" s="7">
        <v>1.43</v>
      </c>
      <c r="J6" s="7">
        <v>0.79900000000000004</v>
      </c>
      <c r="K6" s="7">
        <v>11.47</v>
      </c>
      <c r="L6" s="7">
        <v>1.54</v>
      </c>
      <c r="M6" s="7">
        <v>0.873</v>
      </c>
      <c r="N6" s="7">
        <v>12.05</v>
      </c>
      <c r="O6" s="7">
        <v>1.69</v>
      </c>
      <c r="P6" s="7">
        <v>0.52</v>
      </c>
      <c r="Q6" s="7">
        <v>13.84</v>
      </c>
      <c r="R6" s="7">
        <v>2.1800000000000002</v>
      </c>
      <c r="S6" s="7">
        <v>0.9</v>
      </c>
      <c r="T6" s="7">
        <v>20.88</v>
      </c>
      <c r="U6" s="7">
        <v>2.82</v>
      </c>
      <c r="V6" s="7">
        <v>0.58899999999999997</v>
      </c>
      <c r="W6" s="15">
        <f t="shared" si="0"/>
        <v>18.835714285714285</v>
      </c>
      <c r="X6" s="20">
        <f t="shared" si="1"/>
        <v>15.019336267117865</v>
      </c>
      <c r="Y6" s="6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X6" s="3"/>
    </row>
    <row r="7" spans="1:76" s="2" customFormat="1" ht="13.8" x14ac:dyDescent="0.25">
      <c r="A7" s="22" t="s">
        <v>5</v>
      </c>
      <c r="B7" s="7">
        <v>0.74</v>
      </c>
      <c r="C7" s="7">
        <v>0.13</v>
      </c>
      <c r="D7" s="7">
        <v>4.8399999999999999E-2</v>
      </c>
      <c r="E7" s="7" t="s">
        <v>107</v>
      </c>
      <c r="F7" s="7" t="s">
        <v>108</v>
      </c>
      <c r="G7" s="7" t="s">
        <v>108</v>
      </c>
      <c r="H7" s="7" t="s">
        <v>107</v>
      </c>
      <c r="I7" s="7" t="s">
        <v>108</v>
      </c>
      <c r="J7" s="7" t="s">
        <v>108</v>
      </c>
      <c r="K7" s="7">
        <v>1.58</v>
      </c>
      <c r="L7" s="7">
        <v>0.26</v>
      </c>
      <c r="M7" s="7">
        <v>5.8200000000000002E-2</v>
      </c>
      <c r="N7" s="7" t="s">
        <v>107</v>
      </c>
      <c r="O7" s="7" t="s">
        <v>108</v>
      </c>
      <c r="P7" s="7" t="s">
        <v>108</v>
      </c>
      <c r="Q7" s="7" t="s">
        <v>107</v>
      </c>
      <c r="R7" s="7" t="s">
        <v>108</v>
      </c>
      <c r="S7" s="7" t="s">
        <v>108</v>
      </c>
      <c r="T7" s="7">
        <v>0.09</v>
      </c>
      <c r="U7" s="7">
        <v>2.8000000000000001E-2</v>
      </c>
      <c r="V7" s="7">
        <v>5.0599999999999999E-2</v>
      </c>
      <c r="W7" s="15">
        <f t="shared" si="0"/>
        <v>0.80333333333333334</v>
      </c>
      <c r="X7" s="20">
        <f t="shared" si="1"/>
        <v>0.74701628719415059</v>
      </c>
      <c r="Y7" s="6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X7" s="3"/>
    </row>
    <row r="8" spans="1:76" s="2" customFormat="1" ht="13.8" x14ac:dyDescent="0.25">
      <c r="A8" s="22" t="s">
        <v>6</v>
      </c>
      <c r="B8" s="7">
        <v>1.32</v>
      </c>
      <c r="C8" s="7">
        <v>0.55000000000000004</v>
      </c>
      <c r="D8" s="7">
        <v>0.92600000000000005</v>
      </c>
      <c r="E8" s="7" t="s">
        <v>107</v>
      </c>
      <c r="F8" s="7" t="s">
        <v>108</v>
      </c>
      <c r="G8" s="7" t="s">
        <v>108</v>
      </c>
      <c r="H8" s="7" t="s">
        <v>107</v>
      </c>
      <c r="I8" s="7" t="s">
        <v>108</v>
      </c>
      <c r="J8" s="7" t="s">
        <v>108</v>
      </c>
      <c r="K8" s="7">
        <v>1.18</v>
      </c>
      <c r="L8" s="7">
        <v>0.46</v>
      </c>
      <c r="M8" s="7">
        <v>0.97</v>
      </c>
      <c r="N8" s="7" t="s">
        <v>107</v>
      </c>
      <c r="O8" s="7" t="s">
        <v>108</v>
      </c>
      <c r="P8" s="7" t="s">
        <v>108</v>
      </c>
      <c r="Q8" s="7" t="s">
        <v>107</v>
      </c>
      <c r="R8" s="7" t="s">
        <v>108</v>
      </c>
      <c r="S8" s="7" t="s">
        <v>108</v>
      </c>
      <c r="T8" s="7" t="s">
        <v>107</v>
      </c>
      <c r="U8" s="7" t="s">
        <v>108</v>
      </c>
      <c r="V8" s="7" t="s">
        <v>108</v>
      </c>
      <c r="W8" s="15">
        <f t="shared" si="0"/>
        <v>1.25</v>
      </c>
      <c r="X8" s="20">
        <f t="shared" si="1"/>
        <v>9.8994949366116733E-2</v>
      </c>
      <c r="Y8" s="6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X8" s="3"/>
    </row>
    <row r="9" spans="1:76" s="2" customFormat="1" ht="13.8" x14ac:dyDescent="0.25">
      <c r="A9" s="22" t="s">
        <v>7</v>
      </c>
      <c r="B9" s="7">
        <v>0.64</v>
      </c>
      <c r="C9" s="7">
        <v>0.16</v>
      </c>
      <c r="D9" s="7">
        <v>0.17699999999999999</v>
      </c>
      <c r="E9" s="7">
        <v>22.9</v>
      </c>
      <c r="F9" s="7">
        <v>4.4800000000000004</v>
      </c>
      <c r="G9" s="7">
        <v>0.246</v>
      </c>
      <c r="H9" s="7">
        <v>0.65</v>
      </c>
      <c r="I9" s="7">
        <v>0.16</v>
      </c>
      <c r="J9" s="7">
        <v>0.17699999999999999</v>
      </c>
      <c r="K9" s="7">
        <v>1.63</v>
      </c>
      <c r="L9" s="7">
        <v>0.34</v>
      </c>
      <c r="M9" s="7">
        <v>0.20100000000000001</v>
      </c>
      <c r="N9" s="7" t="s">
        <v>107</v>
      </c>
      <c r="O9" s="7" t="s">
        <v>108</v>
      </c>
      <c r="P9" s="7" t="s">
        <v>108</v>
      </c>
      <c r="Q9" s="7" t="s">
        <v>107</v>
      </c>
      <c r="R9" s="7" t="s">
        <v>108</v>
      </c>
      <c r="S9" s="7" t="s">
        <v>108</v>
      </c>
      <c r="T9" s="7">
        <v>4.53</v>
      </c>
      <c r="U9" s="7">
        <v>0.98</v>
      </c>
      <c r="V9" s="7">
        <v>0.16800000000000001</v>
      </c>
      <c r="W9" s="15">
        <f t="shared" si="0"/>
        <v>6.0699999999999994</v>
      </c>
      <c r="X9" s="20">
        <f t="shared" si="1"/>
        <v>9.5419521063564332</v>
      </c>
      <c r="Y9" s="6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X9" s="3"/>
    </row>
    <row r="10" spans="1:76" s="2" customFormat="1" ht="13.8" x14ac:dyDescent="0.25">
      <c r="A10" s="22" t="s">
        <v>8</v>
      </c>
      <c r="B10" s="7">
        <v>19870.34</v>
      </c>
      <c r="C10" s="7">
        <v>4012.94</v>
      </c>
      <c r="D10" s="7">
        <v>3.1899999999999998E-2</v>
      </c>
      <c r="E10" s="7">
        <v>6804.16</v>
      </c>
      <c r="F10" s="7">
        <v>1385.03</v>
      </c>
      <c r="G10" s="7">
        <v>3.3099999999999997E-2</v>
      </c>
      <c r="H10" s="7">
        <v>18505.86</v>
      </c>
      <c r="I10" s="7">
        <v>3796.84</v>
      </c>
      <c r="J10" s="7">
        <v>3.1899999999999998E-2</v>
      </c>
      <c r="K10" s="7">
        <v>9394.74</v>
      </c>
      <c r="L10" s="7">
        <v>1942.81</v>
      </c>
      <c r="M10" s="7">
        <v>4.8599999999999997E-2</v>
      </c>
      <c r="N10" s="7">
        <v>19955.59</v>
      </c>
      <c r="O10" s="7">
        <v>4159.5</v>
      </c>
      <c r="P10" s="7">
        <v>4.7100000000000003E-2</v>
      </c>
      <c r="Q10" s="7">
        <v>11229.21</v>
      </c>
      <c r="R10" s="7">
        <v>2492.83</v>
      </c>
      <c r="S10" s="7">
        <v>0.64500000000000002</v>
      </c>
      <c r="T10" s="7">
        <v>33794.300000000003</v>
      </c>
      <c r="U10" s="7">
        <v>7561</v>
      </c>
      <c r="V10" s="7">
        <v>0.218</v>
      </c>
      <c r="W10" s="15">
        <f t="shared" si="0"/>
        <v>17079.17142857143</v>
      </c>
      <c r="X10" s="20">
        <f t="shared" si="1"/>
        <v>9095.2713372103972</v>
      </c>
      <c r="Y10" s="6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X10" s="3"/>
    </row>
    <row r="11" spans="1:76" s="2" customFormat="1" ht="13.8" x14ac:dyDescent="0.25">
      <c r="A11" s="22" t="s">
        <v>9</v>
      </c>
      <c r="B11" s="7">
        <v>47.4</v>
      </c>
      <c r="C11" s="7">
        <v>2.0499999999999998</v>
      </c>
      <c r="D11" s="7">
        <v>0.20399999999999999</v>
      </c>
      <c r="E11" s="7">
        <v>42.82</v>
      </c>
      <c r="F11" s="7">
        <v>1.81</v>
      </c>
      <c r="G11" s="7">
        <v>0.245</v>
      </c>
      <c r="H11" s="7">
        <v>111.59</v>
      </c>
      <c r="I11" s="7">
        <v>4.55</v>
      </c>
      <c r="J11" s="7">
        <v>0.20399999999999999</v>
      </c>
      <c r="K11" s="7">
        <v>68.98</v>
      </c>
      <c r="L11" s="7">
        <v>2.85</v>
      </c>
      <c r="M11" s="7">
        <v>0.14599999999999999</v>
      </c>
      <c r="N11" s="7">
        <v>40.53</v>
      </c>
      <c r="O11" s="7">
        <v>1.75</v>
      </c>
      <c r="P11" s="7">
        <v>0.105</v>
      </c>
      <c r="Q11" s="7">
        <v>33.33</v>
      </c>
      <c r="R11" s="7">
        <v>1.58</v>
      </c>
      <c r="S11" s="7">
        <v>0.33800000000000002</v>
      </c>
      <c r="T11" s="7">
        <v>43.5</v>
      </c>
      <c r="U11" s="7">
        <v>1.95</v>
      </c>
      <c r="V11" s="7">
        <v>0.14000000000000001</v>
      </c>
      <c r="W11" s="15">
        <f t="shared" si="0"/>
        <v>55.45</v>
      </c>
      <c r="X11" s="20">
        <f t="shared" si="1"/>
        <v>27.122509716715616</v>
      </c>
      <c r="Y11" s="6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X11" s="3"/>
    </row>
    <row r="12" spans="1:76" s="2" customFormat="1" ht="13.8" x14ac:dyDescent="0.25">
      <c r="A12" s="22" t="s">
        <v>10</v>
      </c>
      <c r="B12" s="7">
        <v>2.19</v>
      </c>
      <c r="C12" s="7">
        <v>1.18</v>
      </c>
      <c r="D12" s="7">
        <v>9.7299999999999998E-2</v>
      </c>
      <c r="E12" s="7">
        <v>199.3</v>
      </c>
      <c r="F12" s="7">
        <v>106.79</v>
      </c>
      <c r="G12" s="7">
        <v>0.57099999999999995</v>
      </c>
      <c r="H12" s="7">
        <v>3.53</v>
      </c>
      <c r="I12" s="7">
        <v>1.89</v>
      </c>
      <c r="J12" s="7">
        <v>9.7299999999999998E-2</v>
      </c>
      <c r="K12" s="7">
        <v>23.75</v>
      </c>
      <c r="L12" s="7">
        <v>12.73</v>
      </c>
      <c r="M12" s="7">
        <v>8.3599999999999994E-2</v>
      </c>
      <c r="N12" s="7">
        <v>1057.27</v>
      </c>
      <c r="O12" s="7">
        <v>566.51</v>
      </c>
      <c r="P12" s="7">
        <v>0.16500000000000001</v>
      </c>
      <c r="Q12" s="7" t="s">
        <v>107</v>
      </c>
      <c r="R12" s="7" t="s">
        <v>108</v>
      </c>
      <c r="S12" s="7" t="s">
        <v>108</v>
      </c>
      <c r="T12" s="7">
        <v>13.17</v>
      </c>
      <c r="U12" s="7">
        <v>7.07</v>
      </c>
      <c r="V12" s="7">
        <v>8.2400000000000001E-2</v>
      </c>
      <c r="W12" s="15">
        <f t="shared" si="0"/>
        <v>216.535</v>
      </c>
      <c r="X12" s="20">
        <f t="shared" si="1"/>
        <v>418.8008295001336</v>
      </c>
      <c r="Y12" s="6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X12" s="3"/>
    </row>
    <row r="13" spans="1:76" s="2" customFormat="1" ht="13.8" x14ac:dyDescent="0.25">
      <c r="A13" s="22" t="s">
        <v>11</v>
      </c>
      <c r="B13" s="7">
        <v>2042.66</v>
      </c>
      <c r="C13" s="7">
        <v>1028.19</v>
      </c>
      <c r="D13" s="7">
        <v>0.57399999999999995</v>
      </c>
      <c r="E13" s="7" t="s">
        <v>107</v>
      </c>
      <c r="F13" s="7" t="s">
        <v>108</v>
      </c>
      <c r="G13" s="7" t="s">
        <v>108</v>
      </c>
      <c r="H13" s="7">
        <v>57.83</v>
      </c>
      <c r="I13" s="7">
        <v>29.71</v>
      </c>
      <c r="J13" s="7">
        <v>0.57399999999999995</v>
      </c>
      <c r="K13" s="7">
        <v>19.68</v>
      </c>
      <c r="L13" s="7">
        <v>10.220000000000001</v>
      </c>
      <c r="M13" s="7">
        <v>0.67</v>
      </c>
      <c r="N13" s="7" t="s">
        <v>107</v>
      </c>
      <c r="O13" s="7" t="s">
        <v>108</v>
      </c>
      <c r="P13" s="7" t="s">
        <v>108</v>
      </c>
      <c r="Q13" s="7" t="s">
        <v>107</v>
      </c>
      <c r="R13" s="7" t="s">
        <v>108</v>
      </c>
      <c r="S13" s="7" t="s">
        <v>108</v>
      </c>
      <c r="T13" s="7">
        <v>28.28</v>
      </c>
      <c r="U13" s="7">
        <v>16.170000000000002</v>
      </c>
      <c r="V13" s="7">
        <v>0.501</v>
      </c>
      <c r="W13" s="15">
        <f t="shared" si="0"/>
        <v>537.11250000000007</v>
      </c>
      <c r="X13" s="20">
        <f t="shared" si="1"/>
        <v>1003.8313096456994</v>
      </c>
      <c r="Y13" s="6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X13" s="3"/>
    </row>
    <row r="14" spans="1:76" s="2" customFormat="1" ht="13.8" x14ac:dyDescent="0.25">
      <c r="A14" s="22" t="s">
        <v>12</v>
      </c>
      <c r="B14" s="7" t="s">
        <v>107</v>
      </c>
      <c r="C14" s="7" t="s">
        <v>108</v>
      </c>
      <c r="D14" s="7" t="s">
        <v>108</v>
      </c>
      <c r="E14" s="7">
        <v>0.29899999999999999</v>
      </c>
      <c r="F14" s="7">
        <v>6.5000000000000002E-2</v>
      </c>
      <c r="G14" s="7">
        <v>5.5100000000000003E-2</v>
      </c>
      <c r="H14" s="7">
        <v>0.8</v>
      </c>
      <c r="I14" s="7">
        <v>0.15</v>
      </c>
      <c r="J14" s="7">
        <v>3.6400000000000002E-2</v>
      </c>
      <c r="K14" s="7" t="s">
        <v>107</v>
      </c>
      <c r="L14" s="7" t="s">
        <v>108</v>
      </c>
      <c r="M14" s="7" t="s">
        <v>108</v>
      </c>
      <c r="N14" s="7">
        <v>3.6999999999999998E-2</v>
      </c>
      <c r="O14" s="7">
        <v>2.3E-2</v>
      </c>
      <c r="P14" s="7">
        <v>2.92E-2</v>
      </c>
      <c r="Q14" s="7" t="s">
        <v>107</v>
      </c>
      <c r="R14" s="7" t="s">
        <v>108</v>
      </c>
      <c r="S14" s="7" t="s">
        <v>108</v>
      </c>
      <c r="T14" s="7">
        <v>0.111</v>
      </c>
      <c r="U14" s="7">
        <v>0.04</v>
      </c>
      <c r="V14" s="7">
        <v>7.2900000000000006E-2</v>
      </c>
      <c r="W14" s="15">
        <f t="shared" si="0"/>
        <v>0.31174999999999997</v>
      </c>
      <c r="X14" s="20">
        <f t="shared" si="1"/>
        <v>0.34367559800874242</v>
      </c>
      <c r="Y14" s="6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X14" s="3"/>
    </row>
    <row r="15" spans="1:76" s="2" customFormat="1" ht="13.8" x14ac:dyDescent="0.25">
      <c r="A15" s="22" t="s">
        <v>13</v>
      </c>
      <c r="B15" s="7">
        <v>1920.46</v>
      </c>
      <c r="C15" s="7">
        <v>131.53</v>
      </c>
      <c r="D15" s="7">
        <v>0.92</v>
      </c>
      <c r="E15" s="7">
        <v>563.15</v>
      </c>
      <c r="F15" s="7">
        <v>38.61</v>
      </c>
      <c r="G15" s="7">
        <v>1.1100000000000001</v>
      </c>
      <c r="H15" s="7">
        <v>1740.9</v>
      </c>
      <c r="I15" s="7">
        <v>119.22</v>
      </c>
      <c r="J15" s="7">
        <v>0.92</v>
      </c>
      <c r="K15" s="7">
        <v>588.35</v>
      </c>
      <c r="L15" s="7">
        <v>40.340000000000003</v>
      </c>
      <c r="M15" s="7">
        <v>0.91200000000000003</v>
      </c>
      <c r="N15" s="7">
        <v>1824.22</v>
      </c>
      <c r="O15" s="7">
        <v>124.94</v>
      </c>
      <c r="P15" s="7">
        <v>0.69</v>
      </c>
      <c r="Q15" s="7">
        <v>1493.32</v>
      </c>
      <c r="R15" s="7">
        <v>102.37</v>
      </c>
      <c r="S15" s="7">
        <v>1.27</v>
      </c>
      <c r="T15" s="7">
        <v>7066.02</v>
      </c>
      <c r="U15" s="7">
        <v>483.77</v>
      </c>
      <c r="V15" s="7">
        <v>0.86499999999999999</v>
      </c>
      <c r="W15" s="15">
        <f t="shared" si="0"/>
        <v>2170.9171428571431</v>
      </c>
      <c r="X15" s="20">
        <f t="shared" si="1"/>
        <v>2231.5333386763032</v>
      </c>
      <c r="Y15" s="6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X15" s="3"/>
    </row>
    <row r="16" spans="1:76" s="2" customFormat="1" ht="13.8" x14ac:dyDescent="0.25">
      <c r="A16" s="22" t="s">
        <v>14</v>
      </c>
      <c r="B16" s="7">
        <v>11.87</v>
      </c>
      <c r="C16" s="7">
        <v>1.37</v>
      </c>
      <c r="D16" s="7">
        <v>1.71</v>
      </c>
      <c r="E16" s="7">
        <v>11.04</v>
      </c>
      <c r="F16" s="7">
        <v>1.36</v>
      </c>
      <c r="G16" s="7">
        <v>2.2400000000000002</v>
      </c>
      <c r="H16" s="7">
        <v>11.75</v>
      </c>
      <c r="I16" s="7">
        <v>1.27</v>
      </c>
      <c r="J16" s="7">
        <v>1.71</v>
      </c>
      <c r="K16" s="7">
        <v>15.99</v>
      </c>
      <c r="L16" s="7">
        <v>1.44</v>
      </c>
      <c r="M16" s="7">
        <v>1.59</v>
      </c>
      <c r="N16" s="7">
        <v>10.7</v>
      </c>
      <c r="O16" s="7">
        <v>1.25</v>
      </c>
      <c r="P16" s="7">
        <v>1.28</v>
      </c>
      <c r="Q16" s="7">
        <v>13.37</v>
      </c>
      <c r="R16" s="7">
        <v>1.86</v>
      </c>
      <c r="S16" s="7">
        <v>2.25</v>
      </c>
      <c r="T16" s="7">
        <v>10.61</v>
      </c>
      <c r="U16" s="7">
        <v>1.49</v>
      </c>
      <c r="V16" s="7">
        <v>1.55</v>
      </c>
      <c r="W16" s="15">
        <f t="shared" si="0"/>
        <v>12.19</v>
      </c>
      <c r="X16" s="20">
        <f t="shared" si="1"/>
        <v>1.92212555954773</v>
      </c>
      <c r="Y16" s="6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X16" s="3"/>
    </row>
    <row r="17" spans="1:76" s="2" customFormat="1" ht="13.8" x14ac:dyDescent="0.25">
      <c r="A17" s="22" t="s">
        <v>15</v>
      </c>
      <c r="B17" s="7" t="s">
        <v>107</v>
      </c>
      <c r="C17" s="7" t="s">
        <v>108</v>
      </c>
      <c r="D17" s="7" t="s">
        <v>108</v>
      </c>
      <c r="E17" s="7" t="s">
        <v>107</v>
      </c>
      <c r="F17" s="7" t="s">
        <v>108</v>
      </c>
      <c r="G17" s="7" t="s">
        <v>108</v>
      </c>
      <c r="H17" s="7" t="s">
        <v>107</v>
      </c>
      <c r="I17" s="7" t="s">
        <v>108</v>
      </c>
      <c r="J17" s="7" t="s">
        <v>108</v>
      </c>
      <c r="K17" s="7" t="s">
        <v>107</v>
      </c>
      <c r="L17" s="7" t="s">
        <v>108</v>
      </c>
      <c r="M17" s="7" t="s">
        <v>108</v>
      </c>
      <c r="N17" s="7" t="s">
        <v>107</v>
      </c>
      <c r="O17" s="7" t="s">
        <v>108</v>
      </c>
      <c r="P17" s="7" t="s">
        <v>108</v>
      </c>
      <c r="Q17" s="7">
        <v>1.33</v>
      </c>
      <c r="R17" s="7">
        <v>0.2</v>
      </c>
      <c r="S17" s="7">
        <v>3.44E-2</v>
      </c>
      <c r="T17" s="7">
        <v>0.253</v>
      </c>
      <c r="U17" s="7">
        <v>0.04</v>
      </c>
      <c r="V17" s="7">
        <v>2.0400000000000001E-2</v>
      </c>
      <c r="W17" s="15">
        <f t="shared" si="0"/>
        <v>0.79150000000000009</v>
      </c>
      <c r="X17" s="20">
        <f t="shared" si="1"/>
        <v>0.76155400333791157</v>
      </c>
      <c r="Y17" s="6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X17" s="3"/>
    </row>
    <row r="18" spans="1:76" s="2" customFormat="1" ht="13.8" x14ac:dyDescent="0.25">
      <c r="A18" s="22" t="s">
        <v>16</v>
      </c>
      <c r="B18" s="7">
        <v>2.9000000000000001E-2</v>
      </c>
      <c r="C18" s="7">
        <v>1.4999999999999999E-2</v>
      </c>
      <c r="D18" s="7">
        <v>10</v>
      </c>
      <c r="E18" s="7">
        <v>4.7E-2</v>
      </c>
      <c r="F18" s="7">
        <v>1.6E-2</v>
      </c>
      <c r="G18" s="7">
        <v>1.6299999999999999E-2</v>
      </c>
      <c r="H18" s="7">
        <v>9.1999999999999998E-3</v>
      </c>
      <c r="I18" s="7">
        <v>6.6E-3</v>
      </c>
      <c r="J18" s="7">
        <v>0</v>
      </c>
      <c r="K18" s="7">
        <v>1.66E-2</v>
      </c>
      <c r="L18" s="7">
        <v>9.2999999999999992E-3</v>
      </c>
      <c r="M18" s="7">
        <v>1.41E-2</v>
      </c>
      <c r="N18" s="7" t="s">
        <v>107</v>
      </c>
      <c r="O18" s="7" t="s">
        <v>108</v>
      </c>
      <c r="P18" s="7" t="s">
        <v>108</v>
      </c>
      <c r="Q18" s="7">
        <v>189.65</v>
      </c>
      <c r="R18" s="7">
        <v>24.72</v>
      </c>
      <c r="S18" s="7">
        <v>1.7999999999999999E-2</v>
      </c>
      <c r="T18" s="7">
        <v>66.95</v>
      </c>
      <c r="U18" s="7">
        <v>8.7799999999999994</v>
      </c>
      <c r="V18" s="7">
        <v>1.9E-2</v>
      </c>
      <c r="W18" s="15">
        <f t="shared" si="0"/>
        <v>42.783633333333334</v>
      </c>
      <c r="X18" s="20">
        <f t="shared" si="1"/>
        <v>76.768213113232392</v>
      </c>
      <c r="Y18" s="6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X18" s="3"/>
    </row>
    <row r="19" spans="1:76" s="2" customFormat="1" ht="13.8" x14ac:dyDescent="0.25">
      <c r="A19" s="22" t="s">
        <v>17</v>
      </c>
      <c r="B19" s="7">
        <v>7.1999999999999995E-2</v>
      </c>
      <c r="C19" s="7">
        <v>3.1E-2</v>
      </c>
      <c r="D19" s="7">
        <v>1.17E-2</v>
      </c>
      <c r="E19" s="7" t="s">
        <v>107</v>
      </c>
      <c r="F19" s="7" t="s">
        <v>108</v>
      </c>
      <c r="G19" s="7" t="s">
        <v>108</v>
      </c>
      <c r="H19" s="7" t="s">
        <v>107</v>
      </c>
      <c r="I19" s="7" t="s">
        <v>108</v>
      </c>
      <c r="J19" s="7" t="s">
        <v>108</v>
      </c>
      <c r="K19" s="7" t="s">
        <v>107</v>
      </c>
      <c r="L19" s="7" t="s">
        <v>108</v>
      </c>
      <c r="M19" s="7" t="s">
        <v>108</v>
      </c>
      <c r="N19" s="7" t="s">
        <v>107</v>
      </c>
      <c r="O19" s="7" t="s">
        <v>108</v>
      </c>
      <c r="P19" s="7" t="s">
        <v>108</v>
      </c>
      <c r="Q19" s="7">
        <v>0.39700000000000002</v>
      </c>
      <c r="R19" s="7">
        <v>6.3E-2</v>
      </c>
      <c r="S19" s="7">
        <v>1.41E-2</v>
      </c>
      <c r="T19" s="7">
        <v>8.3000000000000004E-2</v>
      </c>
      <c r="U19" s="7">
        <v>1.4E-2</v>
      </c>
      <c r="V19" s="7">
        <v>6.0600000000000003E-3</v>
      </c>
      <c r="W19" s="15">
        <f t="shared" si="0"/>
        <v>0.18400000000000002</v>
      </c>
      <c r="X19" s="20">
        <f t="shared" si="1"/>
        <v>0.18454538737123724</v>
      </c>
      <c r="Y19" s="6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X19" s="3"/>
    </row>
    <row r="20" spans="1:76" s="2" customFormat="1" ht="13.8" x14ac:dyDescent="0.25">
      <c r="A20" s="22" t="s">
        <v>18</v>
      </c>
      <c r="B20" s="7" t="s">
        <v>107</v>
      </c>
      <c r="C20" s="7" t="s">
        <v>108</v>
      </c>
      <c r="D20" s="7" t="s">
        <v>108</v>
      </c>
      <c r="E20" s="7" t="s">
        <v>107</v>
      </c>
      <c r="F20" s="7" t="s">
        <v>108</v>
      </c>
      <c r="G20" s="7" t="s">
        <v>108</v>
      </c>
      <c r="H20" s="7">
        <v>3.22</v>
      </c>
      <c r="I20" s="7">
        <v>0.49</v>
      </c>
      <c r="J20" s="7">
        <v>0.27400000000000002</v>
      </c>
      <c r="K20" s="7" t="s">
        <v>107</v>
      </c>
      <c r="L20" s="7" t="s">
        <v>108</v>
      </c>
      <c r="M20" s="7" t="s">
        <v>108</v>
      </c>
      <c r="N20" s="7" t="s">
        <v>107</v>
      </c>
      <c r="O20" s="7" t="s">
        <v>108</v>
      </c>
      <c r="P20" s="7" t="s">
        <v>108</v>
      </c>
      <c r="Q20" s="7" t="s">
        <v>107</v>
      </c>
      <c r="R20" s="7" t="s">
        <v>108</v>
      </c>
      <c r="S20" s="7" t="s">
        <v>108</v>
      </c>
      <c r="T20" s="7">
        <v>36.299999999999997</v>
      </c>
      <c r="U20" s="7">
        <v>5.3</v>
      </c>
      <c r="V20" s="7">
        <v>6.59E-2</v>
      </c>
      <c r="W20" s="15">
        <f t="shared" si="0"/>
        <v>19.759999999999998</v>
      </c>
      <c r="X20" s="20">
        <f t="shared" si="1"/>
        <v>23.391092321650994</v>
      </c>
      <c r="Y20" s="6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X20" s="3"/>
    </row>
    <row r="21" spans="1:76" s="2" customFormat="1" ht="13.8" x14ac:dyDescent="0.25">
      <c r="A21" s="22" t="s">
        <v>19</v>
      </c>
      <c r="B21" s="7">
        <v>4.13</v>
      </c>
      <c r="C21" s="7">
        <v>0.33</v>
      </c>
      <c r="D21" s="7">
        <v>7.1099999999999997E-2</v>
      </c>
      <c r="E21" s="7">
        <v>1.79</v>
      </c>
      <c r="F21" s="7">
        <v>0.18</v>
      </c>
      <c r="G21" s="7">
        <v>7.3599999999999999E-2</v>
      </c>
      <c r="H21" s="7">
        <v>4.3499999999999996</v>
      </c>
      <c r="I21" s="7">
        <v>0.32</v>
      </c>
      <c r="J21" s="7">
        <v>7.1099999999999997E-2</v>
      </c>
      <c r="K21" s="7">
        <v>2.13</v>
      </c>
      <c r="L21" s="7">
        <v>0.2</v>
      </c>
      <c r="M21" s="7">
        <v>8.2900000000000001E-2</v>
      </c>
      <c r="N21" s="7">
        <v>4.67</v>
      </c>
      <c r="O21" s="7">
        <v>0.36</v>
      </c>
      <c r="P21" s="7">
        <v>2.2800000000000001E-2</v>
      </c>
      <c r="Q21" s="7">
        <v>2.72</v>
      </c>
      <c r="R21" s="7">
        <v>0.32</v>
      </c>
      <c r="S21" s="7">
        <v>7.4700000000000003E-2</v>
      </c>
      <c r="T21" s="7">
        <v>8.66</v>
      </c>
      <c r="U21" s="7">
        <v>0.63</v>
      </c>
      <c r="V21" s="7">
        <v>7.3999999999999996E-2</v>
      </c>
      <c r="W21" s="15">
        <f t="shared" si="0"/>
        <v>4.0642857142857141</v>
      </c>
      <c r="X21" s="20">
        <f t="shared" si="1"/>
        <v>2.3199989737271949</v>
      </c>
      <c r="Y21" s="6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X21" s="3"/>
    </row>
    <row r="22" spans="1:76" s="2" customFormat="1" ht="13.8" x14ac:dyDescent="0.25">
      <c r="A22" s="22" t="s">
        <v>20</v>
      </c>
      <c r="B22" s="7" t="s">
        <v>107</v>
      </c>
      <c r="C22" s="7" t="s">
        <v>108</v>
      </c>
      <c r="D22" s="7" t="s">
        <v>108</v>
      </c>
      <c r="E22" s="7" t="s">
        <v>107</v>
      </c>
      <c r="F22" s="7" t="s">
        <v>108</v>
      </c>
      <c r="G22" s="7" t="s">
        <v>108</v>
      </c>
      <c r="H22" s="7" t="s">
        <v>107</v>
      </c>
      <c r="I22" s="7" t="s">
        <v>108</v>
      </c>
      <c r="J22" s="7" t="s">
        <v>108</v>
      </c>
      <c r="K22" s="7" t="s">
        <v>107</v>
      </c>
      <c r="L22" s="7" t="s">
        <v>108</v>
      </c>
      <c r="M22" s="7" t="s">
        <v>108</v>
      </c>
      <c r="N22" s="7" t="s">
        <v>107</v>
      </c>
      <c r="O22" s="7" t="s">
        <v>108</v>
      </c>
      <c r="P22" s="7" t="s">
        <v>108</v>
      </c>
      <c r="Q22" s="7" t="s">
        <v>107</v>
      </c>
      <c r="R22" s="7" t="s">
        <v>108</v>
      </c>
      <c r="S22" s="7" t="s">
        <v>108</v>
      </c>
      <c r="T22" s="7" t="s">
        <v>107</v>
      </c>
      <c r="U22" s="7" t="s">
        <v>108</v>
      </c>
      <c r="V22" s="7" t="s">
        <v>108</v>
      </c>
      <c r="W22" s="15" t="s">
        <v>108</v>
      </c>
      <c r="X22" s="20" t="s">
        <v>108</v>
      </c>
      <c r="Y22" s="6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X22" s="3"/>
    </row>
    <row r="23" spans="1:76" s="2" customFormat="1" ht="13.8" x14ac:dyDescent="0.25">
      <c r="A23" s="22" t="s">
        <v>21</v>
      </c>
      <c r="B23" s="7">
        <v>9.1999999999999998E-2</v>
      </c>
      <c r="C23" s="7">
        <v>3.7999999999999999E-2</v>
      </c>
      <c r="D23" s="7">
        <v>4.7300000000000002E-2</v>
      </c>
      <c r="E23" s="7">
        <v>2.0699999999999998</v>
      </c>
      <c r="F23" s="7">
        <v>0.54</v>
      </c>
      <c r="G23" s="7">
        <v>4.2799999999999998E-2</v>
      </c>
      <c r="H23" s="7" t="s">
        <v>107</v>
      </c>
      <c r="I23" s="7" t="s">
        <v>108</v>
      </c>
      <c r="J23" s="7" t="s">
        <v>108</v>
      </c>
      <c r="K23" s="7">
        <v>2.56</v>
      </c>
      <c r="L23" s="7">
        <v>0.67</v>
      </c>
      <c r="M23" s="7">
        <v>4.7800000000000002E-2</v>
      </c>
      <c r="N23" s="7">
        <v>0.78</v>
      </c>
      <c r="O23" s="7">
        <v>0.22</v>
      </c>
      <c r="P23" s="7">
        <v>3.3099999999999997E-2</v>
      </c>
      <c r="Q23" s="7">
        <v>5.2999999999999999E-2</v>
      </c>
      <c r="R23" s="7">
        <v>3.6999999999999998E-2</v>
      </c>
      <c r="S23" s="7">
        <v>4.2500000000000003E-2</v>
      </c>
      <c r="T23" s="7">
        <v>0.24399999999999999</v>
      </c>
      <c r="U23" s="7">
        <v>7.3999999999999996E-2</v>
      </c>
      <c r="V23" s="7">
        <v>4.3299999999999998E-2</v>
      </c>
      <c r="W23" s="15">
        <f t="shared" si="0"/>
        <v>0.96649999999999991</v>
      </c>
      <c r="X23" s="20">
        <f t="shared" si="1"/>
        <v>1.0874718846940366</v>
      </c>
      <c r="Y23" s="6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X23" s="3"/>
    </row>
    <row r="24" spans="1:76" s="2" customFormat="1" ht="13.8" x14ac:dyDescent="0.25">
      <c r="A24" s="22" t="s">
        <v>22</v>
      </c>
      <c r="B24" s="7" t="s">
        <v>107</v>
      </c>
      <c r="C24" s="7" t="s">
        <v>108</v>
      </c>
      <c r="D24" s="7" t="s">
        <v>108</v>
      </c>
      <c r="E24" s="7" t="s">
        <v>107</v>
      </c>
      <c r="F24" s="7" t="s">
        <v>108</v>
      </c>
      <c r="G24" s="7" t="s">
        <v>108</v>
      </c>
      <c r="H24" s="7" t="s">
        <v>107</v>
      </c>
      <c r="I24" s="7" t="s">
        <v>108</v>
      </c>
      <c r="J24" s="7" t="s">
        <v>108</v>
      </c>
      <c r="K24" s="7" t="s">
        <v>107</v>
      </c>
      <c r="L24" s="7" t="s">
        <v>108</v>
      </c>
      <c r="M24" s="7" t="s">
        <v>108</v>
      </c>
      <c r="N24" s="7">
        <v>2.7E-2</v>
      </c>
      <c r="O24" s="7">
        <v>1.7000000000000001E-2</v>
      </c>
      <c r="P24" s="7">
        <v>1.67E-2</v>
      </c>
      <c r="Q24" s="7" t="s">
        <v>107</v>
      </c>
      <c r="R24" s="7" t="s">
        <v>108</v>
      </c>
      <c r="S24" s="7" t="s">
        <v>108</v>
      </c>
      <c r="T24" s="7">
        <v>8.2000000000000003E-2</v>
      </c>
      <c r="U24" s="7">
        <v>3.3000000000000002E-2</v>
      </c>
      <c r="V24" s="7">
        <v>1.9800000000000002E-2</v>
      </c>
      <c r="W24" s="15">
        <f t="shared" si="0"/>
        <v>5.45E-2</v>
      </c>
      <c r="X24" s="20">
        <f t="shared" si="1"/>
        <v>3.8890872965260122E-2</v>
      </c>
      <c r="Y24" s="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X24" s="3"/>
    </row>
    <row r="25" spans="1:76" s="2" customFormat="1" ht="13.8" x14ac:dyDescent="0.25">
      <c r="A25" s="22" t="s">
        <v>23</v>
      </c>
      <c r="B25" s="7">
        <v>1.1200000000000001</v>
      </c>
      <c r="C25" s="7">
        <v>0.42</v>
      </c>
      <c r="D25" s="7">
        <v>0.53700000000000003</v>
      </c>
      <c r="E25" s="7" t="s">
        <v>107</v>
      </c>
      <c r="F25" s="7" t="s">
        <v>108</v>
      </c>
      <c r="G25" s="7" t="s">
        <v>108</v>
      </c>
      <c r="H25" s="7">
        <v>2.14</v>
      </c>
      <c r="I25" s="7">
        <v>0.62</v>
      </c>
      <c r="J25" s="7">
        <v>0.53700000000000003</v>
      </c>
      <c r="K25" s="7" t="s">
        <v>107</v>
      </c>
      <c r="L25" s="7" t="s">
        <v>108</v>
      </c>
      <c r="M25" s="7" t="s">
        <v>108</v>
      </c>
      <c r="N25" s="7" t="s">
        <v>107</v>
      </c>
      <c r="O25" s="7" t="s">
        <v>108</v>
      </c>
      <c r="P25" s="7" t="s">
        <v>108</v>
      </c>
      <c r="Q25" s="7" t="s">
        <v>107</v>
      </c>
      <c r="R25" s="7" t="s">
        <v>108</v>
      </c>
      <c r="S25" s="7" t="s">
        <v>108</v>
      </c>
      <c r="T25" s="7">
        <v>1.1399999999999999</v>
      </c>
      <c r="U25" s="7">
        <v>0.35</v>
      </c>
      <c r="V25" s="7">
        <v>0.377</v>
      </c>
      <c r="W25" s="15">
        <f t="shared" si="0"/>
        <v>1.4666666666666668</v>
      </c>
      <c r="X25" s="20">
        <f t="shared" si="1"/>
        <v>0.58320951066776439</v>
      </c>
      <c r="Y25" s="6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X25" s="3"/>
    </row>
    <row r="26" spans="1:76" s="2" customFormat="1" ht="13.8" x14ac:dyDescent="0.25">
      <c r="A26" s="22" t="s">
        <v>24</v>
      </c>
      <c r="B26" s="7" t="s">
        <v>107</v>
      </c>
      <c r="C26" s="7" t="s">
        <v>108</v>
      </c>
      <c r="D26" s="7" t="s">
        <v>108</v>
      </c>
      <c r="E26" s="7">
        <v>0.23400000000000001</v>
      </c>
      <c r="F26" s="7">
        <v>5.3999999999999999E-2</v>
      </c>
      <c r="G26" s="7">
        <v>1.5900000000000001E-2</v>
      </c>
      <c r="H26" s="7">
        <v>5.4999999999999997E-3</v>
      </c>
      <c r="I26" s="7">
        <v>3.3999999999999998E-3</v>
      </c>
      <c r="J26" s="7">
        <v>0</v>
      </c>
      <c r="K26" s="7">
        <v>1.76</v>
      </c>
      <c r="L26" s="7">
        <v>0.39</v>
      </c>
      <c r="M26" s="7">
        <v>7.9600000000000001E-3</v>
      </c>
      <c r="N26" s="7" t="s">
        <v>107</v>
      </c>
      <c r="O26" s="7" t="s">
        <v>108</v>
      </c>
      <c r="P26" s="7" t="s">
        <v>108</v>
      </c>
      <c r="Q26" s="7" t="s">
        <v>107</v>
      </c>
      <c r="R26" s="7" t="s">
        <v>108</v>
      </c>
      <c r="S26" s="7" t="s">
        <v>108</v>
      </c>
      <c r="T26" s="7">
        <v>2.46E-2</v>
      </c>
      <c r="U26" s="7">
        <v>7.7000000000000002E-3</v>
      </c>
      <c r="V26" s="7">
        <v>0</v>
      </c>
      <c r="W26" s="15">
        <f t="shared" si="0"/>
        <v>0.50602500000000006</v>
      </c>
      <c r="X26" s="20">
        <f t="shared" si="1"/>
        <v>0.84236694448836646</v>
      </c>
      <c r="Y26" s="6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X26" s="3"/>
    </row>
    <row r="27" spans="1:76" s="2" customFormat="1" ht="13.8" x14ac:dyDescent="0.25">
      <c r="A27" s="22" t="s">
        <v>25</v>
      </c>
      <c r="B27" s="7" t="s">
        <v>107</v>
      </c>
      <c r="C27" s="7" t="s">
        <v>108</v>
      </c>
      <c r="D27" s="7" t="s">
        <v>108</v>
      </c>
      <c r="E27" s="7" t="s">
        <v>107</v>
      </c>
      <c r="F27" s="7" t="s">
        <v>108</v>
      </c>
      <c r="G27" s="7" t="s">
        <v>108</v>
      </c>
      <c r="H27" s="7" t="s">
        <v>107</v>
      </c>
      <c r="I27" s="7" t="s">
        <v>108</v>
      </c>
      <c r="J27" s="7" t="s">
        <v>108</v>
      </c>
      <c r="K27" s="7" t="s">
        <v>107</v>
      </c>
      <c r="L27" s="7" t="s">
        <v>108</v>
      </c>
      <c r="M27" s="7" t="s">
        <v>108</v>
      </c>
      <c r="N27" s="7">
        <v>0.104</v>
      </c>
      <c r="O27" s="7">
        <v>5.8000000000000003E-2</v>
      </c>
      <c r="P27" s="7">
        <v>8.2199999999999995E-2</v>
      </c>
      <c r="Q27" s="7">
        <v>1.3</v>
      </c>
      <c r="R27" s="7">
        <v>0.33</v>
      </c>
      <c r="S27" s="7">
        <v>0.14099999999999999</v>
      </c>
      <c r="T27" s="7">
        <v>0.54</v>
      </c>
      <c r="U27" s="7">
        <v>0.14000000000000001</v>
      </c>
      <c r="V27" s="7">
        <v>0.112</v>
      </c>
      <c r="W27" s="15">
        <f t="shared" si="0"/>
        <v>0.64800000000000002</v>
      </c>
      <c r="X27" s="20">
        <f t="shared" si="1"/>
        <v>0.60527018760219808</v>
      </c>
      <c r="Y27" s="6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X27" s="3"/>
    </row>
    <row r="28" spans="1:76" s="2" customFormat="1" ht="13.8" x14ac:dyDescent="0.25">
      <c r="A28" s="22" t="s">
        <v>26</v>
      </c>
      <c r="B28" s="7">
        <v>0.53</v>
      </c>
      <c r="C28" s="7">
        <v>0.13</v>
      </c>
      <c r="D28" s="7">
        <v>5.28E-2</v>
      </c>
      <c r="E28" s="7">
        <v>0.6</v>
      </c>
      <c r="F28" s="7">
        <v>0.14000000000000001</v>
      </c>
      <c r="G28" s="7">
        <v>5.8500000000000003E-2</v>
      </c>
      <c r="H28" s="7">
        <v>0.54</v>
      </c>
      <c r="I28" s="7">
        <v>0.13</v>
      </c>
      <c r="J28" s="7">
        <v>5.28E-2</v>
      </c>
      <c r="K28" s="7" t="s">
        <v>107</v>
      </c>
      <c r="L28" s="7" t="s">
        <v>108</v>
      </c>
      <c r="M28" s="7" t="s">
        <v>108</v>
      </c>
      <c r="N28" s="7">
        <v>0.43</v>
      </c>
      <c r="O28" s="7">
        <v>0.12</v>
      </c>
      <c r="P28" s="7">
        <v>6.4199999999999993E-2</v>
      </c>
      <c r="Q28" s="7">
        <v>0.41</v>
      </c>
      <c r="R28" s="7">
        <v>0.13</v>
      </c>
      <c r="S28" s="7">
        <v>7.7899999999999997E-2</v>
      </c>
      <c r="T28" s="7">
        <v>0.19400000000000001</v>
      </c>
      <c r="U28" s="7">
        <v>5.6000000000000001E-2</v>
      </c>
      <c r="V28" s="7">
        <v>4.3700000000000003E-2</v>
      </c>
      <c r="W28" s="15">
        <f t="shared" si="0"/>
        <v>0.45066666666666672</v>
      </c>
      <c r="X28" s="20">
        <f t="shared" si="1"/>
        <v>0.14459137825841026</v>
      </c>
      <c r="Y28" s="6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X28" s="3"/>
    </row>
    <row r="29" spans="1:76" s="2" customFormat="1" ht="13.8" x14ac:dyDescent="0.25">
      <c r="A29" s="22" t="s">
        <v>27</v>
      </c>
      <c r="B29" s="7" t="s">
        <v>107</v>
      </c>
      <c r="C29" s="7" t="s">
        <v>108</v>
      </c>
      <c r="D29" s="7" t="s">
        <v>108</v>
      </c>
      <c r="E29" s="7">
        <v>0.36499999999999999</v>
      </c>
      <c r="F29" s="7">
        <v>4.2000000000000003E-2</v>
      </c>
      <c r="G29" s="7">
        <v>6.11E-3</v>
      </c>
      <c r="H29" s="7">
        <v>1.6999999999999999E-3</v>
      </c>
      <c r="I29" s="7">
        <v>1.6999999999999999E-3</v>
      </c>
      <c r="J29" s="7">
        <v>0</v>
      </c>
      <c r="K29" s="7" t="s">
        <v>107</v>
      </c>
      <c r="L29" s="7" t="s">
        <v>108</v>
      </c>
      <c r="M29" s="7" t="s">
        <v>108</v>
      </c>
      <c r="N29" s="7" t="s">
        <v>107</v>
      </c>
      <c r="O29" s="7" t="s">
        <v>108</v>
      </c>
      <c r="P29" s="7" t="s">
        <v>108</v>
      </c>
      <c r="Q29" s="7">
        <v>2.9000000000000001E-2</v>
      </c>
      <c r="R29" s="7">
        <v>1.2999999999999999E-2</v>
      </c>
      <c r="S29" s="7">
        <v>9.5999999999999992E-3</v>
      </c>
      <c r="T29" s="7">
        <v>9.4000000000000004E-3</v>
      </c>
      <c r="U29" s="7">
        <v>3.5999999999999999E-3</v>
      </c>
      <c r="V29" s="7">
        <v>4.1399999999999996E-3</v>
      </c>
      <c r="W29" s="15">
        <f t="shared" si="0"/>
        <v>0.101275</v>
      </c>
      <c r="X29" s="20">
        <f t="shared" si="1"/>
        <v>0.17619189113009712</v>
      </c>
      <c r="Y29" s="6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X29" s="3"/>
    </row>
    <row r="30" spans="1:76" s="2" customFormat="1" ht="13.8" x14ac:dyDescent="0.25">
      <c r="A30" s="22" t="s">
        <v>28</v>
      </c>
      <c r="B30" s="7">
        <v>0.19600000000000001</v>
      </c>
      <c r="C30" s="7">
        <v>0.03</v>
      </c>
      <c r="D30" s="7">
        <v>6.5500000000000003E-3</v>
      </c>
      <c r="E30" s="7" t="s">
        <v>107</v>
      </c>
      <c r="F30" s="7" t="s">
        <v>108</v>
      </c>
      <c r="G30" s="7" t="s">
        <v>108</v>
      </c>
      <c r="H30" s="7" t="s">
        <v>107</v>
      </c>
      <c r="I30" s="7" t="s">
        <v>108</v>
      </c>
      <c r="J30" s="7" t="s">
        <v>108</v>
      </c>
      <c r="K30" s="7" t="s">
        <v>107</v>
      </c>
      <c r="L30" s="7" t="s">
        <v>108</v>
      </c>
      <c r="M30" s="7" t="s">
        <v>108</v>
      </c>
      <c r="N30" s="7" t="s">
        <v>107</v>
      </c>
      <c r="O30" s="7" t="s">
        <v>108</v>
      </c>
      <c r="P30" s="7" t="s">
        <v>108</v>
      </c>
      <c r="Q30" s="7">
        <v>2.5299999999999998</v>
      </c>
      <c r="R30" s="7">
        <v>0.31</v>
      </c>
      <c r="S30" s="7">
        <v>9.6600000000000002E-3</v>
      </c>
      <c r="T30" s="7" t="s">
        <v>107</v>
      </c>
      <c r="U30" s="7" t="s">
        <v>108</v>
      </c>
      <c r="V30" s="7" t="s">
        <v>108</v>
      </c>
      <c r="W30" s="15">
        <f t="shared" si="0"/>
        <v>1.363</v>
      </c>
      <c r="X30" s="20">
        <f t="shared" si="1"/>
        <v>1.6503872272894016</v>
      </c>
      <c r="Y30" s="6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X30" s="3"/>
    </row>
    <row r="31" spans="1:76" s="2" customFormat="1" ht="13.8" x14ac:dyDescent="0.25">
      <c r="A31" s="22" t="s">
        <v>29</v>
      </c>
      <c r="B31" s="7" t="s">
        <v>107</v>
      </c>
      <c r="C31" s="7" t="s">
        <v>108</v>
      </c>
      <c r="D31" s="7" t="s">
        <v>108</v>
      </c>
      <c r="E31" s="7">
        <v>8.2000000000000003E-2</v>
      </c>
      <c r="F31" s="7">
        <v>3.5000000000000003E-2</v>
      </c>
      <c r="G31" s="7">
        <v>5.5599999999999997E-2</v>
      </c>
      <c r="H31" s="7">
        <v>2.9000000000000001E-2</v>
      </c>
      <c r="I31" s="7">
        <v>0.02</v>
      </c>
      <c r="J31" s="7">
        <v>2.41E-2</v>
      </c>
      <c r="K31" s="7">
        <v>2.4E-2</v>
      </c>
      <c r="L31" s="7">
        <v>1.2E-2</v>
      </c>
      <c r="M31" s="7">
        <v>0</v>
      </c>
      <c r="N31" s="7" t="s">
        <v>107</v>
      </c>
      <c r="O31" s="7" t="s">
        <v>108</v>
      </c>
      <c r="P31" s="7" t="s">
        <v>108</v>
      </c>
      <c r="Q31" s="7">
        <v>5.5E-2</v>
      </c>
      <c r="R31" s="7">
        <v>0.04</v>
      </c>
      <c r="S31" s="7">
        <v>3.5799999999999998E-2</v>
      </c>
      <c r="T31" s="7" t="s">
        <v>107</v>
      </c>
      <c r="U31" s="7" t="s">
        <v>108</v>
      </c>
      <c r="V31" s="7" t="s">
        <v>108</v>
      </c>
      <c r="W31" s="15">
        <f t="shared" si="0"/>
        <v>4.7500000000000001E-2</v>
      </c>
      <c r="X31" s="20">
        <f t="shared" si="1"/>
        <v>2.6714540360385518E-2</v>
      </c>
      <c r="Y31" s="6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X31" s="3"/>
    </row>
    <row r="32" spans="1:76" s="2" customFormat="1" ht="13.8" x14ac:dyDescent="0.25">
      <c r="A32" s="22" t="s">
        <v>30</v>
      </c>
      <c r="B32" s="7">
        <v>0</v>
      </c>
      <c r="C32" s="7">
        <v>0</v>
      </c>
      <c r="D32" s="7">
        <v>10</v>
      </c>
      <c r="E32" s="7">
        <v>3.3000000000000002E-2</v>
      </c>
      <c r="F32" s="7">
        <v>1.4E-2</v>
      </c>
      <c r="G32" s="7">
        <v>0</v>
      </c>
      <c r="H32" s="7">
        <v>1.24E-2</v>
      </c>
      <c r="I32" s="7">
        <v>8.8999999999999999E-3</v>
      </c>
      <c r="J32" s="7">
        <v>0</v>
      </c>
      <c r="K32" s="7" t="s">
        <v>107</v>
      </c>
      <c r="L32" s="7" t="s">
        <v>108</v>
      </c>
      <c r="M32" s="7" t="s">
        <v>108</v>
      </c>
      <c r="N32" s="7" t="s">
        <v>107</v>
      </c>
      <c r="O32" s="7" t="s">
        <v>108</v>
      </c>
      <c r="P32" s="7" t="s">
        <v>108</v>
      </c>
      <c r="Q32" s="7">
        <v>4.95</v>
      </c>
      <c r="R32" s="7">
        <v>0.72</v>
      </c>
      <c r="S32" s="7">
        <v>2.4199999999999999E-2</v>
      </c>
      <c r="T32" s="7">
        <v>1.58</v>
      </c>
      <c r="U32" s="7">
        <v>0.23</v>
      </c>
      <c r="V32" s="7">
        <v>2.5499999999999998E-2</v>
      </c>
      <c r="W32" s="15">
        <f t="shared" si="0"/>
        <v>1.31508</v>
      </c>
      <c r="X32" s="20">
        <f t="shared" si="1"/>
        <v>2.1420180746202866</v>
      </c>
      <c r="Y32" s="6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X32" s="3"/>
    </row>
    <row r="33" spans="1:77" s="2" customFormat="1" ht="13.8" x14ac:dyDescent="0.25">
      <c r="A33" s="22" t="s">
        <v>31</v>
      </c>
      <c r="B33" s="7" t="s">
        <v>107</v>
      </c>
      <c r="C33" s="7" t="s">
        <v>108</v>
      </c>
      <c r="D33" s="7" t="s">
        <v>108</v>
      </c>
      <c r="E33" s="7">
        <v>0.10199999999999999</v>
      </c>
      <c r="F33" s="7">
        <v>3.9E-2</v>
      </c>
      <c r="G33" s="7">
        <v>5.3699999999999998E-2</v>
      </c>
      <c r="H33" s="7">
        <v>0.23200000000000001</v>
      </c>
      <c r="I33" s="7">
        <v>6.0999999999999999E-2</v>
      </c>
      <c r="J33" s="7">
        <v>4.0300000000000002E-2</v>
      </c>
      <c r="K33" s="7">
        <v>0.44</v>
      </c>
      <c r="L33" s="7">
        <v>0.15</v>
      </c>
      <c r="M33" s="7">
        <v>0.29399999999999998</v>
      </c>
      <c r="N33" s="7" t="s">
        <v>107</v>
      </c>
      <c r="O33" s="7" t="s">
        <v>108</v>
      </c>
      <c r="P33" s="7" t="s">
        <v>108</v>
      </c>
      <c r="Q33" s="7">
        <v>0.159</v>
      </c>
      <c r="R33" s="7">
        <v>7.1999999999999995E-2</v>
      </c>
      <c r="S33" s="7">
        <v>5.9700000000000003E-2</v>
      </c>
      <c r="T33" s="7">
        <v>8.6999999999999994E-2</v>
      </c>
      <c r="U33" s="7">
        <v>2.7E-2</v>
      </c>
      <c r="V33" s="7">
        <v>2.1000000000000001E-2</v>
      </c>
      <c r="W33" s="15">
        <f t="shared" si="0"/>
        <v>0.20400000000000001</v>
      </c>
      <c r="X33" s="20">
        <f t="shared" si="1"/>
        <v>0.14369933889896641</v>
      </c>
      <c r="Y33" s="6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X33" s="3"/>
    </row>
    <row r="34" spans="1:77" s="2" customFormat="1" ht="13.8" x14ac:dyDescent="0.25">
      <c r="A34" s="22" t="s">
        <v>32</v>
      </c>
      <c r="B34" s="7" t="s">
        <v>107</v>
      </c>
      <c r="C34" s="7" t="s">
        <v>108</v>
      </c>
      <c r="D34" s="7" t="s">
        <v>108</v>
      </c>
      <c r="E34" s="7" t="s">
        <v>107</v>
      </c>
      <c r="F34" s="7" t="s">
        <v>108</v>
      </c>
      <c r="G34" s="7" t="s">
        <v>108</v>
      </c>
      <c r="H34" s="7">
        <v>3.5000000000000003E-2</v>
      </c>
      <c r="I34" s="7">
        <v>1.4999999999999999E-2</v>
      </c>
      <c r="J34" s="7">
        <v>1.5900000000000001E-2</v>
      </c>
      <c r="K34" s="7" t="s">
        <v>107</v>
      </c>
      <c r="L34" s="7" t="s">
        <v>108</v>
      </c>
      <c r="M34" s="7" t="s">
        <v>108</v>
      </c>
      <c r="N34" s="7">
        <v>0.02</v>
      </c>
      <c r="O34" s="7">
        <v>1.2999999999999999E-2</v>
      </c>
      <c r="P34" s="7">
        <v>1.2E-2</v>
      </c>
      <c r="Q34" s="7">
        <v>9.2999999999999999E-2</v>
      </c>
      <c r="R34" s="7">
        <v>0.05</v>
      </c>
      <c r="S34" s="7">
        <v>6.7000000000000004E-2</v>
      </c>
      <c r="T34" s="7">
        <v>5.2999999999999999E-2</v>
      </c>
      <c r="U34" s="7">
        <v>1.6E-2</v>
      </c>
      <c r="V34" s="7">
        <v>1.77E-2</v>
      </c>
      <c r="W34" s="15">
        <f t="shared" si="0"/>
        <v>5.0250000000000003E-2</v>
      </c>
      <c r="X34" s="20">
        <f t="shared" si="1"/>
        <v>3.153173005085512E-2</v>
      </c>
      <c r="Y34" s="6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X34" s="3"/>
    </row>
    <row r="35" spans="1:77" s="2" customFormat="1" ht="13.8" x14ac:dyDescent="0.25">
      <c r="A35" s="22" t="s">
        <v>33</v>
      </c>
      <c r="B35" s="7" t="s">
        <v>107</v>
      </c>
      <c r="C35" s="7" t="s">
        <v>108</v>
      </c>
      <c r="D35" s="7" t="s">
        <v>108</v>
      </c>
      <c r="E35" s="7" t="s">
        <v>107</v>
      </c>
      <c r="F35" s="7" t="s">
        <v>108</v>
      </c>
      <c r="G35" s="7" t="s">
        <v>108</v>
      </c>
      <c r="H35" s="7" t="s">
        <v>107</v>
      </c>
      <c r="I35" s="7" t="s">
        <v>108</v>
      </c>
      <c r="J35" s="7" t="s">
        <v>108</v>
      </c>
      <c r="K35" s="7" t="s">
        <v>107</v>
      </c>
      <c r="L35" s="7" t="s">
        <v>108</v>
      </c>
      <c r="M35" s="7" t="s">
        <v>108</v>
      </c>
      <c r="N35" s="7" t="s">
        <v>107</v>
      </c>
      <c r="O35" s="7" t="s">
        <v>108</v>
      </c>
      <c r="P35" s="7" t="s">
        <v>108</v>
      </c>
      <c r="Q35" s="7" t="s">
        <v>107</v>
      </c>
      <c r="R35" s="7" t="s">
        <v>108</v>
      </c>
      <c r="S35" s="7" t="s">
        <v>108</v>
      </c>
      <c r="T35" s="7" t="s">
        <v>107</v>
      </c>
      <c r="U35" s="7" t="s">
        <v>108</v>
      </c>
      <c r="V35" s="7" t="s">
        <v>108</v>
      </c>
      <c r="W35" s="15" t="s">
        <v>108</v>
      </c>
      <c r="X35" s="20" t="s">
        <v>108</v>
      </c>
      <c r="Y35" s="6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X35" s="3"/>
    </row>
    <row r="36" spans="1:77" s="2" customFormat="1" ht="13.8" x14ac:dyDescent="0.25">
      <c r="A36" s="22" t="s">
        <v>34</v>
      </c>
      <c r="B36" s="7" t="s">
        <v>107</v>
      </c>
      <c r="C36" s="7" t="s">
        <v>108</v>
      </c>
      <c r="D36" s="7" t="s">
        <v>108</v>
      </c>
      <c r="E36" s="7" t="s">
        <v>107</v>
      </c>
      <c r="F36" s="7" t="s">
        <v>108</v>
      </c>
      <c r="G36" s="7" t="s">
        <v>108</v>
      </c>
      <c r="H36" s="7">
        <v>8.0000000000000002E-3</v>
      </c>
      <c r="I36" s="7">
        <v>4.5999999999999999E-3</v>
      </c>
      <c r="J36" s="7">
        <v>5.0800000000000003E-3</v>
      </c>
      <c r="K36" s="7" t="s">
        <v>107</v>
      </c>
      <c r="L36" s="7" t="s">
        <v>108</v>
      </c>
      <c r="M36" s="7" t="s">
        <v>108</v>
      </c>
      <c r="N36" s="7" t="s">
        <v>107</v>
      </c>
      <c r="O36" s="7" t="s">
        <v>108</v>
      </c>
      <c r="P36" s="7" t="s">
        <v>108</v>
      </c>
      <c r="Q36" s="7" t="s">
        <v>107</v>
      </c>
      <c r="R36" s="7" t="s">
        <v>108</v>
      </c>
      <c r="S36" s="7" t="s">
        <v>108</v>
      </c>
      <c r="T36" s="7">
        <v>6.1999999999999998E-3</v>
      </c>
      <c r="U36" s="7">
        <v>5.5999999999999999E-3</v>
      </c>
      <c r="V36" s="7">
        <v>4.7299999999999998E-3</v>
      </c>
      <c r="W36" s="15">
        <f t="shared" si="0"/>
        <v>7.1000000000000004E-3</v>
      </c>
      <c r="X36" s="20">
        <f t="shared" si="1"/>
        <v>1.2727922061357858E-3</v>
      </c>
      <c r="Y36" s="6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X36" s="3"/>
    </row>
    <row r="37" spans="1:77" s="2" customFormat="1" ht="13.8" x14ac:dyDescent="0.25">
      <c r="A37" s="22" t="s">
        <v>35</v>
      </c>
      <c r="B37" s="7" t="s">
        <v>107</v>
      </c>
      <c r="C37" s="7" t="s">
        <v>108</v>
      </c>
      <c r="D37" s="7" t="s">
        <v>108</v>
      </c>
      <c r="E37" s="7" t="s">
        <v>107</v>
      </c>
      <c r="F37" s="7" t="s">
        <v>108</v>
      </c>
      <c r="G37" s="7" t="s">
        <v>108</v>
      </c>
      <c r="H37" s="7" t="s">
        <v>107</v>
      </c>
      <c r="I37" s="7" t="s">
        <v>108</v>
      </c>
      <c r="J37" s="7" t="s">
        <v>108</v>
      </c>
      <c r="K37" s="7">
        <v>1.4999999999999999E-2</v>
      </c>
      <c r="L37" s="7">
        <v>1.0999999999999999E-2</v>
      </c>
      <c r="M37" s="7">
        <v>0</v>
      </c>
      <c r="N37" s="7" t="s">
        <v>107</v>
      </c>
      <c r="O37" s="7" t="s">
        <v>108</v>
      </c>
      <c r="P37" s="7" t="s">
        <v>108</v>
      </c>
      <c r="Q37" s="7">
        <v>7.2999999999999995E-2</v>
      </c>
      <c r="R37" s="7">
        <v>4.3999999999999997E-2</v>
      </c>
      <c r="S37" s="7">
        <v>4.3999999999999997E-2</v>
      </c>
      <c r="T37" s="7" t="s">
        <v>107</v>
      </c>
      <c r="U37" s="7" t="s">
        <v>108</v>
      </c>
      <c r="V37" s="7" t="s">
        <v>108</v>
      </c>
      <c r="W37" s="15">
        <f t="shared" si="0"/>
        <v>4.3999999999999997E-2</v>
      </c>
      <c r="X37" s="20">
        <f t="shared" si="1"/>
        <v>4.1012193308819764E-2</v>
      </c>
      <c r="Y37" s="6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X37" s="3"/>
    </row>
    <row r="38" spans="1:77" s="2" customFormat="1" ht="13.8" x14ac:dyDescent="0.25">
      <c r="A38" s="22" t="s">
        <v>36</v>
      </c>
      <c r="B38" s="7" t="s">
        <v>107</v>
      </c>
      <c r="C38" s="7" t="s">
        <v>108</v>
      </c>
      <c r="D38" s="7" t="s">
        <v>108</v>
      </c>
      <c r="E38" s="7" t="s">
        <v>107</v>
      </c>
      <c r="F38" s="7" t="s">
        <v>108</v>
      </c>
      <c r="G38" s="7" t="s">
        <v>108</v>
      </c>
      <c r="H38" s="7" t="s">
        <v>107</v>
      </c>
      <c r="I38" s="7" t="s">
        <v>108</v>
      </c>
      <c r="J38" s="7" t="s">
        <v>108</v>
      </c>
      <c r="K38" s="7" t="s">
        <v>107</v>
      </c>
      <c r="L38" s="7" t="s">
        <v>108</v>
      </c>
      <c r="M38" s="7" t="s">
        <v>108</v>
      </c>
      <c r="N38" s="7" t="s">
        <v>107</v>
      </c>
      <c r="O38" s="7" t="s">
        <v>108</v>
      </c>
      <c r="P38" s="7" t="s">
        <v>108</v>
      </c>
      <c r="Q38" s="7" t="s">
        <v>107</v>
      </c>
      <c r="R38" s="7" t="s">
        <v>108</v>
      </c>
      <c r="S38" s="7" t="s">
        <v>108</v>
      </c>
      <c r="T38" s="7" t="s">
        <v>107</v>
      </c>
      <c r="U38" s="7" t="s">
        <v>108</v>
      </c>
      <c r="V38" s="7" t="s">
        <v>108</v>
      </c>
      <c r="W38" s="15" t="s">
        <v>108</v>
      </c>
      <c r="X38" s="20" t="s">
        <v>108</v>
      </c>
      <c r="Y38" s="6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X38" s="3"/>
    </row>
    <row r="39" spans="1:77" s="2" customFormat="1" ht="13.8" x14ac:dyDescent="0.25">
      <c r="A39" s="22" t="s">
        <v>37</v>
      </c>
      <c r="B39" s="7">
        <v>0.24399999999999999</v>
      </c>
      <c r="C39" s="7">
        <v>6.5000000000000002E-2</v>
      </c>
      <c r="D39" s="7">
        <v>3.2399999999999998E-2</v>
      </c>
      <c r="E39" s="7" t="s">
        <v>107</v>
      </c>
      <c r="F39" s="7" t="s">
        <v>108</v>
      </c>
      <c r="G39" s="7" t="s">
        <v>108</v>
      </c>
      <c r="H39" s="7">
        <v>0.72</v>
      </c>
      <c r="I39" s="7">
        <v>0.17</v>
      </c>
      <c r="J39" s="7">
        <v>3.2399999999999998E-2</v>
      </c>
      <c r="K39" s="7">
        <v>14.08</v>
      </c>
      <c r="L39" s="7">
        <v>3.05</v>
      </c>
      <c r="M39" s="7">
        <v>1.7600000000000001E-2</v>
      </c>
      <c r="N39" s="7">
        <v>0.41</v>
      </c>
      <c r="O39" s="7">
        <v>0.1</v>
      </c>
      <c r="P39" s="7">
        <v>2.1899999999999999E-2</v>
      </c>
      <c r="Q39" s="7" t="s">
        <v>107</v>
      </c>
      <c r="R39" s="7" t="s">
        <v>108</v>
      </c>
      <c r="S39" s="7" t="s">
        <v>108</v>
      </c>
      <c r="T39" s="7">
        <v>0.151</v>
      </c>
      <c r="U39" s="7">
        <v>4.1000000000000002E-2</v>
      </c>
      <c r="V39" s="7">
        <v>2.87E-2</v>
      </c>
      <c r="W39" s="15">
        <f t="shared" si="0"/>
        <v>3.121</v>
      </c>
      <c r="X39" s="20">
        <f t="shared" si="1"/>
        <v>6.1300903745377191</v>
      </c>
      <c r="Y39" s="6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X39" s="3"/>
    </row>
    <row r="40" spans="1:77" s="2" customFormat="1" ht="13.8" x14ac:dyDescent="0.25">
      <c r="A40" s="22" t="s">
        <v>38</v>
      </c>
      <c r="B40" s="7">
        <v>1.24</v>
      </c>
      <c r="C40" s="7">
        <v>0.11</v>
      </c>
      <c r="D40" s="7">
        <v>1.3100000000000001E-2</v>
      </c>
      <c r="E40" s="7">
        <v>0.23899999999999999</v>
      </c>
      <c r="F40" s="7">
        <v>2.7E-2</v>
      </c>
      <c r="G40" s="7">
        <v>1.2800000000000001E-2</v>
      </c>
      <c r="H40" s="7">
        <v>0.16</v>
      </c>
      <c r="I40" s="7">
        <v>2.1000000000000001E-2</v>
      </c>
      <c r="J40" s="7">
        <v>1.3100000000000001E-2</v>
      </c>
      <c r="K40" s="7">
        <v>6.54</v>
      </c>
      <c r="L40" s="7">
        <v>0.5</v>
      </c>
      <c r="M40" s="7">
        <v>1.44E-2</v>
      </c>
      <c r="N40" s="7">
        <v>0.51</v>
      </c>
      <c r="O40" s="7">
        <v>0.05</v>
      </c>
      <c r="P40" s="7">
        <v>1.0800000000000001E-2</v>
      </c>
      <c r="Q40" s="7">
        <v>0.46700000000000003</v>
      </c>
      <c r="R40" s="7">
        <v>5.7000000000000002E-2</v>
      </c>
      <c r="S40" s="7">
        <v>2.6700000000000002E-2</v>
      </c>
      <c r="T40" s="7">
        <v>2.74</v>
      </c>
      <c r="U40" s="7">
        <v>0.23</v>
      </c>
      <c r="V40" s="7">
        <v>9.0600000000000003E-3</v>
      </c>
      <c r="W40" s="15">
        <f t="shared" si="0"/>
        <v>1.6994285714285715</v>
      </c>
      <c r="X40" s="20">
        <f t="shared" si="1"/>
        <v>2.3152144506245964</v>
      </c>
      <c r="Y40" s="6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X40" s="3"/>
    </row>
    <row r="41" spans="1:77" s="2" customFormat="1" ht="13.8" x14ac:dyDescent="0.25">
      <c r="A41" s="22" t="s">
        <v>39</v>
      </c>
      <c r="B41" s="7" t="s">
        <v>107</v>
      </c>
      <c r="C41" s="7" t="s">
        <v>108</v>
      </c>
      <c r="D41" s="7" t="s">
        <v>108</v>
      </c>
      <c r="E41" s="7" t="s">
        <v>107</v>
      </c>
      <c r="F41" s="7" t="s">
        <v>108</v>
      </c>
      <c r="G41" s="7" t="s">
        <v>108</v>
      </c>
      <c r="H41" s="7" t="s">
        <v>107</v>
      </c>
      <c r="I41" s="7" t="s">
        <v>108</v>
      </c>
      <c r="J41" s="7" t="s">
        <v>108</v>
      </c>
      <c r="K41" s="7" t="s">
        <v>107</v>
      </c>
      <c r="L41" s="7" t="s">
        <v>108</v>
      </c>
      <c r="M41" s="7" t="s">
        <v>108</v>
      </c>
      <c r="N41" s="7" t="s">
        <v>107</v>
      </c>
      <c r="O41" s="7" t="s">
        <v>108</v>
      </c>
      <c r="P41" s="7" t="s">
        <v>108</v>
      </c>
      <c r="Q41" s="7">
        <v>0.60499999999999998</v>
      </c>
      <c r="R41" s="7">
        <v>9.7000000000000003E-2</v>
      </c>
      <c r="S41" s="7">
        <v>2.63E-2</v>
      </c>
      <c r="T41" s="7">
        <v>0.16600000000000001</v>
      </c>
      <c r="U41" s="7">
        <v>2.5999999999999999E-2</v>
      </c>
      <c r="V41" s="7">
        <v>1.44E-2</v>
      </c>
      <c r="W41" s="15">
        <f t="shared" si="0"/>
        <v>0.38550000000000001</v>
      </c>
      <c r="X41" s="20">
        <f t="shared" si="1"/>
        <v>0.3104198769408944</v>
      </c>
      <c r="Y41" s="6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X41" s="3"/>
    </row>
    <row r="42" spans="1:77" s="2" customFormat="1" ht="14.4" thickBot="1" x14ac:dyDescent="0.3">
      <c r="A42" s="23" t="s">
        <v>40</v>
      </c>
      <c r="B42" s="8">
        <v>4.49</v>
      </c>
      <c r="C42" s="8">
        <v>0.65</v>
      </c>
      <c r="D42" s="8">
        <v>1.6299999999999999E-2</v>
      </c>
      <c r="E42" s="8">
        <v>3.59</v>
      </c>
      <c r="F42" s="8">
        <v>0.52</v>
      </c>
      <c r="G42" s="8">
        <v>8.8699999999999994E-3</v>
      </c>
      <c r="H42" s="8" t="s">
        <v>107</v>
      </c>
      <c r="I42" s="8" t="s">
        <v>108</v>
      </c>
      <c r="J42" s="8" t="s">
        <v>108</v>
      </c>
      <c r="K42" s="8" t="s">
        <v>107</v>
      </c>
      <c r="L42" s="8" t="s">
        <v>108</v>
      </c>
      <c r="M42" s="8" t="s">
        <v>108</v>
      </c>
      <c r="N42" s="8" t="s">
        <v>107</v>
      </c>
      <c r="O42" s="8" t="s">
        <v>108</v>
      </c>
      <c r="P42" s="8" t="s">
        <v>108</v>
      </c>
      <c r="Q42" s="8">
        <v>2.36</v>
      </c>
      <c r="R42" s="8">
        <v>0.39</v>
      </c>
      <c r="S42" s="8">
        <v>2.63E-2</v>
      </c>
      <c r="T42" s="8">
        <v>1.22</v>
      </c>
      <c r="U42" s="8">
        <v>0.2</v>
      </c>
      <c r="V42" s="8">
        <v>1.7100000000000001E-2</v>
      </c>
      <c r="W42" s="16">
        <f t="shared" si="0"/>
        <v>2.915</v>
      </c>
      <c r="X42" s="21">
        <f t="shared" si="1"/>
        <v>1.4279705879323985</v>
      </c>
      <c r="Y42" s="6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X42" s="3"/>
    </row>
    <row r="43" spans="1:77" s="2" customFormat="1" ht="14.4" thickBo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6"/>
      <c r="X43" s="6"/>
      <c r="Y43" s="6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X43" s="3"/>
      <c r="BY43" s="3"/>
    </row>
    <row r="44" spans="1:77" ht="14.4" x14ac:dyDescent="0.3">
      <c r="A44" s="14"/>
      <c r="B44" s="5" t="s">
        <v>42</v>
      </c>
      <c r="C44" s="5" t="s">
        <v>41</v>
      </c>
      <c r="D44" s="5" t="s">
        <v>80</v>
      </c>
      <c r="E44" s="5" t="s">
        <v>43</v>
      </c>
      <c r="F44" s="5" t="s">
        <v>41</v>
      </c>
      <c r="G44" s="5" t="s">
        <v>80</v>
      </c>
      <c r="H44" s="5" t="s">
        <v>88</v>
      </c>
      <c r="I44" s="5" t="s">
        <v>41</v>
      </c>
      <c r="J44" s="5" t="s">
        <v>80</v>
      </c>
      <c r="K44" s="14" t="s">
        <v>109</v>
      </c>
      <c r="L44" s="19" t="s">
        <v>110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1"/>
      <c r="X44" s="11"/>
      <c r="Y44" s="11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X44" s="4"/>
      <c r="BY44" s="4"/>
    </row>
    <row r="45" spans="1:77" ht="13.8" x14ac:dyDescent="0.25">
      <c r="A45" s="22" t="s">
        <v>0</v>
      </c>
      <c r="B45" s="7">
        <v>2.68</v>
      </c>
      <c r="C45" s="7">
        <v>0.13</v>
      </c>
      <c r="D45" s="7">
        <v>6.8700000000000002E-3</v>
      </c>
      <c r="E45" s="7">
        <v>0.40899999999999997</v>
      </c>
      <c r="F45" s="7">
        <v>2.4E-2</v>
      </c>
      <c r="G45" s="7">
        <v>5.4799999999999996E-3</v>
      </c>
      <c r="H45" s="7">
        <v>4.8499999999999996</v>
      </c>
      <c r="I45" s="7">
        <v>0.26</v>
      </c>
      <c r="J45" s="7">
        <v>5.3699999999999998E-3</v>
      </c>
      <c r="K45" s="15">
        <f>AVERAGE(B45,E45,H45)</f>
        <v>2.6463333333333332</v>
      </c>
      <c r="L45" s="20">
        <f xml:space="preserve"> STDEV(B45,E45,H45)</f>
        <v>2.2206914088484542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  <c r="X45" s="11"/>
      <c r="Y45" s="11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X45" s="4"/>
      <c r="BY45" s="4"/>
    </row>
    <row r="46" spans="1:77" ht="13.8" x14ac:dyDescent="0.25">
      <c r="A46" s="22" t="s">
        <v>1</v>
      </c>
      <c r="B46" s="7">
        <v>1.94</v>
      </c>
      <c r="C46" s="7">
        <v>0.11</v>
      </c>
      <c r="D46" s="7">
        <v>1.46E-2</v>
      </c>
      <c r="E46" s="7">
        <v>0.33800000000000002</v>
      </c>
      <c r="F46" s="7">
        <v>2.4E-2</v>
      </c>
      <c r="G46" s="7">
        <v>1.47E-2</v>
      </c>
      <c r="H46" s="7">
        <v>4.92</v>
      </c>
      <c r="I46" s="7">
        <v>0.33</v>
      </c>
      <c r="J46" s="7">
        <v>1.03E-2</v>
      </c>
      <c r="K46" s="15">
        <f t="shared" ref="K46:K85" si="2">AVERAGE(B46,E46,H46)</f>
        <v>2.3993333333333333</v>
      </c>
      <c r="L46" s="20">
        <f t="shared" ref="L46:L85" si="3" xml:space="preserve"> STDEV(B46,E46,H46)</f>
        <v>2.3252787646502369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1"/>
      <c r="X46" s="11"/>
      <c r="Y46" s="11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X46" s="4"/>
      <c r="BY46" s="4"/>
    </row>
    <row r="47" spans="1:77" ht="13.8" x14ac:dyDescent="0.25">
      <c r="A47" s="22" t="s">
        <v>2</v>
      </c>
      <c r="B47" s="7">
        <v>100.01</v>
      </c>
      <c r="C47" s="7">
        <v>7.57</v>
      </c>
      <c r="D47" s="7">
        <v>9.24</v>
      </c>
      <c r="E47" s="7">
        <v>68.52</v>
      </c>
      <c r="F47" s="7">
        <v>5.99</v>
      </c>
      <c r="G47" s="7">
        <v>8.44</v>
      </c>
      <c r="H47" s="7">
        <v>91.31</v>
      </c>
      <c r="I47" s="7">
        <v>7.42</v>
      </c>
      <c r="J47" s="7">
        <v>6.35</v>
      </c>
      <c r="K47" s="15">
        <f t="shared" si="2"/>
        <v>86.613333333333344</v>
      </c>
      <c r="L47" s="20">
        <f t="shared" si="3"/>
        <v>16.261888984165783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  <c r="X47" s="11"/>
      <c r="Y47" s="11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X47" s="4"/>
      <c r="BY47" s="4"/>
    </row>
    <row r="48" spans="1:77" ht="13.8" x14ac:dyDescent="0.25">
      <c r="A48" s="22" t="s">
        <v>3</v>
      </c>
      <c r="B48" s="7" t="s">
        <v>107</v>
      </c>
      <c r="C48" s="7" t="s">
        <v>108</v>
      </c>
      <c r="D48" s="7" t="s">
        <v>108</v>
      </c>
      <c r="E48" s="7" t="s">
        <v>107</v>
      </c>
      <c r="F48" s="7" t="s">
        <v>108</v>
      </c>
      <c r="G48" s="7" t="s">
        <v>108</v>
      </c>
      <c r="H48" s="7">
        <v>3.8899999999999997E-2</v>
      </c>
      <c r="I48" s="7">
        <v>5.5999999999999999E-3</v>
      </c>
      <c r="J48" s="7">
        <v>4.2599999999999999E-3</v>
      </c>
      <c r="K48" s="15">
        <f t="shared" si="2"/>
        <v>3.8899999999999997E-2</v>
      </c>
      <c r="L48" s="20" t="s">
        <v>108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1"/>
      <c r="X48" s="11"/>
      <c r="Y48" s="11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X48" s="4"/>
      <c r="BY48" s="4"/>
    </row>
    <row r="49" spans="1:77" ht="13.8" x14ac:dyDescent="0.25">
      <c r="A49" s="22" t="s">
        <v>4</v>
      </c>
      <c r="B49" s="7">
        <v>1.19</v>
      </c>
      <c r="C49" s="7">
        <v>0.1</v>
      </c>
      <c r="D49" s="7">
        <v>6.4899999999999999E-2</v>
      </c>
      <c r="E49" s="7">
        <v>1.32</v>
      </c>
      <c r="F49" s="7">
        <v>0.12</v>
      </c>
      <c r="G49" s="7">
        <v>7.3700000000000002E-2</v>
      </c>
      <c r="H49" s="7">
        <v>7.02</v>
      </c>
      <c r="I49" s="7">
        <v>0.54</v>
      </c>
      <c r="J49" s="7">
        <v>5.4899999999999997E-2</v>
      </c>
      <c r="K49" s="15">
        <f t="shared" si="2"/>
        <v>3.1766666666666663</v>
      </c>
      <c r="L49" s="20">
        <f t="shared" si="3"/>
        <v>3.3290589260830648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1"/>
      <c r="X49" s="11"/>
      <c r="Y49" s="11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X49" s="4"/>
      <c r="BY49" s="4"/>
    </row>
    <row r="50" spans="1:77" ht="13.8" x14ac:dyDescent="0.25">
      <c r="A50" s="22" t="s">
        <v>5</v>
      </c>
      <c r="B50" s="7">
        <v>7.7999999999999996E-3</v>
      </c>
      <c r="C50" s="7">
        <v>2.3999999999999998E-3</v>
      </c>
      <c r="D50" s="7">
        <v>4.5500000000000002E-3</v>
      </c>
      <c r="E50" s="7">
        <v>7.1000000000000004E-3</v>
      </c>
      <c r="F50" s="7">
        <v>2.2000000000000001E-3</v>
      </c>
      <c r="G50" s="7">
        <v>3.8899999999999998E-3</v>
      </c>
      <c r="H50" s="7">
        <v>4.7E-2</v>
      </c>
      <c r="I50" s="7">
        <v>4.3E-3</v>
      </c>
      <c r="J50" s="7">
        <v>3.3300000000000001E-3</v>
      </c>
      <c r="K50" s="15">
        <f t="shared" si="2"/>
        <v>2.0633333333333333E-2</v>
      </c>
      <c r="L50" s="20">
        <f t="shared" si="3"/>
        <v>2.2836885368485198E-2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1"/>
      <c r="X50" s="11"/>
      <c r="Y50" s="11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X50" s="4"/>
      <c r="BY50" s="4"/>
    </row>
    <row r="51" spans="1:77" ht="13.8" x14ac:dyDescent="0.25">
      <c r="A51" s="22" t="s">
        <v>6</v>
      </c>
      <c r="B51" s="7" t="s">
        <v>107</v>
      </c>
      <c r="C51" s="7" t="s">
        <v>108</v>
      </c>
      <c r="D51" s="7" t="s">
        <v>108</v>
      </c>
      <c r="E51" s="7" t="s">
        <v>107</v>
      </c>
      <c r="F51" s="7" t="s">
        <v>108</v>
      </c>
      <c r="G51" s="7" t="s">
        <v>108</v>
      </c>
      <c r="H51" s="7" t="s">
        <v>107</v>
      </c>
      <c r="I51" s="7" t="s">
        <v>108</v>
      </c>
      <c r="J51" s="7" t="s">
        <v>108</v>
      </c>
      <c r="K51" s="15" t="s">
        <v>108</v>
      </c>
      <c r="L51" s="20" t="s">
        <v>108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  <c r="X51" s="11"/>
      <c r="Y51" s="11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X51" s="4"/>
      <c r="BY51" s="4"/>
    </row>
    <row r="52" spans="1:77" ht="13.8" x14ac:dyDescent="0.25">
      <c r="A52" s="22" t="s">
        <v>7</v>
      </c>
      <c r="B52" s="7">
        <v>0.55200000000000005</v>
      </c>
      <c r="C52" s="7">
        <v>3.2000000000000001E-2</v>
      </c>
      <c r="D52" s="7">
        <v>4.7699999999999999E-2</v>
      </c>
      <c r="E52" s="7">
        <v>5.3999999999999999E-2</v>
      </c>
      <c r="F52" s="7">
        <v>0.02</v>
      </c>
      <c r="G52" s="7">
        <v>4.3400000000000001E-2</v>
      </c>
      <c r="H52" s="7">
        <v>0.24199999999999999</v>
      </c>
      <c r="I52" s="7">
        <v>2.1999999999999999E-2</v>
      </c>
      <c r="J52" s="7">
        <v>3.3599999999999998E-2</v>
      </c>
      <c r="K52" s="15">
        <f t="shared" si="2"/>
        <v>0.28266666666666668</v>
      </c>
      <c r="L52" s="20">
        <f t="shared" si="3"/>
        <v>0.25147829594884186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1"/>
      <c r="X52" s="11"/>
      <c r="Y52" s="11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X52" s="4"/>
      <c r="BY52" s="4"/>
    </row>
    <row r="53" spans="1:77" ht="13.8" x14ac:dyDescent="0.25">
      <c r="A53" s="22" t="s">
        <v>8</v>
      </c>
      <c r="B53" s="7">
        <v>28024.19</v>
      </c>
      <c r="C53" s="7">
        <v>1080.32</v>
      </c>
      <c r="D53" s="7">
        <v>3.0899999999999999E-3</v>
      </c>
      <c r="E53" s="7">
        <v>26260.86</v>
      </c>
      <c r="F53" s="7">
        <v>1040.9100000000001</v>
      </c>
      <c r="G53" s="7">
        <v>4.1799999999999997E-3</v>
      </c>
      <c r="H53" s="7">
        <v>19168.48</v>
      </c>
      <c r="I53" s="7">
        <v>809.45</v>
      </c>
      <c r="J53" s="7">
        <v>2.31E-3</v>
      </c>
      <c r="K53" s="15">
        <f t="shared" si="2"/>
        <v>24484.51</v>
      </c>
      <c r="L53" s="20">
        <f t="shared" si="3"/>
        <v>4687.4795351979928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1"/>
      <c r="X53" s="11"/>
      <c r="Y53" s="11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X53" s="4"/>
      <c r="BY53" s="4"/>
    </row>
    <row r="54" spans="1:77" ht="13.8" x14ac:dyDescent="0.25">
      <c r="A54" s="22" t="s">
        <v>9</v>
      </c>
      <c r="B54" s="7">
        <v>32.24</v>
      </c>
      <c r="C54" s="7">
        <v>1387851</v>
      </c>
      <c r="D54" s="7">
        <v>2.01E-2</v>
      </c>
      <c r="E54" s="7">
        <v>27.32</v>
      </c>
      <c r="F54" s="7" t="s">
        <v>71</v>
      </c>
      <c r="G54" s="7">
        <v>1.6299999999999999E-2</v>
      </c>
      <c r="H54" s="7">
        <v>3318.15</v>
      </c>
      <c r="I54" s="7">
        <v>521168.22</v>
      </c>
      <c r="J54" s="7">
        <v>9.5399999999999999E-3</v>
      </c>
      <c r="K54" s="15">
        <f t="shared" si="2"/>
        <v>1125.9033333333334</v>
      </c>
      <c r="L54" s="20">
        <f t="shared" si="3"/>
        <v>1898.5428984443133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1"/>
      <c r="X54" s="11"/>
      <c r="Y54" s="11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X54" s="4"/>
      <c r="BY54" s="4"/>
    </row>
    <row r="55" spans="1:77" ht="13.8" x14ac:dyDescent="0.25">
      <c r="A55" s="22" t="s">
        <v>10</v>
      </c>
      <c r="B55" s="7">
        <v>34.56</v>
      </c>
      <c r="C55" s="7">
        <v>13.52</v>
      </c>
      <c r="D55" s="7">
        <v>3.6499999999999998E-2</v>
      </c>
      <c r="E55" s="7" t="s">
        <v>107</v>
      </c>
      <c r="F55" s="7" t="s">
        <v>108</v>
      </c>
      <c r="G55" s="7" t="s">
        <v>108</v>
      </c>
      <c r="H55" s="7">
        <v>0.42</v>
      </c>
      <c r="I55" s="7">
        <v>0.2</v>
      </c>
      <c r="J55" s="7">
        <v>4.48E-2</v>
      </c>
      <c r="K55" s="15">
        <f t="shared" si="2"/>
        <v>17.490000000000002</v>
      </c>
      <c r="L55" s="20">
        <f t="shared" si="3"/>
        <v>24.140625509708734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1"/>
      <c r="X55" s="11"/>
      <c r="Y55" s="11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X55" s="4"/>
      <c r="BY55" s="4"/>
    </row>
    <row r="56" spans="1:77" ht="13.8" x14ac:dyDescent="0.25">
      <c r="A56" s="22" t="s">
        <v>11</v>
      </c>
      <c r="B56" s="7">
        <v>0.46200000000000002</v>
      </c>
      <c r="C56" s="7">
        <v>5.1999999999999998E-2</v>
      </c>
      <c r="D56" s="7">
        <v>5.1799999999999999E-2</v>
      </c>
      <c r="E56" s="7">
        <v>0.42299999999999999</v>
      </c>
      <c r="F56" s="7">
        <v>0.05</v>
      </c>
      <c r="G56" s="7">
        <v>4.5600000000000002E-2</v>
      </c>
      <c r="H56" s="7">
        <v>0.371</v>
      </c>
      <c r="I56" s="7">
        <v>5.0999999999999997E-2</v>
      </c>
      <c r="J56" s="7">
        <v>4.2799999999999998E-2</v>
      </c>
      <c r="K56" s="15">
        <f t="shared" si="2"/>
        <v>0.41866666666666669</v>
      </c>
      <c r="L56" s="20">
        <f t="shared" si="3"/>
        <v>4.565449959569521E-2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1"/>
      <c r="X56" s="11"/>
      <c r="Y56" s="11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X56" s="4"/>
      <c r="BY56" s="4"/>
    </row>
    <row r="57" spans="1:77" ht="13.8" x14ac:dyDescent="0.25">
      <c r="A57" s="22" t="s">
        <v>12</v>
      </c>
      <c r="B57" s="7">
        <v>5.8999999999999999E-3</v>
      </c>
      <c r="C57" s="7">
        <v>2.5000000000000001E-3</v>
      </c>
      <c r="D57" s="7">
        <v>4.3099999999999996E-3</v>
      </c>
      <c r="E57" s="7" t="s">
        <v>107</v>
      </c>
      <c r="F57" s="7" t="s">
        <v>108</v>
      </c>
      <c r="G57" s="7" t="s">
        <v>108</v>
      </c>
      <c r="H57" s="7">
        <v>3.8999999999999998E-3</v>
      </c>
      <c r="I57" s="7">
        <v>2.2000000000000001E-3</v>
      </c>
      <c r="J57" s="7">
        <v>3.0400000000000002E-3</v>
      </c>
      <c r="K57" s="15">
        <f t="shared" si="2"/>
        <v>4.8999999999999998E-3</v>
      </c>
      <c r="L57" s="20">
        <f t="shared" si="3"/>
        <v>1.414213562373095E-3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1"/>
      <c r="X57" s="11"/>
      <c r="Y57" s="11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X57" s="4"/>
      <c r="BY57" s="4"/>
    </row>
    <row r="58" spans="1:77" ht="13.8" x14ac:dyDescent="0.25">
      <c r="A58" s="22" t="s">
        <v>13</v>
      </c>
      <c r="B58" s="7">
        <v>30389.53</v>
      </c>
      <c r="C58" s="7">
        <v>6323.09</v>
      </c>
      <c r="D58" s="7">
        <v>0.51900000000000002</v>
      </c>
      <c r="E58" s="7">
        <v>31870.76</v>
      </c>
      <c r="F58" s="7">
        <v>7103.4</v>
      </c>
      <c r="G58" s="7">
        <v>0.59799999999999998</v>
      </c>
      <c r="H58" s="7">
        <v>15852.8</v>
      </c>
      <c r="I58" s="7">
        <v>4087.56</v>
      </c>
      <c r="J58" s="7">
        <v>0.79</v>
      </c>
      <c r="K58" s="15">
        <f t="shared" si="2"/>
        <v>26037.696666666667</v>
      </c>
      <c r="L58" s="20">
        <f t="shared" si="3"/>
        <v>8851.4180028531755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1"/>
      <c r="X58" s="11"/>
      <c r="Y58" s="11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X58" s="4"/>
      <c r="BY58" s="4"/>
    </row>
    <row r="59" spans="1:77" ht="13.8" x14ac:dyDescent="0.25">
      <c r="A59" s="22" t="s">
        <v>14</v>
      </c>
      <c r="B59" s="7">
        <v>17.75</v>
      </c>
      <c r="C59" s="7">
        <v>10.39</v>
      </c>
      <c r="D59" s="7">
        <v>1.03</v>
      </c>
      <c r="E59" s="7">
        <v>16.940000000000001</v>
      </c>
      <c r="F59" s="7">
        <v>10.59</v>
      </c>
      <c r="G59" s="7">
        <v>0.96599999999999997</v>
      </c>
      <c r="H59" s="7">
        <v>15.6</v>
      </c>
      <c r="I59" s="7">
        <v>11.23</v>
      </c>
      <c r="J59" s="7">
        <v>1.21</v>
      </c>
      <c r="K59" s="15">
        <f t="shared" si="2"/>
        <v>16.763333333333332</v>
      </c>
      <c r="L59" s="20">
        <f t="shared" si="3"/>
        <v>1.085833013558408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1"/>
      <c r="X59" s="11"/>
      <c r="Y59" s="11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X59" s="4"/>
      <c r="BY59" s="4"/>
    </row>
    <row r="60" spans="1:77" ht="13.8" x14ac:dyDescent="0.25">
      <c r="A60" s="22" t="s">
        <v>15</v>
      </c>
      <c r="B60" s="7" t="s">
        <v>107</v>
      </c>
      <c r="C60" s="7" t="s">
        <v>108</v>
      </c>
      <c r="D60" s="7" t="s">
        <v>108</v>
      </c>
      <c r="E60" s="7" t="s">
        <v>107</v>
      </c>
      <c r="F60" s="7" t="s">
        <v>108</v>
      </c>
      <c r="G60" s="7" t="s">
        <v>108</v>
      </c>
      <c r="H60" s="7">
        <v>0.187</v>
      </c>
      <c r="I60" s="7">
        <v>2.1999999999999999E-2</v>
      </c>
      <c r="J60" s="7">
        <v>8.0999999999999996E-4</v>
      </c>
      <c r="K60" s="15">
        <f t="shared" si="2"/>
        <v>0.187</v>
      </c>
      <c r="L60" s="20" t="s">
        <v>108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1"/>
      <c r="X60" s="11"/>
      <c r="Y60" s="11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X60" s="4"/>
      <c r="BY60" s="4"/>
    </row>
    <row r="61" spans="1:77" ht="13.8" x14ac:dyDescent="0.25">
      <c r="A61" s="22" t="s">
        <v>16</v>
      </c>
      <c r="B61" s="7">
        <v>3.8E-3</v>
      </c>
      <c r="C61" s="7">
        <v>2E-3</v>
      </c>
      <c r="D61" s="7">
        <v>3.62E-3</v>
      </c>
      <c r="E61" s="7">
        <v>1.1599999999999999E-2</v>
      </c>
      <c r="F61" s="7">
        <v>2.5000000000000001E-3</v>
      </c>
      <c r="G61" s="7">
        <v>1.16E-3</v>
      </c>
      <c r="H61" s="7">
        <v>15.98</v>
      </c>
      <c r="I61" s="7">
        <v>1.87</v>
      </c>
      <c r="J61" s="7">
        <v>1.17E-3</v>
      </c>
      <c r="K61" s="15">
        <f t="shared" si="2"/>
        <v>5.3318000000000003</v>
      </c>
      <c r="L61" s="20">
        <f t="shared" si="3"/>
        <v>9.2216125292705726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1"/>
      <c r="X61" s="11"/>
      <c r="Y61" s="11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X61" s="4"/>
      <c r="BY61" s="4"/>
    </row>
    <row r="62" spans="1:77" ht="13.8" x14ac:dyDescent="0.25">
      <c r="A62" s="22" t="s">
        <v>17</v>
      </c>
      <c r="B62" s="7" t="s">
        <v>107</v>
      </c>
      <c r="C62" s="7" t="s">
        <v>108</v>
      </c>
      <c r="D62" s="7" t="s">
        <v>108</v>
      </c>
      <c r="E62" s="7" t="s">
        <v>107</v>
      </c>
      <c r="F62" s="7" t="s">
        <v>108</v>
      </c>
      <c r="G62" s="7" t="s">
        <v>108</v>
      </c>
      <c r="H62" s="7">
        <v>7.3000000000000001E-3</v>
      </c>
      <c r="I62" s="7">
        <v>1.6000000000000001E-3</v>
      </c>
      <c r="J62" s="7">
        <v>9.2000000000000003E-4</v>
      </c>
      <c r="K62" s="15">
        <f t="shared" si="2"/>
        <v>7.3000000000000001E-3</v>
      </c>
      <c r="L62" s="20" t="s">
        <v>108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1"/>
      <c r="X62" s="11"/>
      <c r="Y62" s="11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X62" s="4"/>
      <c r="BY62" s="4"/>
    </row>
    <row r="63" spans="1:77" ht="13.8" x14ac:dyDescent="0.25">
      <c r="A63" s="22" t="s">
        <v>18</v>
      </c>
      <c r="B63" s="7">
        <v>3.3399999999999999E-2</v>
      </c>
      <c r="C63" s="7">
        <v>6.7000000000000002E-3</v>
      </c>
      <c r="D63" s="7">
        <v>7.0800000000000004E-3</v>
      </c>
      <c r="E63" s="7">
        <v>3.2000000000000001E-2</v>
      </c>
      <c r="F63" s="7">
        <v>6.1000000000000004E-3</v>
      </c>
      <c r="G63" s="7">
        <v>0</v>
      </c>
      <c r="H63" s="7">
        <v>22.36</v>
      </c>
      <c r="I63" s="7">
        <v>0.95</v>
      </c>
      <c r="J63" s="7">
        <v>3.9699999999999996E-3</v>
      </c>
      <c r="K63" s="15">
        <f t="shared" si="2"/>
        <v>7.475133333333333</v>
      </c>
      <c r="L63" s="20">
        <f t="shared" si="3"/>
        <v>12.890672684283521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1"/>
      <c r="X63" s="11"/>
      <c r="Y63" s="11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X63" s="4"/>
      <c r="BY63" s="4"/>
    </row>
    <row r="64" spans="1:77" ht="13.8" x14ac:dyDescent="0.25">
      <c r="A64" s="22" t="s">
        <v>19</v>
      </c>
      <c r="B64" s="7">
        <v>43.93</v>
      </c>
      <c r="C64" s="7">
        <v>233</v>
      </c>
      <c r="D64" s="7">
        <v>0</v>
      </c>
      <c r="E64" s="7">
        <v>45.22</v>
      </c>
      <c r="F64" s="7">
        <v>256.23</v>
      </c>
      <c r="G64" s="7">
        <v>2.3199999999999998E-2</v>
      </c>
      <c r="H64" s="7">
        <v>39.5</v>
      </c>
      <c r="I64" s="7">
        <v>257.52</v>
      </c>
      <c r="J64" s="7">
        <v>5.9700000000000003E-2</v>
      </c>
      <c r="K64" s="15">
        <f t="shared" si="2"/>
        <v>42.883333333333333</v>
      </c>
      <c r="L64" s="20">
        <f t="shared" si="3"/>
        <v>3.0002055485138563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1"/>
      <c r="X64" s="11"/>
      <c r="Y64" s="11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X64" s="4"/>
      <c r="BY64" s="4"/>
    </row>
    <row r="65" spans="1:77" ht="13.8" x14ac:dyDescent="0.25">
      <c r="A65" s="22" t="s">
        <v>20</v>
      </c>
      <c r="B65" s="7">
        <v>4.4999999999999997E-3</v>
      </c>
      <c r="C65" s="7">
        <v>4.1000000000000003E-3</v>
      </c>
      <c r="D65" s="7">
        <v>0</v>
      </c>
      <c r="E65" s="7" t="s">
        <v>107</v>
      </c>
      <c r="F65" s="7" t="s">
        <v>108</v>
      </c>
      <c r="G65" s="7" t="s">
        <v>108</v>
      </c>
      <c r="H65" s="7" t="s">
        <v>107</v>
      </c>
      <c r="I65" s="7" t="s">
        <v>108</v>
      </c>
      <c r="J65" s="7" t="s">
        <v>108</v>
      </c>
      <c r="K65" s="15">
        <f t="shared" si="2"/>
        <v>4.4999999999999997E-3</v>
      </c>
      <c r="L65" s="20" t="s">
        <v>108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1"/>
      <c r="X65" s="11"/>
      <c r="Y65" s="11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X65" s="4"/>
      <c r="BY65" s="4"/>
    </row>
    <row r="66" spans="1:77" ht="13.8" x14ac:dyDescent="0.25">
      <c r="A66" s="22" t="s">
        <v>21</v>
      </c>
      <c r="B66" s="7">
        <v>1.62</v>
      </c>
      <c r="C66" s="7">
        <v>0.09</v>
      </c>
      <c r="D66" s="7">
        <v>3.0599999999999998E-3</v>
      </c>
      <c r="E66" s="7">
        <v>1.3360000000000001</v>
      </c>
      <c r="F66" s="7">
        <v>7.9000000000000001E-2</v>
      </c>
      <c r="G66" s="7">
        <v>3.4099999999999998E-3</v>
      </c>
      <c r="H66" s="7" t="s">
        <v>107</v>
      </c>
      <c r="I66" s="7" t="s">
        <v>108</v>
      </c>
      <c r="J66" s="7" t="s">
        <v>108</v>
      </c>
      <c r="K66" s="15">
        <f t="shared" si="2"/>
        <v>1.4780000000000002</v>
      </c>
      <c r="L66" s="20">
        <f t="shared" si="3"/>
        <v>0.20081832585697953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1"/>
      <c r="X66" s="11"/>
      <c r="Y66" s="11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X66" s="4"/>
      <c r="BY66" s="4"/>
    </row>
    <row r="67" spans="1:77" ht="13.8" x14ac:dyDescent="0.25">
      <c r="A67" s="22" t="s">
        <v>22</v>
      </c>
      <c r="B67" s="7" t="s">
        <v>107</v>
      </c>
      <c r="C67" s="7" t="s">
        <v>108</v>
      </c>
      <c r="D67" s="7" t="s">
        <v>108</v>
      </c>
      <c r="E67" s="7" t="s">
        <v>107</v>
      </c>
      <c r="F67" s="7" t="s">
        <v>108</v>
      </c>
      <c r="G67" s="7" t="s">
        <v>108</v>
      </c>
      <c r="H67" s="7" t="s">
        <v>107</v>
      </c>
      <c r="I67" s="7" t="s">
        <v>108</v>
      </c>
      <c r="J67" s="7" t="s">
        <v>108</v>
      </c>
      <c r="K67" s="15" t="s">
        <v>108</v>
      </c>
      <c r="L67" s="20" t="s">
        <v>108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1"/>
      <c r="X67" s="11"/>
      <c r="Y67" s="11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X67" s="4"/>
      <c r="BY67" s="4"/>
    </row>
    <row r="68" spans="1:77" ht="13.8" x14ac:dyDescent="0.25">
      <c r="A68" s="22" t="s">
        <v>23</v>
      </c>
      <c r="B68" s="7" t="s">
        <v>107</v>
      </c>
      <c r="C68" s="7" t="s">
        <v>108</v>
      </c>
      <c r="D68" s="7" t="s">
        <v>108</v>
      </c>
      <c r="E68" s="7" t="s">
        <v>107</v>
      </c>
      <c r="F68" s="7" t="s">
        <v>108</v>
      </c>
      <c r="G68" s="7" t="s">
        <v>108</v>
      </c>
      <c r="H68" s="7" t="s">
        <v>107</v>
      </c>
      <c r="I68" s="7" t="s">
        <v>108</v>
      </c>
      <c r="J68" s="7" t="s">
        <v>108</v>
      </c>
      <c r="K68" s="15" t="s">
        <v>108</v>
      </c>
      <c r="L68" s="20" t="s">
        <v>108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1"/>
      <c r="X68" s="11"/>
      <c r="Y68" s="11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X68" s="4"/>
      <c r="BY68" s="4"/>
    </row>
    <row r="69" spans="1:77" ht="13.8" x14ac:dyDescent="0.25">
      <c r="A69" s="22" t="s">
        <v>24</v>
      </c>
      <c r="B69" s="7">
        <v>5.45E-2</v>
      </c>
      <c r="C69" s="7">
        <v>4.0000000000000001E-3</v>
      </c>
      <c r="D69" s="7">
        <v>1.3699999999999999E-3</v>
      </c>
      <c r="E69" s="7">
        <v>6.3E-2</v>
      </c>
      <c r="F69" s="7">
        <v>4.5999999999999999E-3</v>
      </c>
      <c r="G69" s="7">
        <v>6.2E-4</v>
      </c>
      <c r="H69" s="7">
        <v>2.8799999999999999E-2</v>
      </c>
      <c r="I69" s="7">
        <v>3.0000000000000001E-3</v>
      </c>
      <c r="J69" s="7">
        <v>1E-3</v>
      </c>
      <c r="K69" s="15">
        <f t="shared" si="2"/>
        <v>4.876666666666666E-2</v>
      </c>
      <c r="L69" s="20">
        <f t="shared" si="3"/>
        <v>1.780627230313335E-2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1"/>
      <c r="X69" s="11"/>
      <c r="Y69" s="11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X69" s="4"/>
      <c r="BY69" s="4"/>
    </row>
    <row r="70" spans="1:77" ht="13.8" x14ac:dyDescent="0.25">
      <c r="A70" s="22" t="s">
        <v>25</v>
      </c>
      <c r="B70" s="7">
        <v>4.1000000000000002E-2</v>
      </c>
      <c r="C70" s="7">
        <v>1.2E-2</v>
      </c>
      <c r="D70" s="7">
        <v>2.5600000000000001E-2</v>
      </c>
      <c r="E70" s="7">
        <v>4.2000000000000003E-2</v>
      </c>
      <c r="F70" s="7">
        <v>1.0999999999999999E-2</v>
      </c>
      <c r="G70" s="7">
        <v>2.2100000000000002E-2</v>
      </c>
      <c r="H70" s="7">
        <v>9.4E-2</v>
      </c>
      <c r="I70" s="7">
        <v>1.2E-2</v>
      </c>
      <c r="J70" s="7">
        <v>1.61E-2</v>
      </c>
      <c r="K70" s="15">
        <f t="shared" si="2"/>
        <v>5.8999999999999997E-2</v>
      </c>
      <c r="L70" s="20">
        <f t="shared" si="3"/>
        <v>3.0315012782448247E-2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1"/>
      <c r="X70" s="11"/>
      <c r="Y70" s="11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X70" s="4"/>
      <c r="BY70" s="4"/>
    </row>
    <row r="71" spans="1:77" ht="13.8" x14ac:dyDescent="0.25">
      <c r="A71" s="22" t="s">
        <v>26</v>
      </c>
      <c r="B71" s="7">
        <v>9.1999999999999998E-2</v>
      </c>
      <c r="C71" s="7">
        <v>1.0999999999999999E-2</v>
      </c>
      <c r="D71" s="7">
        <v>1.38E-2</v>
      </c>
      <c r="E71" s="7">
        <v>0.64900000000000002</v>
      </c>
      <c r="F71" s="7">
        <v>3.9E-2</v>
      </c>
      <c r="G71" s="7">
        <v>9.92E-3</v>
      </c>
      <c r="H71" s="7">
        <v>0.13400000000000001</v>
      </c>
      <c r="I71" s="7">
        <v>1.2999999999999999E-2</v>
      </c>
      <c r="J71" s="7">
        <v>5.5399999999999998E-3</v>
      </c>
      <c r="K71" s="15">
        <f t="shared" si="2"/>
        <v>0.29166666666666669</v>
      </c>
      <c r="L71" s="20">
        <f t="shared" si="3"/>
        <v>0.31017145796048579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1"/>
      <c r="X71" s="11"/>
      <c r="Y71" s="11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X71" s="4"/>
      <c r="BY71" s="4"/>
    </row>
    <row r="72" spans="1:77" ht="13.8" x14ac:dyDescent="0.25">
      <c r="A72" s="22" t="s">
        <v>27</v>
      </c>
      <c r="B72" s="7">
        <v>1.8E-3</v>
      </c>
      <c r="C72" s="7">
        <v>5.9000000000000003E-4</v>
      </c>
      <c r="D72" s="7">
        <v>5.1999999999999995E-4</v>
      </c>
      <c r="E72" s="7">
        <v>2.5899999999999999E-3</v>
      </c>
      <c r="F72" s="7">
        <v>9.2000000000000003E-4</v>
      </c>
      <c r="G72" s="7">
        <v>1.3500000000000001E-3</v>
      </c>
      <c r="H72" s="7">
        <v>1.4E-2</v>
      </c>
      <c r="I72" s="7">
        <v>2.2000000000000001E-3</v>
      </c>
      <c r="J72" s="7">
        <v>4.8000000000000001E-4</v>
      </c>
      <c r="K72" s="15">
        <f t="shared" si="2"/>
        <v>6.13E-3</v>
      </c>
      <c r="L72" s="20">
        <f t="shared" si="3"/>
        <v>6.8270564667358667E-3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1"/>
      <c r="X72" s="11"/>
      <c r="Y72" s="11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X72" s="4"/>
      <c r="BY72" s="4"/>
    </row>
    <row r="73" spans="1:77" ht="13.8" x14ac:dyDescent="0.25">
      <c r="A73" s="22" t="s">
        <v>28</v>
      </c>
      <c r="B73" s="7" t="s">
        <v>107</v>
      </c>
      <c r="C73" s="7" t="s">
        <v>108</v>
      </c>
      <c r="D73" s="7" t="s">
        <v>108</v>
      </c>
      <c r="E73" s="7">
        <v>2.3800000000000002E-3</v>
      </c>
      <c r="F73" s="7">
        <v>8.0000000000000004E-4</v>
      </c>
      <c r="G73" s="7">
        <v>1.07E-3</v>
      </c>
      <c r="H73" s="7">
        <v>2.06E-2</v>
      </c>
      <c r="I73" s="7">
        <v>2.3999999999999998E-3</v>
      </c>
      <c r="J73" s="7">
        <v>1.0200000000000001E-3</v>
      </c>
      <c r="K73" s="15">
        <f t="shared" si="2"/>
        <v>1.149E-2</v>
      </c>
      <c r="L73" s="20">
        <f t="shared" si="3"/>
        <v>1.2883485553218896E-2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1"/>
      <c r="X73" s="11"/>
      <c r="Y73" s="11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X73" s="4"/>
      <c r="BY73" s="4"/>
    </row>
    <row r="74" spans="1:77" ht="13.8" x14ac:dyDescent="0.25">
      <c r="A74" s="22" t="s">
        <v>29</v>
      </c>
      <c r="B74" s="7" t="s">
        <v>107</v>
      </c>
      <c r="C74" s="7" t="s">
        <v>108</v>
      </c>
      <c r="D74" s="7" t="s">
        <v>108</v>
      </c>
      <c r="E74" s="7" t="s">
        <v>107</v>
      </c>
      <c r="F74" s="7" t="s">
        <v>108</v>
      </c>
      <c r="G74" s="7" t="s">
        <v>108</v>
      </c>
      <c r="H74" s="7">
        <v>2.6599999999999999E-2</v>
      </c>
      <c r="I74" s="7">
        <v>5.7000000000000002E-3</v>
      </c>
      <c r="J74" s="7">
        <v>3.0699999999999998E-3</v>
      </c>
      <c r="K74" s="15">
        <f t="shared" si="2"/>
        <v>2.6599999999999999E-2</v>
      </c>
      <c r="L74" s="20" t="s">
        <v>108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1"/>
      <c r="X74" s="11"/>
      <c r="Y74" s="11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X74" s="4"/>
      <c r="BY74" s="4"/>
    </row>
    <row r="75" spans="1:77" ht="13.8" x14ac:dyDescent="0.25">
      <c r="A75" s="22" t="s">
        <v>30</v>
      </c>
      <c r="B75" s="7" t="s">
        <v>107</v>
      </c>
      <c r="C75" s="7" t="s">
        <v>108</v>
      </c>
      <c r="D75" s="7" t="s">
        <v>108</v>
      </c>
      <c r="E75" s="7" t="s">
        <v>107</v>
      </c>
      <c r="F75" s="7" t="s">
        <v>108</v>
      </c>
      <c r="G75" s="7" t="s">
        <v>108</v>
      </c>
      <c r="H75" s="7">
        <v>0.40699999999999997</v>
      </c>
      <c r="I75" s="7">
        <v>5.3999999999999999E-2</v>
      </c>
      <c r="J75" s="7">
        <v>1.1900000000000001E-3</v>
      </c>
      <c r="K75" s="15">
        <f t="shared" si="2"/>
        <v>0.40699999999999997</v>
      </c>
      <c r="L75" s="20" t="s">
        <v>108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1"/>
      <c r="X75" s="11"/>
      <c r="Y75" s="11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X75" s="4"/>
      <c r="BY75" s="4"/>
    </row>
    <row r="76" spans="1:77" ht="13.8" x14ac:dyDescent="0.25">
      <c r="A76" s="22" t="s">
        <v>31</v>
      </c>
      <c r="B76" s="7" t="s">
        <v>107</v>
      </c>
      <c r="C76" s="7" t="s">
        <v>108</v>
      </c>
      <c r="D76" s="7" t="s">
        <v>108</v>
      </c>
      <c r="E76" s="7" t="s">
        <v>107</v>
      </c>
      <c r="F76" s="7" t="s">
        <v>108</v>
      </c>
      <c r="G76" s="7" t="s">
        <v>108</v>
      </c>
      <c r="H76" s="7" t="s">
        <v>107</v>
      </c>
      <c r="I76" s="7" t="s">
        <v>108</v>
      </c>
      <c r="J76" s="7" t="s">
        <v>108</v>
      </c>
      <c r="K76" s="15" t="s">
        <v>108</v>
      </c>
      <c r="L76" s="20" t="s">
        <v>108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1"/>
      <c r="X76" s="11"/>
      <c r="Y76" s="11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X76" s="4"/>
      <c r="BY76" s="4"/>
    </row>
    <row r="77" spans="1:77" ht="13.8" x14ac:dyDescent="0.25">
      <c r="A77" s="22" t="s">
        <v>32</v>
      </c>
      <c r="B77" s="7">
        <v>2.8E-3</v>
      </c>
      <c r="C77" s="7">
        <v>1.4E-3</v>
      </c>
      <c r="D77" s="7">
        <v>2.0400000000000001E-3</v>
      </c>
      <c r="E77" s="7" t="s">
        <v>107</v>
      </c>
      <c r="F77" s="7" t="s">
        <v>108</v>
      </c>
      <c r="G77" s="7" t="s">
        <v>108</v>
      </c>
      <c r="H77" s="7">
        <v>1.09E-2</v>
      </c>
      <c r="I77" s="7">
        <v>2.7000000000000001E-3</v>
      </c>
      <c r="J77" s="7">
        <v>2.6099999999999999E-3</v>
      </c>
      <c r="K77" s="15">
        <f t="shared" si="2"/>
        <v>6.8500000000000002E-3</v>
      </c>
      <c r="L77" s="20">
        <f t="shared" si="3"/>
        <v>5.7275649276110332E-3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1"/>
      <c r="X77" s="11"/>
      <c r="Y77" s="11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X77" s="4"/>
      <c r="BY77" s="4"/>
    </row>
    <row r="78" spans="1:77" ht="13.8" x14ac:dyDescent="0.25">
      <c r="A78" s="22" t="s">
        <v>33</v>
      </c>
      <c r="B78" s="7" t="s">
        <v>107</v>
      </c>
      <c r="C78" s="7" t="s">
        <v>108</v>
      </c>
      <c r="D78" s="7" t="s">
        <v>108</v>
      </c>
      <c r="E78" s="7" t="s">
        <v>107</v>
      </c>
      <c r="F78" s="7" t="s">
        <v>108</v>
      </c>
      <c r="G78" s="7" t="s">
        <v>108</v>
      </c>
      <c r="H78" s="7" t="s">
        <v>107</v>
      </c>
      <c r="I78" s="7" t="s">
        <v>108</v>
      </c>
      <c r="J78" s="7" t="s">
        <v>108</v>
      </c>
      <c r="K78" s="15" t="s">
        <v>108</v>
      </c>
      <c r="L78" s="20" t="s">
        <v>108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1"/>
      <c r="X78" s="11"/>
      <c r="Y78" s="11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X78" s="4"/>
      <c r="BY78" s="4"/>
    </row>
    <row r="79" spans="1:77" ht="13.8" x14ac:dyDescent="0.25">
      <c r="A79" s="22" t="s">
        <v>34</v>
      </c>
      <c r="B79" s="7">
        <v>0.14000000000000001</v>
      </c>
      <c r="C79" s="7">
        <v>29.12</v>
      </c>
      <c r="D79" s="7">
        <v>0</v>
      </c>
      <c r="E79" s="7" t="s">
        <v>107</v>
      </c>
      <c r="F79" s="7" t="s">
        <v>108</v>
      </c>
      <c r="G79" s="7" t="s">
        <v>108</v>
      </c>
      <c r="H79" s="7" t="s">
        <v>107</v>
      </c>
      <c r="I79" s="7" t="s">
        <v>108</v>
      </c>
      <c r="J79" s="7" t="s">
        <v>108</v>
      </c>
      <c r="K79" s="15">
        <f t="shared" si="2"/>
        <v>0.14000000000000001</v>
      </c>
      <c r="L79" s="20" t="s">
        <v>108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1"/>
      <c r="X79" s="11"/>
      <c r="Y79" s="11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X79" s="4"/>
      <c r="BY79" s="4"/>
    </row>
    <row r="80" spans="1:77" ht="13.8" x14ac:dyDescent="0.25">
      <c r="A80" s="22" t="s">
        <v>35</v>
      </c>
      <c r="B80" s="7" t="s">
        <v>107</v>
      </c>
      <c r="C80" s="7" t="s">
        <v>108</v>
      </c>
      <c r="D80" s="7" t="s">
        <v>108</v>
      </c>
      <c r="E80" s="7" t="s">
        <v>107</v>
      </c>
      <c r="F80" s="7" t="s">
        <v>108</v>
      </c>
      <c r="G80" s="7" t="s">
        <v>108</v>
      </c>
      <c r="H80" s="7" t="s">
        <v>107</v>
      </c>
      <c r="I80" s="7" t="s">
        <v>108</v>
      </c>
      <c r="J80" s="7" t="s">
        <v>108</v>
      </c>
      <c r="K80" s="15" t="s">
        <v>108</v>
      </c>
      <c r="L80" s="20" t="s">
        <v>108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1"/>
      <c r="X80" s="11"/>
      <c r="Y80" s="11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X80" s="4"/>
      <c r="BY80" s="4"/>
    </row>
    <row r="81" spans="1:77" ht="13.8" x14ac:dyDescent="0.25">
      <c r="A81" s="22" t="s">
        <v>36</v>
      </c>
      <c r="B81" s="7">
        <v>0.123</v>
      </c>
      <c r="C81" s="7">
        <v>4.2999999999999997E-2</v>
      </c>
      <c r="D81" s="7">
        <v>7.8100000000000001E-3</v>
      </c>
      <c r="E81" s="7">
        <v>8.6999999999999994E-3</v>
      </c>
      <c r="F81" s="7">
        <v>4.7000000000000002E-3</v>
      </c>
      <c r="G81" s="7">
        <v>4.8300000000000001E-3</v>
      </c>
      <c r="H81" s="7" t="s">
        <v>107</v>
      </c>
      <c r="I81" s="7" t="s">
        <v>108</v>
      </c>
      <c r="J81" s="7" t="s">
        <v>108</v>
      </c>
      <c r="K81" s="15">
        <f t="shared" si="2"/>
        <v>6.5849999999999992E-2</v>
      </c>
      <c r="L81" s="20">
        <f t="shared" si="3"/>
        <v>8.0822305089622404E-2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1"/>
      <c r="X81" s="11"/>
      <c r="Y81" s="11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X81" s="4"/>
      <c r="BY81" s="4"/>
    </row>
    <row r="82" spans="1:77" ht="13.8" x14ac:dyDescent="0.25">
      <c r="A82" s="22" t="s">
        <v>37</v>
      </c>
      <c r="B82" s="7">
        <v>0.66</v>
      </c>
      <c r="C82" s="7">
        <v>3.3000000000000002E-2</v>
      </c>
      <c r="D82" s="7">
        <v>4.7200000000000002E-3</v>
      </c>
      <c r="E82" s="7">
        <v>3.44</v>
      </c>
      <c r="F82" s="7">
        <v>0.16</v>
      </c>
      <c r="G82" s="7">
        <v>5.5900000000000004E-3</v>
      </c>
      <c r="H82" s="7">
        <v>7.2300000000000003E-2</v>
      </c>
      <c r="I82" s="7">
        <v>7.7999999999999996E-3</v>
      </c>
      <c r="J82" s="7">
        <v>3.4299999999999999E-3</v>
      </c>
      <c r="K82" s="15">
        <f t="shared" si="2"/>
        <v>1.3907666666666667</v>
      </c>
      <c r="L82" s="20">
        <f t="shared" si="3"/>
        <v>1.7988512343530061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1"/>
      <c r="X82" s="11"/>
      <c r="Y82" s="11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X82" s="4"/>
      <c r="BY82" s="4"/>
    </row>
    <row r="83" spans="1:77" ht="13.8" x14ac:dyDescent="0.25">
      <c r="A83" s="22" t="s">
        <v>38</v>
      </c>
      <c r="B83" s="7">
        <v>30.42</v>
      </c>
      <c r="C83" s="7">
        <v>15.85</v>
      </c>
      <c r="D83" s="7">
        <v>3.2000000000000002E-3</v>
      </c>
      <c r="E83" s="7">
        <v>15.32</v>
      </c>
      <c r="F83" s="7">
        <v>8.43</v>
      </c>
      <c r="G83" s="7">
        <v>2.2499999999999998E-3</v>
      </c>
      <c r="H83" s="7">
        <v>0.33</v>
      </c>
      <c r="I83" s="7">
        <v>0.2</v>
      </c>
      <c r="J83" s="7">
        <v>4.3200000000000001E-3</v>
      </c>
      <c r="K83" s="15">
        <f t="shared" si="2"/>
        <v>15.356666666666667</v>
      </c>
      <c r="L83" s="20">
        <f t="shared" si="3"/>
        <v>15.045033510542057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1"/>
      <c r="X83" s="11"/>
      <c r="Y83" s="11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X83" s="4"/>
      <c r="BY83" s="4"/>
    </row>
    <row r="84" spans="1:77" ht="13.8" x14ac:dyDescent="0.25">
      <c r="A84" s="22" t="s">
        <v>39</v>
      </c>
      <c r="B84" s="7" t="s">
        <v>107</v>
      </c>
      <c r="C84" s="7" t="s">
        <v>108</v>
      </c>
      <c r="D84" s="7" t="s">
        <v>108</v>
      </c>
      <c r="E84" s="7" t="s">
        <v>107</v>
      </c>
      <c r="F84" s="7" t="s">
        <v>108</v>
      </c>
      <c r="G84" s="7" t="s">
        <v>108</v>
      </c>
      <c r="H84" s="7">
        <v>7.3999999999999996E-2</v>
      </c>
      <c r="I84" s="7">
        <v>1.0999999999999999E-2</v>
      </c>
      <c r="J84" s="7">
        <v>1.7899999999999999E-3</v>
      </c>
      <c r="K84" s="15">
        <f t="shared" si="2"/>
        <v>7.3999999999999996E-2</v>
      </c>
      <c r="L84" s="20" t="s">
        <v>108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1"/>
      <c r="X84" s="11"/>
      <c r="Y84" s="11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X84" s="4"/>
      <c r="BY84" s="4"/>
    </row>
    <row r="85" spans="1:77" ht="14.4" thickBot="1" x14ac:dyDescent="0.3">
      <c r="A85" s="23" t="s">
        <v>40</v>
      </c>
      <c r="B85" s="8">
        <v>4.1999999999999997E-3</v>
      </c>
      <c r="C85" s="8">
        <v>1.1999999999999999E-3</v>
      </c>
      <c r="D85" s="8">
        <v>1.74E-3</v>
      </c>
      <c r="E85" s="8" t="s">
        <v>107</v>
      </c>
      <c r="F85" s="8" t="s">
        <v>108</v>
      </c>
      <c r="G85" s="8" t="s">
        <v>108</v>
      </c>
      <c r="H85" s="8">
        <v>3.09</v>
      </c>
      <c r="I85" s="8">
        <v>0.11</v>
      </c>
      <c r="J85" s="8">
        <v>8.9999999999999998E-4</v>
      </c>
      <c r="K85" s="16">
        <f t="shared" si="2"/>
        <v>1.5470999999999999</v>
      </c>
      <c r="L85" s="21">
        <f t="shared" si="3"/>
        <v>2.1819901053854482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1"/>
      <c r="X85" s="11"/>
      <c r="Y85" s="11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X85" s="4"/>
      <c r="BY85" s="4"/>
    </row>
    <row r="86" spans="1:77" ht="14.4" thickBot="1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1"/>
      <c r="X86" s="11"/>
      <c r="Y86" s="11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X86" s="4"/>
      <c r="BY86" s="4"/>
    </row>
    <row r="87" spans="1:77" ht="14.4" x14ac:dyDescent="0.3">
      <c r="A87" s="14"/>
      <c r="B87" s="5" t="s">
        <v>44</v>
      </c>
      <c r="C87" s="5" t="s">
        <v>41</v>
      </c>
      <c r="D87" s="5" t="s">
        <v>80</v>
      </c>
      <c r="E87" s="5" t="s">
        <v>45</v>
      </c>
      <c r="F87" s="5" t="s">
        <v>41</v>
      </c>
      <c r="G87" s="5" t="s">
        <v>80</v>
      </c>
      <c r="H87" s="5" t="s">
        <v>46</v>
      </c>
      <c r="I87" s="5" t="s">
        <v>41</v>
      </c>
      <c r="J87" s="5" t="s">
        <v>80</v>
      </c>
      <c r="K87" s="5" t="s">
        <v>47</v>
      </c>
      <c r="L87" s="5" t="s">
        <v>41</v>
      </c>
      <c r="M87" s="5" t="s">
        <v>80</v>
      </c>
      <c r="N87" s="5" t="s">
        <v>89</v>
      </c>
      <c r="O87" s="5" t="s">
        <v>41</v>
      </c>
      <c r="P87" s="5" t="s">
        <v>80</v>
      </c>
      <c r="Q87" s="5" t="s">
        <v>90</v>
      </c>
      <c r="R87" s="5" t="s">
        <v>41</v>
      </c>
      <c r="S87" s="5" t="s">
        <v>80</v>
      </c>
      <c r="T87" s="14" t="s">
        <v>109</v>
      </c>
      <c r="U87" s="19" t="s">
        <v>110</v>
      </c>
      <c r="V87" s="9"/>
      <c r="W87" s="6"/>
      <c r="X87" s="6"/>
      <c r="Y87" s="6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X87" s="4"/>
      <c r="BY87" s="4"/>
    </row>
    <row r="88" spans="1:77" ht="13.8" x14ac:dyDescent="0.25">
      <c r="A88" s="22" t="s">
        <v>0</v>
      </c>
      <c r="B88" s="7">
        <v>6.6000000000000003E-2</v>
      </c>
      <c r="C88" s="7">
        <v>1.0999999999999999E-2</v>
      </c>
      <c r="D88" s="7">
        <v>1.55E-2</v>
      </c>
      <c r="E88" s="7">
        <v>3.9E-2</v>
      </c>
      <c r="F88" s="7">
        <v>1.6E-2</v>
      </c>
      <c r="G88" s="7">
        <v>2.7300000000000001E-2</v>
      </c>
      <c r="H88" s="7">
        <v>30.87</v>
      </c>
      <c r="I88" s="7">
        <v>3.82</v>
      </c>
      <c r="J88" s="7">
        <v>1.84E-2</v>
      </c>
      <c r="K88" s="7">
        <v>0.41099999999999998</v>
      </c>
      <c r="L88" s="7">
        <v>5.8999999999999997E-2</v>
      </c>
      <c r="M88" s="7">
        <v>1.9E-2</v>
      </c>
      <c r="N88" s="7">
        <v>0.66300000000000003</v>
      </c>
      <c r="O88" s="7">
        <v>3.2000000000000001E-2</v>
      </c>
      <c r="P88" s="7">
        <v>4.4299999999999999E-3</v>
      </c>
      <c r="Q88" s="7">
        <v>4.07E-2</v>
      </c>
      <c r="R88" s="7">
        <v>4.4000000000000003E-3</v>
      </c>
      <c r="S88" s="7">
        <v>4.3699999999999998E-3</v>
      </c>
      <c r="T88" s="15">
        <f>AVERAGE(B88,E88,H88,K88,N88,Q88)</f>
        <v>5.3482833333333337</v>
      </c>
      <c r="U88" s="20">
        <f xml:space="preserve"> STDEV(B88,E88,H88,K88,N88,Q88)</f>
        <v>12.505583679367655</v>
      </c>
      <c r="V88" s="10"/>
      <c r="W88" s="11"/>
      <c r="X88" s="11"/>
      <c r="Y88" s="11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X88" s="4"/>
      <c r="BY88" s="4"/>
    </row>
    <row r="89" spans="1:77" ht="13.8" x14ac:dyDescent="0.25">
      <c r="A89" s="22" t="s">
        <v>1</v>
      </c>
      <c r="B89" s="7">
        <v>7.2999999999999995E-2</v>
      </c>
      <c r="C89" s="7">
        <v>2.3E-2</v>
      </c>
      <c r="D89" s="7">
        <v>5.0099999999999999E-2</v>
      </c>
      <c r="E89" s="7">
        <v>0.26600000000000001</v>
      </c>
      <c r="F89" s="7">
        <v>5.6000000000000001E-2</v>
      </c>
      <c r="G89" s="7">
        <v>6.0699999999999997E-2</v>
      </c>
      <c r="H89" s="7">
        <v>41.04</v>
      </c>
      <c r="I89" s="7">
        <v>7.07</v>
      </c>
      <c r="J89" s="7">
        <v>4.3700000000000003E-2</v>
      </c>
      <c r="K89" s="7">
        <v>4.97</v>
      </c>
      <c r="L89" s="7">
        <v>0.91</v>
      </c>
      <c r="M89" s="7">
        <v>4.7199999999999999E-2</v>
      </c>
      <c r="N89" s="7">
        <v>4.8300000000000003E-2</v>
      </c>
      <c r="O89" s="7">
        <v>5.4000000000000003E-3</v>
      </c>
      <c r="P89" s="7">
        <v>7.6099999999999996E-3</v>
      </c>
      <c r="Q89" s="7">
        <v>5.7799999999999997E-2</v>
      </c>
      <c r="R89" s="7">
        <v>6.6E-3</v>
      </c>
      <c r="S89" s="7">
        <v>1.03E-2</v>
      </c>
      <c r="T89" s="15">
        <f t="shared" ref="T89:T128" si="4">AVERAGE(B89,E89,H89,K89,N89,Q89)</f>
        <v>7.742516666666666</v>
      </c>
      <c r="U89" s="20">
        <f t="shared" ref="U89:U128" si="5" xml:space="preserve"> STDEV(B89,E89,H89,K89,N89,Q89)</f>
        <v>16.427932753261032</v>
      </c>
      <c r="V89" s="10"/>
      <c r="W89" s="11"/>
      <c r="X89" s="11"/>
      <c r="Y89" s="11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X89" s="4"/>
      <c r="BY89" s="4"/>
    </row>
    <row r="90" spans="1:77" ht="13.8" x14ac:dyDescent="0.25">
      <c r="A90" s="22" t="s">
        <v>2</v>
      </c>
      <c r="B90" s="7">
        <v>280.60000000000002</v>
      </c>
      <c r="C90" s="7">
        <v>56.45</v>
      </c>
      <c r="D90" s="7">
        <v>20.46</v>
      </c>
      <c r="E90" s="7">
        <v>34.340000000000003</v>
      </c>
      <c r="F90" s="7">
        <v>17.579999999999998</v>
      </c>
      <c r="G90" s="7">
        <v>32.82</v>
      </c>
      <c r="H90" s="7">
        <v>324.76</v>
      </c>
      <c r="I90" s="7">
        <v>72.099999999999994</v>
      </c>
      <c r="J90" s="7">
        <v>23.89</v>
      </c>
      <c r="K90" s="7">
        <v>58.17</v>
      </c>
      <c r="L90" s="7">
        <v>18.82</v>
      </c>
      <c r="M90" s="7">
        <v>25.75</v>
      </c>
      <c r="N90" s="7">
        <v>90.36</v>
      </c>
      <c r="O90" s="7">
        <v>5.92</v>
      </c>
      <c r="P90" s="7">
        <v>4.72</v>
      </c>
      <c r="Q90" s="7">
        <v>88.62</v>
      </c>
      <c r="R90" s="7">
        <v>6.13</v>
      </c>
      <c r="S90" s="7">
        <v>6.38</v>
      </c>
      <c r="T90" s="15">
        <f t="shared" si="4"/>
        <v>146.14166666666668</v>
      </c>
      <c r="U90" s="20">
        <f t="shared" si="5"/>
        <v>123.80833225864352</v>
      </c>
      <c r="V90" s="10"/>
      <c r="W90" s="11"/>
      <c r="X90" s="11"/>
      <c r="Y90" s="11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X90" s="4"/>
      <c r="BY90" s="4"/>
    </row>
    <row r="91" spans="1:77" ht="13.8" x14ac:dyDescent="0.25">
      <c r="A91" s="22" t="s">
        <v>3</v>
      </c>
      <c r="B91" s="7">
        <v>3.3000000000000002E-2</v>
      </c>
      <c r="C91" s="7">
        <v>8.0000000000000002E-3</v>
      </c>
      <c r="D91" s="7">
        <v>1.24E-2</v>
      </c>
      <c r="E91" s="7" t="s">
        <v>107</v>
      </c>
      <c r="F91" s="7" t="s">
        <v>108</v>
      </c>
      <c r="G91" s="7" t="s">
        <v>108</v>
      </c>
      <c r="H91" s="7">
        <v>0.17</v>
      </c>
      <c r="I91" s="7">
        <v>3.5000000000000003E-2</v>
      </c>
      <c r="J91" s="7">
        <v>1.66E-2</v>
      </c>
      <c r="K91" s="7" t="s">
        <v>107</v>
      </c>
      <c r="L91" s="7" t="s">
        <v>108</v>
      </c>
      <c r="M91" s="7" t="s">
        <v>108</v>
      </c>
      <c r="N91" s="7" t="s">
        <v>107</v>
      </c>
      <c r="O91" s="7" t="s">
        <v>108</v>
      </c>
      <c r="P91" s="7" t="s">
        <v>108</v>
      </c>
      <c r="Q91" s="7">
        <v>1.6299999999999999E-2</v>
      </c>
      <c r="R91" s="7">
        <v>2.5999999999999999E-3</v>
      </c>
      <c r="S91" s="7">
        <v>3.7499999999999999E-3</v>
      </c>
      <c r="T91" s="15">
        <f t="shared" si="4"/>
        <v>7.3100000000000012E-2</v>
      </c>
      <c r="U91" s="20">
        <f t="shared" si="5"/>
        <v>8.4332259545206067E-2</v>
      </c>
      <c r="V91" s="10"/>
      <c r="W91" s="11"/>
      <c r="X91" s="11"/>
      <c r="Y91" s="11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X91" s="4"/>
      <c r="BY91" s="4"/>
    </row>
    <row r="92" spans="1:77" ht="13.8" x14ac:dyDescent="0.25">
      <c r="A92" s="22" t="s">
        <v>4</v>
      </c>
      <c r="B92" s="7">
        <v>2.5</v>
      </c>
      <c r="C92" s="7">
        <v>0.3</v>
      </c>
      <c r="D92" s="7">
        <v>0.10299999999999999</v>
      </c>
      <c r="E92" s="7">
        <v>2.95</v>
      </c>
      <c r="F92" s="7">
        <v>0.41</v>
      </c>
      <c r="G92" s="7">
        <v>0.16200000000000001</v>
      </c>
      <c r="H92" s="7">
        <v>92.98</v>
      </c>
      <c r="I92" s="7">
        <v>11.97</v>
      </c>
      <c r="J92" s="7">
        <v>0.13600000000000001</v>
      </c>
      <c r="K92" s="7">
        <v>16.45</v>
      </c>
      <c r="L92" s="7">
        <v>2.27</v>
      </c>
      <c r="M92" s="7">
        <v>0.13800000000000001</v>
      </c>
      <c r="N92" s="7">
        <v>1.0760000000000001</v>
      </c>
      <c r="O92" s="7">
        <v>7.9000000000000001E-2</v>
      </c>
      <c r="P92" s="7">
        <v>2.9399999999999999E-2</v>
      </c>
      <c r="Q92" s="7">
        <v>1.288</v>
      </c>
      <c r="R92" s="7">
        <v>9.4E-2</v>
      </c>
      <c r="S92" s="7">
        <v>3.6799999999999999E-2</v>
      </c>
      <c r="T92" s="15">
        <f t="shared" si="4"/>
        <v>19.540666666666667</v>
      </c>
      <c r="U92" s="20">
        <f t="shared" si="5"/>
        <v>36.448940169319968</v>
      </c>
      <c r="V92" s="10"/>
      <c r="W92" s="11"/>
      <c r="X92" s="11"/>
      <c r="Y92" s="11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X92" s="4"/>
      <c r="BY92" s="4"/>
    </row>
    <row r="93" spans="1:77" ht="13.8" x14ac:dyDescent="0.25">
      <c r="A93" s="22" t="s">
        <v>5</v>
      </c>
      <c r="B93" s="7">
        <v>1.41E-2</v>
      </c>
      <c r="C93" s="7">
        <v>3.8999999999999998E-3</v>
      </c>
      <c r="D93" s="7">
        <v>8.5699999999999995E-3</v>
      </c>
      <c r="E93" s="7">
        <v>2.18E-2</v>
      </c>
      <c r="F93" s="7">
        <v>8.3000000000000001E-3</v>
      </c>
      <c r="G93" s="7">
        <v>1.46E-2</v>
      </c>
      <c r="H93" s="7">
        <v>0.1</v>
      </c>
      <c r="I93" s="7">
        <v>1.0999999999999999E-2</v>
      </c>
      <c r="J93" s="7">
        <v>9.3399999999999993E-3</v>
      </c>
      <c r="K93" s="7">
        <v>1.8800000000000001E-2</v>
      </c>
      <c r="L93" s="7">
        <v>6.1000000000000004E-3</v>
      </c>
      <c r="M93" s="7">
        <v>9.6100000000000005E-3</v>
      </c>
      <c r="N93" s="7" t="s">
        <v>107</v>
      </c>
      <c r="O93" s="7">
        <v>1.1000000000000001E-3</v>
      </c>
      <c r="P93" s="7">
        <v>2.0500000000000002E-3</v>
      </c>
      <c r="Q93" s="7" t="s">
        <v>107</v>
      </c>
      <c r="R93" s="7" t="s">
        <v>108</v>
      </c>
      <c r="S93" s="7" t="s">
        <v>108</v>
      </c>
      <c r="T93" s="15">
        <f t="shared" si="4"/>
        <v>3.8675000000000008E-2</v>
      </c>
      <c r="U93" s="20">
        <f t="shared" si="5"/>
        <v>4.1005965013235168E-2</v>
      </c>
      <c r="V93" s="10"/>
      <c r="W93" s="11"/>
      <c r="X93" s="11"/>
      <c r="Y93" s="11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X93" s="4"/>
      <c r="BY93" s="4"/>
    </row>
    <row r="94" spans="1:77" ht="13.8" x14ac:dyDescent="0.25">
      <c r="A94" s="22" t="s">
        <v>6</v>
      </c>
      <c r="B94" s="7">
        <v>0.48</v>
      </c>
      <c r="C94" s="7">
        <v>0.19</v>
      </c>
      <c r="D94" s="7">
        <v>0.45400000000000001</v>
      </c>
      <c r="E94" s="7" t="s">
        <v>107</v>
      </c>
      <c r="F94" s="7" t="s">
        <v>108</v>
      </c>
      <c r="G94" s="7" t="s">
        <v>108</v>
      </c>
      <c r="H94" s="7" t="s">
        <v>107</v>
      </c>
      <c r="I94" s="7" t="s">
        <v>108</v>
      </c>
      <c r="J94" s="7" t="s">
        <v>108</v>
      </c>
      <c r="K94" s="7" t="s">
        <v>107</v>
      </c>
      <c r="L94" s="7" t="s">
        <v>108</v>
      </c>
      <c r="M94" s="7" t="s">
        <v>108</v>
      </c>
      <c r="N94" s="7">
        <v>0.14199999999999999</v>
      </c>
      <c r="O94" s="7">
        <v>6.2E-2</v>
      </c>
      <c r="P94" s="7">
        <v>0.13200000000000001</v>
      </c>
      <c r="Q94" s="7" t="s">
        <v>107</v>
      </c>
      <c r="R94" s="7" t="s">
        <v>108</v>
      </c>
      <c r="S94" s="7" t="s">
        <v>108</v>
      </c>
      <c r="T94" s="15">
        <f t="shared" si="4"/>
        <v>0.311</v>
      </c>
      <c r="U94" s="20">
        <f t="shared" si="5"/>
        <v>0.23900209204105308</v>
      </c>
      <c r="V94" s="10"/>
      <c r="W94" s="11"/>
      <c r="X94" s="11"/>
      <c r="Y94" s="11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X94" s="4"/>
      <c r="BY94" s="4"/>
    </row>
    <row r="95" spans="1:77" ht="13.8" x14ac:dyDescent="0.25">
      <c r="A95" s="22" t="s">
        <v>7</v>
      </c>
      <c r="B95" s="7">
        <v>7.8E-2</v>
      </c>
      <c r="C95" s="7">
        <v>1.7999999999999999E-2</v>
      </c>
      <c r="D95" s="7">
        <v>4.3099999999999999E-2</v>
      </c>
      <c r="E95" s="7" t="s">
        <v>107</v>
      </c>
      <c r="F95" s="7" t="s">
        <v>108</v>
      </c>
      <c r="G95" s="7" t="s">
        <v>108</v>
      </c>
      <c r="H95" s="7">
        <v>30.64</v>
      </c>
      <c r="I95" s="7">
        <v>2.41</v>
      </c>
      <c r="J95" s="7">
        <v>5.4300000000000001E-2</v>
      </c>
      <c r="K95" s="7">
        <v>2.4700000000000002</v>
      </c>
      <c r="L95" s="7">
        <v>0.21</v>
      </c>
      <c r="M95" s="7">
        <v>5.8599999999999999E-2</v>
      </c>
      <c r="N95" s="7" t="s">
        <v>107</v>
      </c>
      <c r="O95" s="7" t="s">
        <v>108</v>
      </c>
      <c r="P95" s="7" t="s">
        <v>108</v>
      </c>
      <c r="Q95" s="7">
        <v>6.2E-2</v>
      </c>
      <c r="R95" s="7">
        <v>1.4E-2</v>
      </c>
      <c r="S95" s="7">
        <v>3.1899999999999998E-2</v>
      </c>
      <c r="T95" s="15">
        <f t="shared" si="4"/>
        <v>8.3125</v>
      </c>
      <c r="U95" s="20">
        <f t="shared" si="5"/>
        <v>14.927935813992056</v>
      </c>
      <c r="V95" s="10"/>
      <c r="W95" s="11"/>
      <c r="X95" s="11"/>
      <c r="Y95" s="11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X95" s="4"/>
      <c r="BY95" s="4"/>
    </row>
    <row r="96" spans="1:77" ht="13.8" x14ac:dyDescent="0.25">
      <c r="A96" s="22" t="s">
        <v>8</v>
      </c>
      <c r="B96" s="7">
        <v>28355.06</v>
      </c>
      <c r="C96" s="7">
        <v>3297.27</v>
      </c>
      <c r="D96" s="7">
        <v>3.2599999999999999E-3</v>
      </c>
      <c r="E96" s="7">
        <v>19663.38</v>
      </c>
      <c r="F96" s="7">
        <v>2404.1799999999998</v>
      </c>
      <c r="G96" s="7">
        <v>6.2599999999999999E-3</v>
      </c>
      <c r="H96" s="7">
        <v>28926.73</v>
      </c>
      <c r="I96" s="7">
        <v>3717.02</v>
      </c>
      <c r="J96" s="7">
        <v>5.9100000000000003E-3</v>
      </c>
      <c r="K96" s="7">
        <v>19402.330000000002</v>
      </c>
      <c r="L96" s="7">
        <v>2618.41</v>
      </c>
      <c r="M96" s="7">
        <v>4.3099999999999996E-3</v>
      </c>
      <c r="N96" s="7">
        <v>23500.61</v>
      </c>
      <c r="O96" s="7">
        <v>874.56</v>
      </c>
      <c r="P96" s="7">
        <v>1.49E-3</v>
      </c>
      <c r="Q96" s="7">
        <v>26745.46</v>
      </c>
      <c r="R96" s="7">
        <v>1006.1</v>
      </c>
      <c r="S96" s="7">
        <v>2.8E-3</v>
      </c>
      <c r="T96" s="15">
        <f t="shared" si="4"/>
        <v>24432.261666666669</v>
      </c>
      <c r="U96" s="20">
        <f t="shared" si="5"/>
        <v>4239.1012878364445</v>
      </c>
      <c r="V96" s="10"/>
      <c r="W96" s="11"/>
      <c r="X96" s="11"/>
      <c r="Y96" s="11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X96" s="4"/>
      <c r="BY96" s="4"/>
    </row>
    <row r="97" spans="1:77" ht="13.8" x14ac:dyDescent="0.25">
      <c r="A97" s="22" t="s">
        <v>9</v>
      </c>
      <c r="B97" s="7">
        <v>55.92</v>
      </c>
      <c r="C97" s="7">
        <v>3.47</v>
      </c>
      <c r="D97" s="7">
        <v>3.27E-2</v>
      </c>
      <c r="E97" s="7">
        <v>42.5</v>
      </c>
      <c r="F97" s="7">
        <v>2.73</v>
      </c>
      <c r="G97" s="7">
        <v>5.5300000000000002E-2</v>
      </c>
      <c r="H97" s="7">
        <v>74.23</v>
      </c>
      <c r="I97" s="7">
        <v>4.8600000000000003</v>
      </c>
      <c r="J97" s="7">
        <v>3.3099999999999997E-2</v>
      </c>
      <c r="K97" s="7">
        <v>53.08</v>
      </c>
      <c r="L97" s="7">
        <v>3.6</v>
      </c>
      <c r="M97" s="7">
        <v>4.2299999999999997E-2</v>
      </c>
      <c r="N97" s="7">
        <v>39.51</v>
      </c>
      <c r="O97" s="7">
        <v>393240.09</v>
      </c>
      <c r="P97" s="7">
        <v>1.0800000000000001E-2</v>
      </c>
      <c r="Q97" s="7">
        <v>40.270000000000003</v>
      </c>
      <c r="R97" s="7">
        <v>560874.13</v>
      </c>
      <c r="S97" s="7">
        <v>6.0199999999999997E-2</v>
      </c>
      <c r="T97" s="15">
        <f t="shared" si="4"/>
        <v>50.918333333333329</v>
      </c>
      <c r="U97" s="20">
        <f t="shared" si="5"/>
        <v>13.32312788599836</v>
      </c>
      <c r="V97" s="10"/>
      <c r="W97" s="11"/>
      <c r="X97" s="11"/>
      <c r="Y97" s="11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X97" s="4"/>
      <c r="BY97" s="4"/>
    </row>
    <row r="98" spans="1:77" ht="13.8" x14ac:dyDescent="0.25">
      <c r="A98" s="22" t="s">
        <v>10</v>
      </c>
      <c r="B98" s="7">
        <v>0.39700000000000002</v>
      </c>
      <c r="C98" s="7">
        <v>3.1E-2</v>
      </c>
      <c r="D98" s="7">
        <v>5.8200000000000002E-2</v>
      </c>
      <c r="E98" s="7">
        <v>0.61</v>
      </c>
      <c r="F98" s="7">
        <v>6.3E-2</v>
      </c>
      <c r="G98" s="7">
        <v>9.1499999999999998E-2</v>
      </c>
      <c r="H98" s="7">
        <v>34.04</v>
      </c>
      <c r="I98" s="7">
        <v>1.1200000000000001</v>
      </c>
      <c r="J98" s="7">
        <v>6.4399999999999999E-2</v>
      </c>
      <c r="K98" s="7">
        <v>0.52500000000000002</v>
      </c>
      <c r="L98" s="7">
        <v>5.3999999999999999E-2</v>
      </c>
      <c r="M98" s="7">
        <v>7.1300000000000002E-2</v>
      </c>
      <c r="N98" s="7">
        <v>3.86</v>
      </c>
      <c r="O98" s="7">
        <v>1.39</v>
      </c>
      <c r="P98" s="7">
        <v>2.3800000000000002E-2</v>
      </c>
      <c r="Q98" s="7">
        <v>1.5</v>
      </c>
      <c r="R98" s="7">
        <v>0.55000000000000004</v>
      </c>
      <c r="S98" s="7">
        <v>2.23E-2</v>
      </c>
      <c r="T98" s="15">
        <f t="shared" si="4"/>
        <v>6.8219999999999992</v>
      </c>
      <c r="U98" s="20">
        <f t="shared" si="5"/>
        <v>13.397301444694</v>
      </c>
      <c r="V98" s="10"/>
      <c r="W98" s="11"/>
      <c r="X98" s="11"/>
      <c r="Y98" s="11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X98" s="4"/>
      <c r="BY98" s="4"/>
    </row>
    <row r="99" spans="1:77" ht="13.8" x14ac:dyDescent="0.25">
      <c r="A99" s="22" t="s">
        <v>11</v>
      </c>
      <c r="B99" s="7">
        <v>0.60099999999999998</v>
      </c>
      <c r="C99" s="7">
        <v>0.15</v>
      </c>
      <c r="D99" s="7">
        <v>6.1600000000000002E-2</v>
      </c>
      <c r="E99" s="7">
        <v>0.74</v>
      </c>
      <c r="F99" s="7">
        <v>0.2</v>
      </c>
      <c r="G99" s="7">
        <v>0.11</v>
      </c>
      <c r="H99" s="7">
        <v>1.31</v>
      </c>
      <c r="I99" s="7">
        <v>0.35</v>
      </c>
      <c r="J99" s="7">
        <v>5.91E-2</v>
      </c>
      <c r="K99" s="7">
        <v>0.57999999999999996</v>
      </c>
      <c r="L99" s="7">
        <v>0.17</v>
      </c>
      <c r="M99" s="7">
        <v>8.2900000000000001E-2</v>
      </c>
      <c r="N99" s="7">
        <v>0.26600000000000001</v>
      </c>
      <c r="O99" s="7">
        <v>2.8000000000000001E-2</v>
      </c>
      <c r="P99" s="7">
        <v>2.35E-2</v>
      </c>
      <c r="Q99" s="7">
        <v>0.42799999999999999</v>
      </c>
      <c r="R99" s="7">
        <v>0.04</v>
      </c>
      <c r="S99" s="7">
        <v>2.98E-2</v>
      </c>
      <c r="T99" s="15">
        <f t="shared" si="4"/>
        <v>0.65416666666666667</v>
      </c>
      <c r="U99" s="20">
        <f t="shared" si="5"/>
        <v>0.35989910623210314</v>
      </c>
      <c r="V99" s="10"/>
      <c r="W99" s="11"/>
      <c r="X99" s="11"/>
      <c r="Y99" s="11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X99" s="4"/>
      <c r="BY99" s="4"/>
    </row>
    <row r="100" spans="1:77" ht="13.8" x14ac:dyDescent="0.25">
      <c r="A100" s="22" t="s">
        <v>12</v>
      </c>
      <c r="B100" s="7">
        <v>6.8999999999999999E-3</v>
      </c>
      <c r="C100" s="7">
        <v>2.7000000000000001E-3</v>
      </c>
      <c r="D100" s="7">
        <v>5.2300000000000003E-3</v>
      </c>
      <c r="E100" s="7" t="s">
        <v>107</v>
      </c>
      <c r="F100" s="7" t="s">
        <v>108</v>
      </c>
      <c r="G100" s="7" t="s">
        <v>108</v>
      </c>
      <c r="H100" s="7">
        <v>2.35E-2</v>
      </c>
      <c r="I100" s="7">
        <v>5.5999999999999999E-3</v>
      </c>
      <c r="J100" s="7">
        <v>0.01</v>
      </c>
      <c r="K100" s="7" t="s">
        <v>107</v>
      </c>
      <c r="L100" s="7" t="s">
        <v>108</v>
      </c>
      <c r="M100" s="7" t="s">
        <v>108</v>
      </c>
      <c r="N100" s="7">
        <v>3.0000000000000001E-3</v>
      </c>
      <c r="O100" s="7">
        <v>1.2999999999999999E-3</v>
      </c>
      <c r="P100" s="7">
        <v>1.8799999999999999E-3</v>
      </c>
      <c r="Q100" s="7" t="s">
        <v>107</v>
      </c>
      <c r="R100" s="7" t="s">
        <v>108</v>
      </c>
      <c r="S100" s="7" t="s">
        <v>108</v>
      </c>
      <c r="T100" s="15">
        <f t="shared" si="4"/>
        <v>1.1133333333333334E-2</v>
      </c>
      <c r="U100" s="20">
        <f t="shared" si="5"/>
        <v>1.0885923632532673E-2</v>
      </c>
      <c r="V100" s="10"/>
      <c r="W100" s="11"/>
      <c r="X100" s="11"/>
      <c r="Y100" s="11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X100" s="4"/>
      <c r="BY100" s="4"/>
    </row>
    <row r="101" spans="1:77" ht="13.8" x14ac:dyDescent="0.25">
      <c r="A101" s="22" t="s">
        <v>13</v>
      </c>
      <c r="B101" s="7">
        <v>15800.03</v>
      </c>
      <c r="C101" s="7">
        <v>1360.94</v>
      </c>
      <c r="D101" s="7">
        <v>0.318</v>
      </c>
      <c r="E101" s="7">
        <v>7925.44</v>
      </c>
      <c r="F101" s="7">
        <v>726.53</v>
      </c>
      <c r="G101" s="7">
        <v>1.1399999999999999</v>
      </c>
      <c r="H101" s="7">
        <v>16870.990000000002</v>
      </c>
      <c r="I101" s="7">
        <v>1644.22</v>
      </c>
      <c r="J101" s="7">
        <v>1.22</v>
      </c>
      <c r="K101" s="7">
        <v>8963.98</v>
      </c>
      <c r="L101" s="7">
        <v>927.82</v>
      </c>
      <c r="M101" s="7">
        <v>1.82</v>
      </c>
      <c r="N101" s="7">
        <v>12194.02</v>
      </c>
      <c r="O101" s="7">
        <v>2309.52</v>
      </c>
      <c r="P101" s="7">
        <v>0.19500000000000001</v>
      </c>
      <c r="Q101" s="7">
        <v>15866.5</v>
      </c>
      <c r="R101" s="7">
        <v>3096.1</v>
      </c>
      <c r="S101" s="7">
        <v>0.32400000000000001</v>
      </c>
      <c r="T101" s="15">
        <f t="shared" si="4"/>
        <v>12936.826666666668</v>
      </c>
      <c r="U101" s="20">
        <f t="shared" si="5"/>
        <v>3839.4746777425985</v>
      </c>
      <c r="V101" s="10"/>
      <c r="W101" s="11"/>
      <c r="X101" s="11"/>
      <c r="Y101" s="11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X101" s="4"/>
      <c r="BY101" s="4"/>
    </row>
    <row r="102" spans="1:77" ht="13.8" x14ac:dyDescent="0.25">
      <c r="A102" s="22" t="s">
        <v>14</v>
      </c>
      <c r="B102" s="7">
        <v>10.45</v>
      </c>
      <c r="C102" s="7">
        <v>0.96</v>
      </c>
      <c r="D102" s="7">
        <v>1.2</v>
      </c>
      <c r="E102" s="7">
        <v>7.85</v>
      </c>
      <c r="F102" s="7">
        <v>1.21</v>
      </c>
      <c r="G102" s="7">
        <v>1.87</v>
      </c>
      <c r="H102" s="7">
        <v>10.38</v>
      </c>
      <c r="I102" s="7">
        <v>1.03</v>
      </c>
      <c r="J102" s="7">
        <v>1.4</v>
      </c>
      <c r="K102" s="7">
        <v>6.32</v>
      </c>
      <c r="L102" s="7">
        <v>1.05</v>
      </c>
      <c r="M102" s="7">
        <v>1.56</v>
      </c>
      <c r="N102" s="7">
        <v>13.09</v>
      </c>
      <c r="O102" s="7">
        <v>7.01</v>
      </c>
      <c r="P102" s="7">
        <v>0.59499999999999997</v>
      </c>
      <c r="Q102" s="7">
        <v>13.07</v>
      </c>
      <c r="R102" s="7">
        <v>7.2</v>
      </c>
      <c r="S102" s="7">
        <v>0.78600000000000003</v>
      </c>
      <c r="T102" s="15">
        <f t="shared" si="4"/>
        <v>10.193333333333333</v>
      </c>
      <c r="U102" s="20">
        <f t="shared" si="5"/>
        <v>2.7298546969878537</v>
      </c>
      <c r="V102" s="10"/>
      <c r="W102" s="11"/>
      <c r="X102" s="11"/>
      <c r="Y102" s="11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X102" s="4"/>
      <c r="BY102" s="4"/>
    </row>
    <row r="103" spans="1:77" ht="13.8" x14ac:dyDescent="0.25">
      <c r="A103" s="22" t="s">
        <v>15</v>
      </c>
      <c r="B103" s="7" t="s">
        <v>107</v>
      </c>
      <c r="C103" s="7" t="s">
        <v>108</v>
      </c>
      <c r="D103" s="7" t="s">
        <v>108</v>
      </c>
      <c r="E103" s="7" t="s">
        <v>107</v>
      </c>
      <c r="F103" s="7" t="s">
        <v>108</v>
      </c>
      <c r="G103" s="7" t="s">
        <v>108</v>
      </c>
      <c r="H103" s="7">
        <v>0.42799999999999999</v>
      </c>
      <c r="I103" s="7">
        <v>9.8000000000000004E-2</v>
      </c>
      <c r="J103" s="7">
        <v>2.3600000000000001E-3</v>
      </c>
      <c r="K103" s="7">
        <v>0.06</v>
      </c>
      <c r="L103" s="7">
        <v>1.4999999999999999E-2</v>
      </c>
      <c r="M103" s="7">
        <v>2.7699999999999999E-3</v>
      </c>
      <c r="N103" s="7">
        <v>1.65E-3</v>
      </c>
      <c r="O103" s="7">
        <v>5.9000000000000003E-4</v>
      </c>
      <c r="P103" s="7">
        <v>8.4999999999999995E-4</v>
      </c>
      <c r="Q103" s="7">
        <v>3.7900000000000003E-2</v>
      </c>
      <c r="R103" s="7">
        <v>3.8E-3</v>
      </c>
      <c r="S103" s="7">
        <v>0</v>
      </c>
      <c r="T103" s="15">
        <f t="shared" si="4"/>
        <v>0.13188749999999999</v>
      </c>
      <c r="U103" s="20">
        <f t="shared" si="5"/>
        <v>0.19886836674460487</v>
      </c>
      <c r="V103" s="10"/>
      <c r="W103" s="11"/>
      <c r="X103" s="11"/>
      <c r="Y103" s="11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X103" s="4"/>
      <c r="BY103" s="4"/>
    </row>
    <row r="104" spans="1:77" ht="13.8" x14ac:dyDescent="0.25">
      <c r="A104" s="22" t="s">
        <v>16</v>
      </c>
      <c r="B104" s="7">
        <v>7.9000000000000008E-3</v>
      </c>
      <c r="C104" s="7">
        <v>2.8E-3</v>
      </c>
      <c r="D104" s="7">
        <v>4.81E-3</v>
      </c>
      <c r="E104" s="7">
        <v>0.38</v>
      </c>
      <c r="F104" s="7">
        <v>7.8E-2</v>
      </c>
      <c r="G104" s="7">
        <v>8.6099999999999996E-3</v>
      </c>
      <c r="H104" s="7">
        <v>36.58</v>
      </c>
      <c r="I104" s="7">
        <v>7.66</v>
      </c>
      <c r="J104" s="7">
        <v>5.6600000000000001E-3</v>
      </c>
      <c r="K104" s="7">
        <v>1.18</v>
      </c>
      <c r="L104" s="7">
        <v>0.26</v>
      </c>
      <c r="M104" s="7">
        <v>6.4799999999999996E-3</v>
      </c>
      <c r="N104" s="7">
        <v>0.14599999999999999</v>
      </c>
      <c r="O104" s="7">
        <v>1.4E-2</v>
      </c>
      <c r="P104" s="7">
        <v>1.5100000000000001E-3</v>
      </c>
      <c r="Q104" s="7">
        <v>10.11</v>
      </c>
      <c r="R104" s="7">
        <v>0.88</v>
      </c>
      <c r="S104" s="7">
        <v>2.2300000000000002E-3</v>
      </c>
      <c r="T104" s="15">
        <f t="shared" si="4"/>
        <v>8.0673166666666667</v>
      </c>
      <c r="U104" s="20">
        <f t="shared" si="5"/>
        <v>14.500876450810367</v>
      </c>
      <c r="V104" s="10"/>
      <c r="W104" s="11"/>
      <c r="X104" s="11"/>
      <c r="Y104" s="11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X104" s="4"/>
      <c r="BY104" s="4"/>
    </row>
    <row r="105" spans="1:77" ht="13.8" x14ac:dyDescent="0.25">
      <c r="A105" s="22" t="s">
        <v>17</v>
      </c>
      <c r="B105" s="7">
        <v>2.0300000000000001E-3</v>
      </c>
      <c r="C105" s="7">
        <v>9.1E-4</v>
      </c>
      <c r="D105" s="7">
        <v>1.6800000000000001E-3</v>
      </c>
      <c r="E105" s="7" t="s">
        <v>107</v>
      </c>
      <c r="F105" s="7" t="s">
        <v>108</v>
      </c>
      <c r="G105" s="7" t="s">
        <v>108</v>
      </c>
      <c r="H105" s="7">
        <v>0.21</v>
      </c>
      <c r="I105" s="7">
        <v>3.5999999999999997E-2</v>
      </c>
      <c r="J105" s="7">
        <v>2.65E-3</v>
      </c>
      <c r="K105" s="7">
        <v>1.55E-2</v>
      </c>
      <c r="L105" s="7">
        <v>4.3E-3</v>
      </c>
      <c r="M105" s="7">
        <v>3.5100000000000001E-3</v>
      </c>
      <c r="N105" s="7" t="s">
        <v>107</v>
      </c>
      <c r="O105" s="7" t="s">
        <v>108</v>
      </c>
      <c r="P105" s="7" t="s">
        <v>108</v>
      </c>
      <c r="Q105" s="7">
        <v>1.2700000000000001E-3</v>
      </c>
      <c r="R105" s="7">
        <v>5.4000000000000001E-4</v>
      </c>
      <c r="S105" s="7">
        <v>8.0000000000000004E-4</v>
      </c>
      <c r="T105" s="15">
        <f t="shared" si="4"/>
        <v>5.7200000000000001E-2</v>
      </c>
      <c r="U105" s="20">
        <f t="shared" si="5"/>
        <v>0.10207615425096433</v>
      </c>
      <c r="V105" s="10"/>
      <c r="W105" s="11"/>
      <c r="X105" s="11"/>
      <c r="Y105" s="11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X105" s="4"/>
      <c r="BY105" s="4"/>
    </row>
    <row r="106" spans="1:77" ht="13.8" x14ac:dyDescent="0.25">
      <c r="A106" s="22" t="s">
        <v>18</v>
      </c>
      <c r="B106" s="7">
        <v>2.0299999999999999E-2</v>
      </c>
      <c r="C106" s="7">
        <v>5.8999999999999999E-3</v>
      </c>
      <c r="D106" s="7">
        <v>1.0200000000000001E-2</v>
      </c>
      <c r="E106" s="7">
        <v>3.2000000000000001E-2</v>
      </c>
      <c r="F106" s="7">
        <v>1.2E-2</v>
      </c>
      <c r="G106" s="7">
        <v>1.43E-2</v>
      </c>
      <c r="H106" s="7">
        <v>3.3700000000000001E-2</v>
      </c>
      <c r="I106" s="7">
        <v>7.9000000000000008E-3</v>
      </c>
      <c r="J106" s="7">
        <v>1.2699999999999999E-2</v>
      </c>
      <c r="K106" s="7">
        <v>0.44700000000000001</v>
      </c>
      <c r="L106" s="7">
        <v>5.5E-2</v>
      </c>
      <c r="M106" s="7">
        <v>9.8499999999999994E-3</v>
      </c>
      <c r="N106" s="7">
        <v>2.01E-2</v>
      </c>
      <c r="O106" s="7">
        <v>4.4000000000000003E-3</v>
      </c>
      <c r="P106" s="7">
        <v>5.3899999999999998E-3</v>
      </c>
      <c r="Q106" s="7">
        <v>3.0099999999999998E-2</v>
      </c>
      <c r="R106" s="7">
        <v>4.7999999999999996E-3</v>
      </c>
      <c r="S106" s="7">
        <v>3.3E-3</v>
      </c>
      <c r="T106" s="15">
        <f t="shared" si="4"/>
        <v>9.7200000000000009E-2</v>
      </c>
      <c r="U106" s="20">
        <f t="shared" si="5"/>
        <v>0.17146647485733182</v>
      </c>
      <c r="V106" s="10"/>
      <c r="W106" s="11"/>
      <c r="X106" s="11"/>
      <c r="Y106" s="11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X106" s="4"/>
      <c r="BY106" s="4"/>
    </row>
    <row r="107" spans="1:77" ht="13.8" x14ac:dyDescent="0.25">
      <c r="A107" s="22" t="s">
        <v>19</v>
      </c>
      <c r="B107" s="7">
        <v>16.28</v>
      </c>
      <c r="C107" s="7">
        <v>0.53</v>
      </c>
      <c r="D107" s="7">
        <v>2.7799999999999998E-2</v>
      </c>
      <c r="E107" s="7">
        <v>10.45</v>
      </c>
      <c r="F107" s="7">
        <v>0.41</v>
      </c>
      <c r="G107" s="7">
        <v>1.8599999999999998E-2</v>
      </c>
      <c r="H107" s="7">
        <v>16.05</v>
      </c>
      <c r="I107" s="7">
        <v>0.53</v>
      </c>
      <c r="J107" s="7">
        <v>2.29E-2</v>
      </c>
      <c r="K107" s="7">
        <v>11.69</v>
      </c>
      <c r="L107" s="7">
        <v>0.45</v>
      </c>
      <c r="M107" s="7">
        <v>3.4599999999999999E-2</v>
      </c>
      <c r="N107" s="7">
        <v>46.92</v>
      </c>
      <c r="O107" s="7">
        <v>227.48</v>
      </c>
      <c r="P107" s="7">
        <v>1.41E-2</v>
      </c>
      <c r="Q107" s="7">
        <v>49.95</v>
      </c>
      <c r="R107" s="7">
        <v>249.14</v>
      </c>
      <c r="S107" s="7">
        <v>0</v>
      </c>
      <c r="T107" s="15">
        <f t="shared" si="4"/>
        <v>25.223333333333333</v>
      </c>
      <c r="U107" s="20">
        <f t="shared" si="5"/>
        <v>18.153176765146828</v>
      </c>
      <c r="V107" s="10"/>
      <c r="W107" s="11"/>
      <c r="X107" s="11"/>
      <c r="Y107" s="11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X107" s="4"/>
      <c r="BY107" s="4"/>
    </row>
    <row r="108" spans="1:77" ht="13.8" x14ac:dyDescent="0.25">
      <c r="A108" s="22" t="s">
        <v>20</v>
      </c>
      <c r="B108" s="7" t="s">
        <v>107</v>
      </c>
      <c r="C108" s="7" t="s">
        <v>108</v>
      </c>
      <c r="D108" s="7" t="s">
        <v>108</v>
      </c>
      <c r="E108" s="7" t="s">
        <v>107</v>
      </c>
      <c r="F108" s="7" t="s">
        <v>108</v>
      </c>
      <c r="G108" s="7" t="s">
        <v>108</v>
      </c>
      <c r="H108" s="7" t="s">
        <v>107</v>
      </c>
      <c r="I108" s="7" t="s">
        <v>108</v>
      </c>
      <c r="J108" s="7" t="s">
        <v>108</v>
      </c>
      <c r="K108" s="7">
        <v>1.95E-2</v>
      </c>
      <c r="L108" s="7">
        <v>7.6E-3</v>
      </c>
      <c r="M108" s="7">
        <v>1.2699999999999999E-2</v>
      </c>
      <c r="N108" s="7">
        <v>1.9E-3</v>
      </c>
      <c r="O108" s="7">
        <v>1.8E-3</v>
      </c>
      <c r="P108" s="7">
        <v>1.3699999999999999E-3</v>
      </c>
      <c r="Q108" s="7" t="s">
        <v>107</v>
      </c>
      <c r="R108" s="7" t="s">
        <v>108</v>
      </c>
      <c r="S108" s="7" t="s">
        <v>108</v>
      </c>
      <c r="T108" s="15">
        <f t="shared" si="4"/>
        <v>1.0699999999999999E-2</v>
      </c>
      <c r="U108" s="20">
        <f t="shared" si="5"/>
        <v>1.2445079348883236E-2</v>
      </c>
      <c r="V108" s="10"/>
      <c r="W108" s="11"/>
      <c r="X108" s="11"/>
      <c r="Y108" s="11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X108" s="4"/>
      <c r="BY108" s="4"/>
    </row>
    <row r="109" spans="1:77" ht="13.8" x14ac:dyDescent="0.25">
      <c r="A109" s="22" t="s">
        <v>21</v>
      </c>
      <c r="B109" s="7" t="s">
        <v>107</v>
      </c>
      <c r="C109" s="7" t="s">
        <v>108</v>
      </c>
      <c r="D109" s="7" t="s">
        <v>108</v>
      </c>
      <c r="E109" s="7" t="s">
        <v>107</v>
      </c>
      <c r="F109" s="7" t="s">
        <v>108</v>
      </c>
      <c r="G109" s="7" t="s">
        <v>108</v>
      </c>
      <c r="H109" s="7">
        <v>0.189</v>
      </c>
      <c r="I109" s="7">
        <v>4.2999999999999997E-2</v>
      </c>
      <c r="J109" s="7">
        <v>1.0699999999999999E-2</v>
      </c>
      <c r="K109" s="7" t="s">
        <v>107</v>
      </c>
      <c r="L109" s="7" t="s">
        <v>108</v>
      </c>
      <c r="M109" s="7" t="s">
        <v>108</v>
      </c>
      <c r="N109" s="7" t="s">
        <v>107</v>
      </c>
      <c r="O109" s="7" t="s">
        <v>108</v>
      </c>
      <c r="P109" s="7" t="s">
        <v>108</v>
      </c>
      <c r="Q109" s="7">
        <v>1.17E-2</v>
      </c>
      <c r="R109" s="7">
        <v>2.8E-3</v>
      </c>
      <c r="S109" s="7">
        <v>4.0299999999999997E-3</v>
      </c>
      <c r="T109" s="15">
        <f t="shared" si="4"/>
        <v>0.10034999999999999</v>
      </c>
      <c r="U109" s="20">
        <f t="shared" si="5"/>
        <v>0.12537003230437491</v>
      </c>
      <c r="V109" s="10"/>
      <c r="W109" s="11"/>
      <c r="X109" s="11"/>
      <c r="Y109" s="11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X109" s="4"/>
      <c r="BY109" s="4"/>
    </row>
    <row r="110" spans="1:77" ht="13.8" x14ac:dyDescent="0.25">
      <c r="A110" s="22" t="s">
        <v>22</v>
      </c>
      <c r="B110" s="7" t="s">
        <v>107</v>
      </c>
      <c r="C110" s="7" t="s">
        <v>108</v>
      </c>
      <c r="D110" s="7" t="s">
        <v>108</v>
      </c>
      <c r="E110" s="7">
        <v>4.8000000000000001E-2</v>
      </c>
      <c r="F110" s="7">
        <v>1.4999999999999999E-2</v>
      </c>
      <c r="G110" s="7">
        <v>2.0199999999999999E-2</v>
      </c>
      <c r="H110" s="7" t="s">
        <v>107</v>
      </c>
      <c r="I110" s="7" t="s">
        <v>108</v>
      </c>
      <c r="J110" s="7" t="s">
        <v>108</v>
      </c>
      <c r="K110" s="7" t="s">
        <v>107</v>
      </c>
      <c r="L110" s="7" t="s">
        <v>108</v>
      </c>
      <c r="M110" s="7" t="s">
        <v>108</v>
      </c>
      <c r="N110" s="7" t="s">
        <v>107</v>
      </c>
      <c r="O110" s="7" t="s">
        <v>108</v>
      </c>
      <c r="P110" s="7" t="s">
        <v>108</v>
      </c>
      <c r="Q110" s="7">
        <v>2.01E-2</v>
      </c>
      <c r="R110" s="7">
        <v>8.8000000000000005E-3</v>
      </c>
      <c r="S110" s="7">
        <v>4.9500000000000004E-3</v>
      </c>
      <c r="T110" s="15">
        <f t="shared" si="4"/>
        <v>3.4049999999999997E-2</v>
      </c>
      <c r="U110" s="20">
        <f t="shared" si="5"/>
        <v>1.9728279195104691E-2</v>
      </c>
      <c r="V110" s="10"/>
      <c r="W110" s="11"/>
      <c r="X110" s="11"/>
      <c r="Y110" s="11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X110" s="4"/>
      <c r="BY110" s="4"/>
    </row>
    <row r="111" spans="1:77" ht="13.8" x14ac:dyDescent="0.25">
      <c r="A111" s="22" t="s">
        <v>23</v>
      </c>
      <c r="B111" s="7" t="s">
        <v>107</v>
      </c>
      <c r="C111" s="7" t="s">
        <v>108</v>
      </c>
      <c r="D111" s="7" t="s">
        <v>108</v>
      </c>
      <c r="E111" s="7" t="s">
        <v>107</v>
      </c>
      <c r="F111" s="7" t="s">
        <v>108</v>
      </c>
      <c r="G111" s="7" t="s">
        <v>108</v>
      </c>
      <c r="H111" s="7" t="s">
        <v>107</v>
      </c>
      <c r="I111" s="7" t="s">
        <v>108</v>
      </c>
      <c r="J111" s="7" t="s">
        <v>108</v>
      </c>
      <c r="K111" s="7" t="s">
        <v>107</v>
      </c>
      <c r="L111" s="7" t="s">
        <v>108</v>
      </c>
      <c r="M111" s="7" t="s">
        <v>108</v>
      </c>
      <c r="N111" s="7" t="s">
        <v>107</v>
      </c>
      <c r="O111" s="7" t="s">
        <v>108</v>
      </c>
      <c r="P111" s="7" t="s">
        <v>108</v>
      </c>
      <c r="Q111" s="7" t="s">
        <v>107</v>
      </c>
      <c r="R111" s="7" t="s">
        <v>108</v>
      </c>
      <c r="S111" s="7" t="s">
        <v>108</v>
      </c>
      <c r="T111" s="15" t="s">
        <v>108</v>
      </c>
      <c r="U111" s="20" t="s">
        <v>108</v>
      </c>
      <c r="V111" s="10"/>
      <c r="W111" s="11"/>
      <c r="X111" s="11"/>
      <c r="Y111" s="11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X111" s="4"/>
      <c r="BY111" s="4"/>
    </row>
    <row r="112" spans="1:77" ht="13.8" x14ac:dyDescent="0.25">
      <c r="A112" s="22" t="s">
        <v>24</v>
      </c>
      <c r="B112" s="7">
        <v>2.18E-2</v>
      </c>
      <c r="C112" s="7">
        <v>3.7000000000000002E-3</v>
      </c>
      <c r="D112" s="7">
        <v>1.73E-3</v>
      </c>
      <c r="E112" s="7">
        <v>1.34E-2</v>
      </c>
      <c r="F112" s="7">
        <v>4.1999999999999997E-3</v>
      </c>
      <c r="G112" s="7">
        <v>5.1000000000000004E-3</v>
      </c>
      <c r="H112" s="7">
        <v>4.58E-2</v>
      </c>
      <c r="I112" s="7">
        <v>8.0000000000000002E-3</v>
      </c>
      <c r="J112" s="7">
        <v>3.49E-3</v>
      </c>
      <c r="K112" s="7">
        <v>0.24399999999999999</v>
      </c>
      <c r="L112" s="7">
        <v>4.2999999999999997E-2</v>
      </c>
      <c r="M112" s="7">
        <v>3.1199999999999999E-3</v>
      </c>
      <c r="N112" s="7">
        <v>1.7600000000000001E-2</v>
      </c>
      <c r="O112" s="7">
        <v>1.6999999999999999E-3</v>
      </c>
      <c r="P112" s="7">
        <v>8.7000000000000001E-4</v>
      </c>
      <c r="Q112" s="7">
        <v>2.5999999999999999E-2</v>
      </c>
      <c r="R112" s="7">
        <v>2.0999999999999999E-3</v>
      </c>
      <c r="S112" s="7">
        <v>7.7999999999999999E-4</v>
      </c>
      <c r="T112" s="15">
        <f t="shared" si="4"/>
        <v>6.143333333333334E-2</v>
      </c>
      <c r="U112" s="20">
        <f t="shared" si="5"/>
        <v>9.014418820238311E-2</v>
      </c>
      <c r="V112" s="10"/>
      <c r="W112" s="11"/>
      <c r="X112" s="11"/>
      <c r="Y112" s="11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X112" s="4"/>
      <c r="BY112" s="4"/>
    </row>
    <row r="113" spans="1:77" ht="13.8" x14ac:dyDescent="0.25">
      <c r="A113" s="22" t="s">
        <v>25</v>
      </c>
      <c r="B113" s="7">
        <v>5.8000000000000003E-2</v>
      </c>
      <c r="C113" s="7">
        <v>1.7999999999999999E-2</v>
      </c>
      <c r="D113" s="7">
        <v>3.9800000000000002E-2</v>
      </c>
      <c r="E113" s="7" t="s">
        <v>107</v>
      </c>
      <c r="F113" s="7" t="s">
        <v>108</v>
      </c>
      <c r="G113" s="7" t="s">
        <v>108</v>
      </c>
      <c r="H113" s="7">
        <v>0.11600000000000001</v>
      </c>
      <c r="I113" s="7">
        <v>2.4E-2</v>
      </c>
      <c r="J113" s="7">
        <v>4.3400000000000001E-2</v>
      </c>
      <c r="K113" s="7">
        <v>9.6000000000000002E-2</v>
      </c>
      <c r="L113" s="7">
        <v>2.9000000000000001E-2</v>
      </c>
      <c r="M113" s="7">
        <v>4.5600000000000002E-2</v>
      </c>
      <c r="N113" s="7">
        <v>7.9699999999999993E-2</v>
      </c>
      <c r="O113" s="7">
        <v>8.3000000000000001E-3</v>
      </c>
      <c r="P113" s="7">
        <v>1.24E-2</v>
      </c>
      <c r="Q113" s="7">
        <v>3.6299999999999999E-2</v>
      </c>
      <c r="R113" s="7">
        <v>8.3999999999999995E-3</v>
      </c>
      <c r="S113" s="7">
        <v>1.7500000000000002E-2</v>
      </c>
      <c r="T113" s="15">
        <f t="shared" si="4"/>
        <v>7.7200000000000005E-2</v>
      </c>
      <c r="U113" s="20">
        <f t="shared" si="5"/>
        <v>3.1251319972122778E-2</v>
      </c>
      <c r="V113" s="10"/>
      <c r="W113" s="11"/>
      <c r="X113" s="11"/>
      <c r="Y113" s="11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X113" s="4"/>
      <c r="BY113" s="4"/>
    </row>
    <row r="114" spans="1:77" ht="13.8" x14ac:dyDescent="0.25">
      <c r="A114" s="22" t="s">
        <v>26</v>
      </c>
      <c r="B114" s="7">
        <v>2.7400000000000001E-2</v>
      </c>
      <c r="C114" s="7">
        <v>8.8000000000000005E-3</v>
      </c>
      <c r="D114" s="7">
        <v>1.8499999999999999E-2</v>
      </c>
      <c r="E114" s="7" t="s">
        <v>107</v>
      </c>
      <c r="F114" s="7" t="s">
        <v>108</v>
      </c>
      <c r="G114" s="7" t="s">
        <v>108</v>
      </c>
      <c r="H114" s="7">
        <v>0.45500000000000002</v>
      </c>
      <c r="I114" s="7">
        <v>6.6000000000000003E-2</v>
      </c>
      <c r="J114" s="7">
        <v>1.9300000000000001E-2</v>
      </c>
      <c r="K114" s="7">
        <v>0.21199999999999999</v>
      </c>
      <c r="L114" s="7">
        <v>3.7999999999999999E-2</v>
      </c>
      <c r="M114" s="7">
        <v>2.0899999999999998E-2</v>
      </c>
      <c r="N114" s="7">
        <v>3.49E-2</v>
      </c>
      <c r="O114" s="7">
        <v>5.0000000000000001E-3</v>
      </c>
      <c r="P114" s="7">
        <v>6.3699999999999998E-3</v>
      </c>
      <c r="Q114" s="7">
        <v>2.5000000000000001E-2</v>
      </c>
      <c r="R114" s="7">
        <v>5.1999999999999998E-3</v>
      </c>
      <c r="S114" s="7">
        <v>9.2300000000000004E-3</v>
      </c>
      <c r="T114" s="15">
        <f t="shared" si="4"/>
        <v>0.15086000000000002</v>
      </c>
      <c r="U114" s="20">
        <f t="shared" si="5"/>
        <v>0.18759602341201156</v>
      </c>
      <c r="V114" s="10"/>
      <c r="W114" s="11"/>
      <c r="X114" s="11"/>
      <c r="Y114" s="11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X114" s="4"/>
      <c r="BY114" s="4"/>
    </row>
    <row r="115" spans="1:77" ht="13.8" x14ac:dyDescent="0.25">
      <c r="A115" s="22" t="s">
        <v>27</v>
      </c>
      <c r="B115" s="7" t="s">
        <v>107</v>
      </c>
      <c r="C115" s="7" t="s">
        <v>108</v>
      </c>
      <c r="D115" s="7" t="s">
        <v>108</v>
      </c>
      <c r="E115" s="7">
        <v>1.17E-2</v>
      </c>
      <c r="F115" s="7">
        <v>3.7000000000000002E-3</v>
      </c>
      <c r="G115" s="7">
        <v>2.8700000000000002E-3</v>
      </c>
      <c r="H115" s="7">
        <v>3.4500000000000003E-2</v>
      </c>
      <c r="I115" s="7">
        <v>8.0999999999999996E-3</v>
      </c>
      <c r="J115" s="7">
        <v>0</v>
      </c>
      <c r="K115" s="7" t="s">
        <v>107</v>
      </c>
      <c r="L115" s="7">
        <v>1.2999999999999999E-3</v>
      </c>
      <c r="M115" s="7">
        <v>2.5500000000000002E-3</v>
      </c>
      <c r="N115" s="7" t="s">
        <v>107</v>
      </c>
      <c r="O115" s="7" t="s">
        <v>108</v>
      </c>
      <c r="P115" s="7" t="s">
        <v>108</v>
      </c>
      <c r="Q115" s="7">
        <v>2.99E-3</v>
      </c>
      <c r="R115" s="7">
        <v>6.4000000000000005E-4</v>
      </c>
      <c r="S115" s="7">
        <v>5.9999999999999995E-4</v>
      </c>
      <c r="T115" s="15">
        <f t="shared" si="4"/>
        <v>1.6396666666666667E-2</v>
      </c>
      <c r="U115" s="20">
        <f t="shared" si="5"/>
        <v>1.6271571323425816E-2</v>
      </c>
      <c r="V115" s="10"/>
      <c r="W115" s="11"/>
      <c r="X115" s="11"/>
      <c r="Y115" s="11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X115" s="4"/>
      <c r="BY115" s="4"/>
    </row>
    <row r="116" spans="1:77" ht="13.8" x14ac:dyDescent="0.25">
      <c r="A116" s="22" t="s">
        <v>28</v>
      </c>
      <c r="B116" s="7" t="s">
        <v>107</v>
      </c>
      <c r="C116" s="7" t="s">
        <v>108</v>
      </c>
      <c r="D116" s="7" t="s">
        <v>108</v>
      </c>
      <c r="E116" s="7" t="s">
        <v>107</v>
      </c>
      <c r="F116" s="7" t="s">
        <v>108</v>
      </c>
      <c r="G116" s="7" t="s">
        <v>108</v>
      </c>
      <c r="H116" s="7">
        <v>1.6E-2</v>
      </c>
      <c r="I116" s="7">
        <v>2.8E-3</v>
      </c>
      <c r="J116" s="7">
        <v>1.8600000000000001E-3</v>
      </c>
      <c r="K116" s="7">
        <v>1.0999999999999999E-2</v>
      </c>
      <c r="L116" s="7">
        <v>3.0999999999999999E-3</v>
      </c>
      <c r="M116" s="7">
        <v>2.8999999999999998E-3</v>
      </c>
      <c r="N116" s="7">
        <v>1.24E-3</v>
      </c>
      <c r="O116" s="7">
        <v>4.0000000000000002E-4</v>
      </c>
      <c r="P116" s="7">
        <v>4.4000000000000002E-4</v>
      </c>
      <c r="Q116" s="7">
        <v>2.5799999999999998E-3</v>
      </c>
      <c r="R116" s="7">
        <v>6.3000000000000003E-4</v>
      </c>
      <c r="S116" s="7">
        <v>8.4999999999999995E-4</v>
      </c>
      <c r="T116" s="15">
        <f t="shared" si="4"/>
        <v>7.705E-3</v>
      </c>
      <c r="U116" s="20">
        <f t="shared" si="5"/>
        <v>7.0172620491660885E-3</v>
      </c>
      <c r="V116" s="10"/>
      <c r="W116" s="11"/>
      <c r="X116" s="11"/>
      <c r="Y116" s="11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X116" s="4"/>
      <c r="BY116" s="4"/>
    </row>
    <row r="117" spans="1:77" ht="13.8" x14ac:dyDescent="0.25">
      <c r="A117" s="22" t="s">
        <v>29</v>
      </c>
      <c r="B117" s="7" t="s">
        <v>107</v>
      </c>
      <c r="C117" s="7" t="s">
        <v>108</v>
      </c>
      <c r="D117" s="7" t="s">
        <v>108</v>
      </c>
      <c r="E117" s="7" t="s">
        <v>107</v>
      </c>
      <c r="F117" s="7" t="s">
        <v>108</v>
      </c>
      <c r="G117" s="7" t="s">
        <v>108</v>
      </c>
      <c r="H117" s="7">
        <v>0.25700000000000001</v>
      </c>
      <c r="I117" s="7">
        <v>0.06</v>
      </c>
      <c r="J117" s="7">
        <v>9.1000000000000004E-3</v>
      </c>
      <c r="K117" s="7" t="s">
        <v>107</v>
      </c>
      <c r="L117" s="7" t="s">
        <v>108</v>
      </c>
      <c r="M117" s="7" t="s">
        <v>108</v>
      </c>
      <c r="N117" s="7" t="s">
        <v>107</v>
      </c>
      <c r="O117" s="7" t="s">
        <v>108</v>
      </c>
      <c r="P117" s="7" t="s">
        <v>108</v>
      </c>
      <c r="Q117" s="7">
        <v>0.01</v>
      </c>
      <c r="R117" s="7">
        <v>2.8999999999999998E-3</v>
      </c>
      <c r="S117" s="7">
        <v>4.0499999999999998E-3</v>
      </c>
      <c r="T117" s="15">
        <f t="shared" si="4"/>
        <v>0.13350000000000001</v>
      </c>
      <c r="U117" s="20">
        <f t="shared" si="5"/>
        <v>0.17465537495307723</v>
      </c>
      <c r="V117" s="10"/>
      <c r="W117" s="11"/>
      <c r="X117" s="11"/>
      <c r="Y117" s="11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X117" s="4"/>
      <c r="BY117" s="4"/>
    </row>
    <row r="118" spans="1:77" ht="13.8" x14ac:dyDescent="0.25">
      <c r="A118" s="22" t="s">
        <v>30</v>
      </c>
      <c r="B118" s="7" t="s">
        <v>107</v>
      </c>
      <c r="C118" s="7" t="s">
        <v>108</v>
      </c>
      <c r="D118" s="7" t="s">
        <v>108</v>
      </c>
      <c r="E118" s="7" t="s">
        <v>107</v>
      </c>
      <c r="F118" s="7" t="s">
        <v>108</v>
      </c>
      <c r="G118" s="7" t="s">
        <v>108</v>
      </c>
      <c r="H118" s="7">
        <v>1.1100000000000001</v>
      </c>
      <c r="I118" s="7">
        <v>0.2</v>
      </c>
      <c r="J118" s="7">
        <v>7.7099999999999998E-3</v>
      </c>
      <c r="K118" s="7">
        <v>5.7000000000000002E-2</v>
      </c>
      <c r="L118" s="7">
        <v>1.4999999999999999E-2</v>
      </c>
      <c r="M118" s="7">
        <v>7.3600000000000002E-3</v>
      </c>
      <c r="N118" s="7" t="s">
        <v>107</v>
      </c>
      <c r="O118" s="7" t="s">
        <v>108</v>
      </c>
      <c r="P118" s="7" t="s">
        <v>108</v>
      </c>
      <c r="Q118" s="7">
        <v>0.21099999999999999</v>
      </c>
      <c r="R118" s="7">
        <v>2.1999999999999999E-2</v>
      </c>
      <c r="S118" s="7">
        <v>2.1099999999999999E-3</v>
      </c>
      <c r="T118" s="15">
        <f t="shared" si="4"/>
        <v>0.45933333333333337</v>
      </c>
      <c r="U118" s="20">
        <f t="shared" si="5"/>
        <v>0.56873045753971485</v>
      </c>
      <c r="V118" s="10"/>
      <c r="W118" s="11"/>
      <c r="X118" s="11"/>
      <c r="Y118" s="11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X118" s="4"/>
      <c r="BY118" s="4"/>
    </row>
    <row r="119" spans="1:77" ht="13.8" x14ac:dyDescent="0.25">
      <c r="A119" s="22" t="s">
        <v>31</v>
      </c>
      <c r="B119" s="7">
        <v>0.33100000000000002</v>
      </c>
      <c r="C119" s="7">
        <v>0.04</v>
      </c>
      <c r="D119" s="7">
        <v>7.6099999999999996E-3</v>
      </c>
      <c r="E119" s="7" t="s">
        <v>107</v>
      </c>
      <c r="F119" s="7" t="s">
        <v>108</v>
      </c>
      <c r="G119" s="7" t="s">
        <v>108</v>
      </c>
      <c r="H119" s="7" t="s">
        <v>107</v>
      </c>
      <c r="I119" s="7" t="s">
        <v>108</v>
      </c>
      <c r="J119" s="7" t="s">
        <v>108</v>
      </c>
      <c r="K119" s="7">
        <v>2E-3</v>
      </c>
      <c r="L119" s="7">
        <v>2E-3</v>
      </c>
      <c r="M119" s="7">
        <v>0</v>
      </c>
      <c r="N119" s="7">
        <v>2.8E-3</v>
      </c>
      <c r="O119" s="7">
        <v>1.1000000000000001E-3</v>
      </c>
      <c r="P119" s="7">
        <v>0</v>
      </c>
      <c r="Q119" s="7" t="s">
        <v>107</v>
      </c>
      <c r="R119" s="7" t="s">
        <v>108</v>
      </c>
      <c r="S119" s="7" t="s">
        <v>108</v>
      </c>
      <c r="T119" s="15">
        <f t="shared" si="4"/>
        <v>0.11193333333333334</v>
      </c>
      <c r="U119" s="20">
        <f t="shared" si="5"/>
        <v>0.18971772013529292</v>
      </c>
      <c r="V119" s="10"/>
      <c r="W119" s="11"/>
      <c r="X119" s="11"/>
      <c r="Y119" s="11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X119" s="4"/>
      <c r="BY119" s="4"/>
    </row>
    <row r="120" spans="1:77" ht="13.8" x14ac:dyDescent="0.25">
      <c r="A120" s="22" t="s">
        <v>32</v>
      </c>
      <c r="B120" s="7">
        <v>8.0000000000000002E-3</v>
      </c>
      <c r="C120" s="7">
        <v>2.7000000000000001E-3</v>
      </c>
      <c r="D120" s="7">
        <v>5.1799999999999997E-3</v>
      </c>
      <c r="E120" s="7" t="s">
        <v>107</v>
      </c>
      <c r="F120" s="7" t="s">
        <v>108</v>
      </c>
      <c r="G120" s="7" t="s">
        <v>108</v>
      </c>
      <c r="H120" s="7">
        <v>1.6799999999999999E-2</v>
      </c>
      <c r="I120" s="7">
        <v>3.8999999999999998E-3</v>
      </c>
      <c r="J120" s="7">
        <v>6.96E-3</v>
      </c>
      <c r="K120" s="7" t="s">
        <v>107</v>
      </c>
      <c r="L120" s="7" t="s">
        <v>108</v>
      </c>
      <c r="M120" s="7" t="s">
        <v>108</v>
      </c>
      <c r="N120" s="7">
        <v>8.3000000000000001E-3</v>
      </c>
      <c r="O120" s="7">
        <v>1.6000000000000001E-3</v>
      </c>
      <c r="P120" s="7">
        <v>1.56E-3</v>
      </c>
      <c r="Q120" s="7" t="s">
        <v>107</v>
      </c>
      <c r="R120" s="7" t="s">
        <v>108</v>
      </c>
      <c r="S120" s="7" t="s">
        <v>108</v>
      </c>
      <c r="T120" s="15">
        <f t="shared" si="4"/>
        <v>1.1033333333333332E-2</v>
      </c>
      <c r="U120" s="20">
        <f t="shared" si="5"/>
        <v>4.9963319879020567E-3</v>
      </c>
      <c r="V120" s="10"/>
      <c r="W120" s="11"/>
      <c r="X120" s="11"/>
      <c r="Y120" s="11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X120" s="4"/>
      <c r="BY120" s="4"/>
    </row>
    <row r="121" spans="1:77" ht="13.8" x14ac:dyDescent="0.25">
      <c r="A121" s="22" t="s">
        <v>33</v>
      </c>
      <c r="B121" s="7" t="s">
        <v>107</v>
      </c>
      <c r="C121" s="7" t="s">
        <v>108</v>
      </c>
      <c r="D121" s="7" t="s">
        <v>108</v>
      </c>
      <c r="E121" s="7" t="s">
        <v>107</v>
      </c>
      <c r="F121" s="7" t="s">
        <v>108</v>
      </c>
      <c r="G121" s="7" t="s">
        <v>108</v>
      </c>
      <c r="H121" s="7" t="s">
        <v>107</v>
      </c>
      <c r="I121" s="7" t="s">
        <v>108</v>
      </c>
      <c r="J121" s="7" t="s">
        <v>108</v>
      </c>
      <c r="K121" s="7" t="s">
        <v>107</v>
      </c>
      <c r="L121" s="7" t="s">
        <v>108</v>
      </c>
      <c r="M121" s="7" t="s">
        <v>108</v>
      </c>
      <c r="N121" s="7" t="s">
        <v>107</v>
      </c>
      <c r="O121" s="7" t="s">
        <v>108</v>
      </c>
      <c r="P121" s="7" t="s">
        <v>108</v>
      </c>
      <c r="Q121" s="7" t="s">
        <v>107</v>
      </c>
      <c r="R121" s="7" t="s">
        <v>108</v>
      </c>
      <c r="S121" s="7" t="s">
        <v>108</v>
      </c>
      <c r="T121" s="15" t="s">
        <v>108</v>
      </c>
      <c r="U121" s="20" t="s">
        <v>108</v>
      </c>
      <c r="V121" s="10"/>
      <c r="W121" s="11"/>
      <c r="X121" s="11"/>
      <c r="Y121" s="11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X121" s="4"/>
      <c r="BY121" s="4"/>
    </row>
    <row r="122" spans="1:77" ht="13.8" x14ac:dyDescent="0.25">
      <c r="A122" s="22" t="s">
        <v>34</v>
      </c>
      <c r="B122" s="7" t="s">
        <v>107</v>
      </c>
      <c r="C122" s="7" t="s">
        <v>108</v>
      </c>
      <c r="D122" s="7" t="s">
        <v>108</v>
      </c>
      <c r="E122" s="7" t="s">
        <v>107</v>
      </c>
      <c r="F122" s="7" t="s">
        <v>108</v>
      </c>
      <c r="G122" s="7" t="s">
        <v>108</v>
      </c>
      <c r="H122" s="7" t="s">
        <v>107</v>
      </c>
      <c r="I122" s="7" t="s">
        <v>108</v>
      </c>
      <c r="J122" s="7" t="s">
        <v>108</v>
      </c>
      <c r="K122" s="7" t="s">
        <v>107</v>
      </c>
      <c r="L122" s="7" t="s">
        <v>108</v>
      </c>
      <c r="M122" s="7" t="s">
        <v>108</v>
      </c>
      <c r="N122" s="7" t="s">
        <v>107</v>
      </c>
      <c r="O122" s="7" t="s">
        <v>108</v>
      </c>
      <c r="P122" s="7" t="s">
        <v>108</v>
      </c>
      <c r="Q122" s="7" t="s">
        <v>107</v>
      </c>
      <c r="R122" s="7" t="s">
        <v>108</v>
      </c>
      <c r="S122" s="7" t="s">
        <v>108</v>
      </c>
      <c r="T122" s="15" t="s">
        <v>108</v>
      </c>
      <c r="U122" s="20" t="s">
        <v>108</v>
      </c>
      <c r="V122" s="10"/>
      <c r="W122" s="11"/>
      <c r="X122" s="11"/>
      <c r="Y122" s="11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X122" s="4"/>
      <c r="BY122" s="4"/>
    </row>
    <row r="123" spans="1:77" ht="13.8" x14ac:dyDescent="0.25">
      <c r="A123" s="22" t="s">
        <v>35</v>
      </c>
      <c r="B123" s="7">
        <v>1.89E-2</v>
      </c>
      <c r="C123" s="7">
        <v>6.0000000000000001E-3</v>
      </c>
      <c r="D123" s="7">
        <v>1.0500000000000001E-2</v>
      </c>
      <c r="E123" s="7" t="s">
        <v>107</v>
      </c>
      <c r="F123" s="7" t="s">
        <v>108</v>
      </c>
      <c r="G123" s="7" t="s">
        <v>108</v>
      </c>
      <c r="H123" s="7" t="s">
        <v>107</v>
      </c>
      <c r="I123" s="7" t="s">
        <v>108</v>
      </c>
      <c r="J123" s="7" t="s">
        <v>108</v>
      </c>
      <c r="K123" s="7">
        <v>0.32800000000000001</v>
      </c>
      <c r="L123" s="7">
        <v>3.5000000000000003E-2</v>
      </c>
      <c r="M123" s="7">
        <v>8.6700000000000006E-3</v>
      </c>
      <c r="N123" s="7" t="s">
        <v>107</v>
      </c>
      <c r="O123" s="7" t="s">
        <v>108</v>
      </c>
      <c r="P123" s="7" t="s">
        <v>108</v>
      </c>
      <c r="Q123" s="7" t="s">
        <v>107</v>
      </c>
      <c r="R123" s="7" t="s">
        <v>108</v>
      </c>
      <c r="S123" s="7" t="s">
        <v>108</v>
      </c>
      <c r="T123" s="15">
        <f t="shared" si="4"/>
        <v>0.17344999999999999</v>
      </c>
      <c r="U123" s="20">
        <f t="shared" si="5"/>
        <v>0.21856670606476189</v>
      </c>
      <c r="V123" s="10"/>
      <c r="W123" s="11"/>
      <c r="X123" s="11"/>
      <c r="Y123" s="11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X123" s="4"/>
      <c r="BY123" s="4"/>
    </row>
    <row r="124" spans="1:77" ht="13.8" x14ac:dyDescent="0.25">
      <c r="A124" s="22" t="s">
        <v>36</v>
      </c>
      <c r="B124" s="7" t="s">
        <v>107</v>
      </c>
      <c r="C124" s="7" t="s">
        <v>108</v>
      </c>
      <c r="D124" s="7" t="s">
        <v>108</v>
      </c>
      <c r="E124" s="7" t="s">
        <v>107</v>
      </c>
      <c r="F124" s="7" t="s">
        <v>108</v>
      </c>
      <c r="G124" s="7" t="s">
        <v>108</v>
      </c>
      <c r="H124" s="7">
        <v>0.17299999999999999</v>
      </c>
      <c r="I124" s="7">
        <v>1.9E-2</v>
      </c>
      <c r="J124" s="7">
        <v>7.9399999999999991E-3</v>
      </c>
      <c r="K124" s="7" t="s">
        <v>107</v>
      </c>
      <c r="L124" s="7" t="s">
        <v>108</v>
      </c>
      <c r="M124" s="7" t="s">
        <v>108</v>
      </c>
      <c r="N124" s="7" t="s">
        <v>107</v>
      </c>
      <c r="O124" s="7" t="s">
        <v>108</v>
      </c>
      <c r="P124" s="7" t="s">
        <v>108</v>
      </c>
      <c r="Q124" s="7" t="s">
        <v>107</v>
      </c>
      <c r="R124" s="7" t="s">
        <v>108</v>
      </c>
      <c r="S124" s="7" t="s">
        <v>108</v>
      </c>
      <c r="T124" s="15">
        <f t="shared" si="4"/>
        <v>0.17299999999999999</v>
      </c>
      <c r="U124" s="20" t="s">
        <v>108</v>
      </c>
      <c r="V124" s="10"/>
      <c r="W124" s="11"/>
      <c r="X124" s="11"/>
      <c r="Y124" s="11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X124" s="4"/>
      <c r="BY124" s="4"/>
    </row>
    <row r="125" spans="1:77" ht="13.8" x14ac:dyDescent="0.25">
      <c r="A125" s="22" t="s">
        <v>37</v>
      </c>
      <c r="B125" s="7">
        <v>0.25800000000000001</v>
      </c>
      <c r="C125" s="7">
        <v>3.9E-2</v>
      </c>
      <c r="D125" s="7">
        <v>1.03E-2</v>
      </c>
      <c r="E125" s="7">
        <v>0.28000000000000003</v>
      </c>
      <c r="F125" s="7">
        <v>4.7E-2</v>
      </c>
      <c r="G125" s="7">
        <v>1.29E-2</v>
      </c>
      <c r="H125" s="7">
        <v>0.60299999999999998</v>
      </c>
      <c r="I125" s="7">
        <v>9.8000000000000004E-2</v>
      </c>
      <c r="J125" s="7">
        <v>8.2000000000000007E-3</v>
      </c>
      <c r="K125" s="7">
        <v>0.373</v>
      </c>
      <c r="L125" s="7">
        <v>6.7000000000000004E-2</v>
      </c>
      <c r="M125" s="7">
        <v>1.29E-2</v>
      </c>
      <c r="N125" s="7">
        <v>4.0000000000000001E-3</v>
      </c>
      <c r="O125" s="7">
        <v>1.5E-3</v>
      </c>
      <c r="P125" s="7">
        <v>2.1199999999999999E-3</v>
      </c>
      <c r="Q125" s="7">
        <v>1.5100000000000001E-2</v>
      </c>
      <c r="R125" s="7">
        <v>3.0000000000000001E-3</v>
      </c>
      <c r="S125" s="7">
        <v>4.5700000000000003E-3</v>
      </c>
      <c r="T125" s="15">
        <f t="shared" si="4"/>
        <v>0.25551666666666667</v>
      </c>
      <c r="U125" s="20">
        <f t="shared" si="5"/>
        <v>0.22636846438200411</v>
      </c>
      <c r="V125" s="10"/>
      <c r="W125" s="11"/>
      <c r="X125" s="11"/>
      <c r="Y125" s="11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X125" s="4"/>
      <c r="BY125" s="4"/>
    </row>
    <row r="126" spans="1:77" ht="13.8" x14ac:dyDescent="0.25">
      <c r="A126" s="22" t="s">
        <v>38</v>
      </c>
      <c r="B126" s="7">
        <v>4.3999999999999997E-2</v>
      </c>
      <c r="C126" s="7">
        <v>5.7999999999999996E-3</v>
      </c>
      <c r="D126" s="7">
        <v>7.45E-3</v>
      </c>
      <c r="E126" s="7">
        <v>2.6100000000000002E-2</v>
      </c>
      <c r="F126" s="7">
        <v>6.3E-3</v>
      </c>
      <c r="G126" s="7">
        <v>8.6E-3</v>
      </c>
      <c r="H126" s="7">
        <v>10.71</v>
      </c>
      <c r="I126" s="7">
        <v>1.2</v>
      </c>
      <c r="J126" s="7">
        <v>8.6700000000000006E-3</v>
      </c>
      <c r="K126" s="7">
        <v>0.17599999999999999</v>
      </c>
      <c r="L126" s="7">
        <v>2.4E-2</v>
      </c>
      <c r="M126" s="7">
        <v>9.11E-3</v>
      </c>
      <c r="N126" s="7">
        <v>0.56999999999999995</v>
      </c>
      <c r="O126" s="7">
        <v>0.28000000000000003</v>
      </c>
      <c r="P126" s="7">
        <v>1.97E-3</v>
      </c>
      <c r="Q126" s="7">
        <v>0.24</v>
      </c>
      <c r="R126" s="7">
        <v>0.12</v>
      </c>
      <c r="S126" s="7">
        <v>3.14E-3</v>
      </c>
      <c r="T126" s="15">
        <f t="shared" si="4"/>
        <v>1.9610166666666669</v>
      </c>
      <c r="U126" s="20">
        <f t="shared" si="5"/>
        <v>4.2906100966723448</v>
      </c>
      <c r="V126" s="10"/>
      <c r="W126" s="11"/>
      <c r="X126" s="11"/>
      <c r="Y126" s="11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X126" s="4"/>
      <c r="BY126" s="4"/>
    </row>
    <row r="127" spans="1:77" ht="13.8" x14ac:dyDescent="0.25">
      <c r="A127" s="22" t="s">
        <v>39</v>
      </c>
      <c r="B127" s="7" t="s">
        <v>107</v>
      </c>
      <c r="C127" s="7" t="s">
        <v>108</v>
      </c>
      <c r="D127" s="7" t="s">
        <v>108</v>
      </c>
      <c r="E127" s="7">
        <v>0.113</v>
      </c>
      <c r="F127" s="7">
        <v>2.1999999999999999E-2</v>
      </c>
      <c r="G127" s="7">
        <v>4.2399999999999998E-3</v>
      </c>
      <c r="H127" s="7">
        <v>0.191</v>
      </c>
      <c r="I127" s="7">
        <v>3.5000000000000003E-2</v>
      </c>
      <c r="J127" s="7">
        <v>2.1299999999999999E-3</v>
      </c>
      <c r="K127" s="7">
        <v>2.3300000000000001E-2</v>
      </c>
      <c r="L127" s="7">
        <v>6.1999999999999998E-3</v>
      </c>
      <c r="M127" s="7">
        <v>2.7200000000000002E-3</v>
      </c>
      <c r="N127" s="7" t="s">
        <v>107</v>
      </c>
      <c r="O127" s="7" t="s">
        <v>108</v>
      </c>
      <c r="P127" s="7" t="s">
        <v>108</v>
      </c>
      <c r="Q127" s="7">
        <v>7.3000000000000001E-3</v>
      </c>
      <c r="R127" s="7">
        <v>1.5E-3</v>
      </c>
      <c r="S127" s="7">
        <v>1.6999999999999999E-3</v>
      </c>
      <c r="T127" s="15">
        <f t="shared" si="4"/>
        <v>8.3649999999999988E-2</v>
      </c>
      <c r="U127" s="20">
        <f t="shared" si="5"/>
        <v>8.5355901963484637E-2</v>
      </c>
      <c r="V127" s="10"/>
      <c r="W127" s="11"/>
      <c r="X127" s="11"/>
      <c r="Y127" s="11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X127" s="4"/>
      <c r="BY127" s="4"/>
    </row>
    <row r="128" spans="1:77" ht="14.4" thickBot="1" x14ac:dyDescent="0.3">
      <c r="A128" s="23" t="s">
        <v>40</v>
      </c>
      <c r="B128" s="8">
        <v>3.5000000000000001E-3</v>
      </c>
      <c r="C128" s="8">
        <v>1.1999999999999999E-3</v>
      </c>
      <c r="D128" s="8">
        <v>2.0100000000000001E-3</v>
      </c>
      <c r="E128" s="8">
        <v>4.5999999999999999E-3</v>
      </c>
      <c r="F128" s="8">
        <v>1.9E-3</v>
      </c>
      <c r="G128" s="8">
        <v>0</v>
      </c>
      <c r="H128" s="8">
        <v>0.47</v>
      </c>
      <c r="I128" s="8">
        <v>5.6000000000000001E-2</v>
      </c>
      <c r="J128" s="8">
        <v>2.0400000000000001E-3</v>
      </c>
      <c r="K128" s="8">
        <v>4.5100000000000001E-2</v>
      </c>
      <c r="L128" s="8">
        <v>8.0000000000000002E-3</v>
      </c>
      <c r="M128" s="8">
        <v>1.83E-3</v>
      </c>
      <c r="N128" s="8">
        <v>9.3999999999999997E-4</v>
      </c>
      <c r="O128" s="8">
        <v>4.4000000000000002E-4</v>
      </c>
      <c r="P128" s="8">
        <v>5.9999999999999995E-4</v>
      </c>
      <c r="Q128" s="8">
        <v>1.1040000000000001</v>
      </c>
      <c r="R128" s="8">
        <v>3.7999999999999999E-2</v>
      </c>
      <c r="S128" s="8">
        <v>8.1999999999999998E-4</v>
      </c>
      <c r="T128" s="16">
        <f t="shared" si="4"/>
        <v>0.27135666666666669</v>
      </c>
      <c r="U128" s="21">
        <f t="shared" si="5"/>
        <v>0.44720860017073322</v>
      </c>
      <c r="V128" s="10"/>
      <c r="W128" s="11"/>
      <c r="X128" s="11"/>
      <c r="Y128" s="11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X128" s="4"/>
      <c r="BY128" s="4"/>
    </row>
    <row r="129" spans="1:77" ht="14.4" thickBot="1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1"/>
      <c r="X129" s="11"/>
      <c r="Y129" s="11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X129" s="4"/>
      <c r="BY129" s="4"/>
    </row>
    <row r="130" spans="1:77" ht="14.4" x14ac:dyDescent="0.3">
      <c r="A130" s="14"/>
      <c r="B130" s="5" t="s">
        <v>48</v>
      </c>
      <c r="C130" s="5" t="s">
        <v>41</v>
      </c>
      <c r="D130" s="5" t="s">
        <v>80</v>
      </c>
      <c r="E130" s="5" t="s">
        <v>49</v>
      </c>
      <c r="F130" s="5" t="s">
        <v>41</v>
      </c>
      <c r="G130" s="5" t="s">
        <v>80</v>
      </c>
      <c r="H130" s="5" t="s">
        <v>50</v>
      </c>
      <c r="I130" s="5" t="s">
        <v>41</v>
      </c>
      <c r="J130" s="5" t="s">
        <v>80</v>
      </c>
      <c r="K130" s="5" t="s">
        <v>51</v>
      </c>
      <c r="L130" s="5" t="s">
        <v>41</v>
      </c>
      <c r="M130" s="5" t="s">
        <v>80</v>
      </c>
      <c r="N130" s="14" t="s">
        <v>109</v>
      </c>
      <c r="O130" s="19" t="s">
        <v>110</v>
      </c>
      <c r="P130" s="10"/>
      <c r="Q130" s="10"/>
      <c r="R130" s="10"/>
      <c r="S130" s="10"/>
      <c r="T130" s="10"/>
      <c r="U130" s="10"/>
      <c r="V130" s="10"/>
      <c r="W130" s="11"/>
      <c r="X130" s="11"/>
      <c r="Y130" s="11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X130" s="4"/>
      <c r="BY130" s="4"/>
    </row>
    <row r="131" spans="1:77" ht="13.8" x14ac:dyDescent="0.25">
      <c r="A131" s="22" t="s">
        <v>0</v>
      </c>
      <c r="B131" s="7">
        <v>0.1116</v>
      </c>
      <c r="C131" s="7">
        <v>9.1000000000000004E-3</v>
      </c>
      <c r="D131" s="7">
        <v>9.8300000000000002E-3</v>
      </c>
      <c r="E131" s="7">
        <v>5.39</v>
      </c>
      <c r="F131" s="7">
        <v>0.22</v>
      </c>
      <c r="G131" s="7">
        <v>7.2199999999999999E-3</v>
      </c>
      <c r="H131" s="7">
        <v>1.8240000000000001</v>
      </c>
      <c r="I131" s="7">
        <v>0.08</v>
      </c>
      <c r="J131" s="7">
        <v>3.2800000000000003E-2</v>
      </c>
      <c r="K131" s="7">
        <v>1.8599999999999998E-2</v>
      </c>
      <c r="L131" s="7">
        <v>5.4000000000000003E-3</v>
      </c>
      <c r="M131" s="7">
        <v>1.1599999999999999E-2</v>
      </c>
      <c r="N131" s="15">
        <f>AVERAGE(B131,E131,H131,K131)</f>
        <v>1.83605</v>
      </c>
      <c r="O131" s="20">
        <f xml:space="preserve"> STDEV(B131,E131,H131,K131)</f>
        <v>2.5104818999546672</v>
      </c>
      <c r="P131" s="10"/>
      <c r="Q131" s="10"/>
      <c r="R131" s="10"/>
      <c r="S131" s="10"/>
      <c r="T131" s="10"/>
      <c r="U131" s="10"/>
      <c r="V131" s="10"/>
      <c r="W131" s="11"/>
      <c r="X131" s="11"/>
      <c r="Y131" s="11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X131" s="4"/>
      <c r="BY131" s="4"/>
    </row>
    <row r="132" spans="1:77" ht="13.8" x14ac:dyDescent="0.25">
      <c r="A132" s="22" t="s">
        <v>1</v>
      </c>
      <c r="B132" s="7">
        <v>0.20699999999999999</v>
      </c>
      <c r="C132" s="7">
        <v>5.0999999999999997E-2</v>
      </c>
      <c r="D132" s="7">
        <v>4.19E-2</v>
      </c>
      <c r="E132" s="7">
        <v>98.3</v>
      </c>
      <c r="F132" s="7">
        <v>23.05</v>
      </c>
      <c r="G132" s="7">
        <v>2.63E-2</v>
      </c>
      <c r="H132" s="7">
        <v>22</v>
      </c>
      <c r="I132" s="7">
        <v>5.3</v>
      </c>
      <c r="J132" s="7">
        <v>7.1499999999999994E-2</v>
      </c>
      <c r="K132" s="7">
        <v>0.4</v>
      </c>
      <c r="L132" s="7">
        <v>0.1</v>
      </c>
      <c r="M132" s="7">
        <v>4.36E-2</v>
      </c>
      <c r="N132" s="15">
        <f t="shared" ref="N132:N171" si="6">AVERAGE(B132,E132,H132,K132)</f>
        <v>30.226749999999999</v>
      </c>
      <c r="O132" s="20">
        <f t="shared" ref="O132:O171" si="7" xml:space="preserve"> STDEV(B132,E132,H132,K132)</f>
        <v>46.520487195607338</v>
      </c>
      <c r="P132" s="10"/>
      <c r="Q132" s="10"/>
      <c r="R132" s="10"/>
      <c r="S132" s="10"/>
      <c r="T132" s="10"/>
      <c r="U132" s="10"/>
      <c r="V132" s="10"/>
      <c r="W132" s="11"/>
      <c r="X132" s="11"/>
      <c r="Y132" s="11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X132" s="4"/>
      <c r="BY132" s="4"/>
    </row>
    <row r="133" spans="1:77" ht="13.8" x14ac:dyDescent="0.25">
      <c r="A133" s="22" t="s">
        <v>2</v>
      </c>
      <c r="B133" s="7">
        <v>78.17</v>
      </c>
      <c r="C133" s="7">
        <v>10.81</v>
      </c>
      <c r="D133" s="7">
        <v>20.66</v>
      </c>
      <c r="E133" s="7">
        <v>210.74</v>
      </c>
      <c r="F133" s="7">
        <v>19.989999999999998</v>
      </c>
      <c r="G133" s="7">
        <v>13.38</v>
      </c>
      <c r="H133" s="7">
        <v>197.53</v>
      </c>
      <c r="I133" s="7">
        <v>20.170000000000002</v>
      </c>
      <c r="J133" s="7">
        <v>18.22</v>
      </c>
      <c r="K133" s="7">
        <v>181.36</v>
      </c>
      <c r="L133" s="7">
        <v>19.100000000000001</v>
      </c>
      <c r="M133" s="7">
        <v>20.5</v>
      </c>
      <c r="N133" s="15">
        <f t="shared" si="6"/>
        <v>166.95000000000002</v>
      </c>
      <c r="O133" s="20">
        <f t="shared" si="7"/>
        <v>60.393810389255343</v>
      </c>
      <c r="P133" s="10"/>
      <c r="Q133" s="10"/>
      <c r="R133" s="10"/>
      <c r="S133" s="10"/>
      <c r="T133" s="10"/>
      <c r="U133" s="10"/>
      <c r="V133" s="10"/>
      <c r="W133" s="11"/>
      <c r="X133" s="11"/>
      <c r="Y133" s="11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X133" s="4"/>
      <c r="BY133" s="4"/>
    </row>
    <row r="134" spans="1:77" ht="13.8" x14ac:dyDescent="0.25">
      <c r="A134" s="22" t="s">
        <v>3</v>
      </c>
      <c r="B134" s="7" t="s">
        <v>107</v>
      </c>
      <c r="C134" s="7">
        <v>7.1999999999999998E-3</v>
      </c>
      <c r="D134" s="7">
        <v>1.78E-2</v>
      </c>
      <c r="E134" s="7">
        <v>0.55600000000000005</v>
      </c>
      <c r="F134" s="7">
        <v>7.5999999999999998E-2</v>
      </c>
      <c r="G134" s="7">
        <v>1.15E-2</v>
      </c>
      <c r="H134" s="7">
        <v>0.26200000000000001</v>
      </c>
      <c r="I134" s="7">
        <v>3.7999999999999999E-2</v>
      </c>
      <c r="J134" s="7">
        <v>1.61E-2</v>
      </c>
      <c r="K134" s="7" t="s">
        <v>107</v>
      </c>
      <c r="L134" s="7" t="s">
        <v>108</v>
      </c>
      <c r="M134" s="7" t="s">
        <v>108</v>
      </c>
      <c r="N134" s="15">
        <f t="shared" si="6"/>
        <v>0.40900000000000003</v>
      </c>
      <c r="O134" s="20">
        <f t="shared" si="7"/>
        <v>0.20788939366884518</v>
      </c>
      <c r="P134" s="10"/>
      <c r="Q134" s="10"/>
      <c r="R134" s="10"/>
      <c r="S134" s="10"/>
      <c r="T134" s="10"/>
      <c r="U134" s="10"/>
      <c r="V134" s="10"/>
      <c r="W134" s="11"/>
      <c r="X134" s="11"/>
      <c r="Y134" s="11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X134" s="4"/>
      <c r="BY134" s="4"/>
    </row>
    <row r="135" spans="1:77" ht="13.8" x14ac:dyDescent="0.25">
      <c r="A135" s="22" t="s">
        <v>4</v>
      </c>
      <c r="B135" s="7">
        <v>2.46</v>
      </c>
      <c r="C135" s="7">
        <v>0.26</v>
      </c>
      <c r="D135" s="7">
        <v>0.13100000000000001</v>
      </c>
      <c r="E135" s="7">
        <v>2.4900000000000002</v>
      </c>
      <c r="F135" s="7">
        <v>0.26</v>
      </c>
      <c r="G135" s="7">
        <v>9.4100000000000003E-2</v>
      </c>
      <c r="H135" s="7">
        <v>2.7</v>
      </c>
      <c r="I135" s="7">
        <v>0.3</v>
      </c>
      <c r="J135" s="7">
        <v>0.14899999999999999</v>
      </c>
      <c r="K135" s="7">
        <v>2.4</v>
      </c>
      <c r="L135" s="7">
        <v>0.27</v>
      </c>
      <c r="M135" s="7">
        <v>0.16500000000000001</v>
      </c>
      <c r="N135" s="15">
        <f t="shared" si="6"/>
        <v>2.5125000000000002</v>
      </c>
      <c r="O135" s="20">
        <f t="shared" si="7"/>
        <v>0.13047988350699899</v>
      </c>
      <c r="P135" s="10"/>
      <c r="Q135" s="10"/>
      <c r="R135" s="10"/>
      <c r="S135" s="10"/>
      <c r="T135" s="10"/>
      <c r="U135" s="10"/>
      <c r="V135" s="10"/>
      <c r="W135" s="11"/>
      <c r="X135" s="11"/>
      <c r="Y135" s="11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X135" s="4"/>
      <c r="BY135" s="4"/>
    </row>
    <row r="136" spans="1:77" ht="13.8" x14ac:dyDescent="0.25">
      <c r="A136" s="22" t="s">
        <v>5</v>
      </c>
      <c r="B136" s="7" t="s">
        <v>107</v>
      </c>
      <c r="C136" s="7" t="s">
        <v>108</v>
      </c>
      <c r="D136" s="7" t="s">
        <v>108</v>
      </c>
      <c r="E136" s="7">
        <v>0.1196</v>
      </c>
      <c r="F136" s="7">
        <v>7.1999999999999998E-3</v>
      </c>
      <c r="G136" s="7">
        <v>7.43E-3</v>
      </c>
      <c r="H136" s="7">
        <v>4.7699999999999999E-2</v>
      </c>
      <c r="I136" s="7">
        <v>6.0000000000000001E-3</v>
      </c>
      <c r="J136" s="7">
        <v>9.7099999999999999E-3</v>
      </c>
      <c r="K136" s="7" t="s">
        <v>107</v>
      </c>
      <c r="L136" s="7" t="s">
        <v>108</v>
      </c>
      <c r="M136" s="7" t="s">
        <v>108</v>
      </c>
      <c r="N136" s="15">
        <f t="shared" si="6"/>
        <v>8.3650000000000002E-2</v>
      </c>
      <c r="O136" s="20">
        <f t="shared" si="7"/>
        <v>5.0840977567312755E-2</v>
      </c>
      <c r="P136" s="10"/>
      <c r="Q136" s="10"/>
      <c r="R136" s="10"/>
      <c r="S136" s="10"/>
      <c r="T136" s="10"/>
      <c r="U136" s="10"/>
      <c r="V136" s="10"/>
      <c r="W136" s="11"/>
      <c r="X136" s="11"/>
      <c r="Y136" s="11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X136" s="4"/>
      <c r="BY136" s="4"/>
    </row>
    <row r="137" spans="1:77" ht="13.8" x14ac:dyDescent="0.25">
      <c r="A137" s="22" t="s">
        <v>6</v>
      </c>
      <c r="B137" s="7" t="s">
        <v>107</v>
      </c>
      <c r="C137" s="7" t="s">
        <v>108</v>
      </c>
      <c r="D137" s="7" t="s">
        <v>108</v>
      </c>
      <c r="E137" s="7" t="s">
        <v>107</v>
      </c>
      <c r="F137" s="7" t="s">
        <v>108</v>
      </c>
      <c r="G137" s="7" t="s">
        <v>108</v>
      </c>
      <c r="H137" s="7" t="s">
        <v>107</v>
      </c>
      <c r="I137" s="7" t="s">
        <v>108</v>
      </c>
      <c r="J137" s="7" t="s">
        <v>108</v>
      </c>
      <c r="K137" s="7" t="s">
        <v>107</v>
      </c>
      <c r="L137" s="7" t="s">
        <v>108</v>
      </c>
      <c r="M137" s="7" t="s">
        <v>108</v>
      </c>
      <c r="N137" s="15" t="s">
        <v>108</v>
      </c>
      <c r="O137" s="20" t="s">
        <v>108</v>
      </c>
      <c r="P137" s="10"/>
      <c r="Q137" s="10"/>
      <c r="R137" s="10"/>
      <c r="S137" s="10"/>
      <c r="T137" s="10"/>
      <c r="U137" s="10"/>
      <c r="V137" s="10"/>
      <c r="W137" s="11"/>
      <c r="X137" s="11"/>
      <c r="Y137" s="11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X137" s="4"/>
      <c r="BY137" s="4"/>
    </row>
    <row r="138" spans="1:77" ht="13.8" x14ac:dyDescent="0.25">
      <c r="A138" s="22" t="s">
        <v>7</v>
      </c>
      <c r="B138" s="7" t="s">
        <v>107</v>
      </c>
      <c r="C138" s="7" t="s">
        <v>108</v>
      </c>
      <c r="D138" s="7" t="s">
        <v>108</v>
      </c>
      <c r="E138" s="7">
        <v>2.31</v>
      </c>
      <c r="F138" s="7">
        <v>0.11</v>
      </c>
      <c r="G138" s="7">
        <v>4.1799999999999997E-2</v>
      </c>
      <c r="H138" s="7">
        <v>0.621</v>
      </c>
      <c r="I138" s="7">
        <v>4.1000000000000002E-2</v>
      </c>
      <c r="J138" s="7">
        <v>5.7599999999999998E-2</v>
      </c>
      <c r="K138" s="7" t="s">
        <v>107</v>
      </c>
      <c r="L138" s="7" t="s">
        <v>108</v>
      </c>
      <c r="M138" s="7" t="s">
        <v>108</v>
      </c>
      <c r="N138" s="15">
        <f t="shared" si="6"/>
        <v>1.4655</v>
      </c>
      <c r="O138" s="20">
        <f t="shared" si="7"/>
        <v>1.1943033534240786</v>
      </c>
      <c r="P138" s="10"/>
      <c r="Q138" s="10"/>
      <c r="R138" s="10"/>
      <c r="S138" s="10"/>
      <c r="T138" s="10"/>
      <c r="U138" s="10"/>
      <c r="V138" s="10"/>
      <c r="W138" s="11"/>
      <c r="X138" s="11"/>
      <c r="Y138" s="11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X138" s="4"/>
      <c r="BY138" s="4"/>
    </row>
    <row r="139" spans="1:77" ht="13.8" x14ac:dyDescent="0.25">
      <c r="A139" s="22" t="s">
        <v>8</v>
      </c>
      <c r="B139" s="7">
        <v>15604.96</v>
      </c>
      <c r="C139" s="7">
        <v>937.04</v>
      </c>
      <c r="D139" s="7">
        <v>4.9500000000000004E-3</v>
      </c>
      <c r="E139" s="7">
        <v>10898.11</v>
      </c>
      <c r="F139" s="7">
        <v>668.8</v>
      </c>
      <c r="G139" s="7">
        <v>3.2200000000000002E-3</v>
      </c>
      <c r="H139" s="7">
        <v>19112.310000000001</v>
      </c>
      <c r="I139" s="7">
        <v>1198.93</v>
      </c>
      <c r="J139" s="7">
        <v>0.95699999999999996</v>
      </c>
      <c r="K139" s="7">
        <v>14385.82</v>
      </c>
      <c r="L139" s="7">
        <v>922.62</v>
      </c>
      <c r="M139" s="7">
        <v>7.1500000000000001E-3</v>
      </c>
      <c r="N139" s="15">
        <f t="shared" si="6"/>
        <v>15000.300000000001</v>
      </c>
      <c r="O139" s="20">
        <f t="shared" si="7"/>
        <v>3390.171501178067</v>
      </c>
      <c r="P139" s="10"/>
      <c r="Q139" s="10"/>
      <c r="R139" s="10"/>
      <c r="S139" s="10"/>
      <c r="T139" s="10"/>
      <c r="U139" s="10"/>
      <c r="V139" s="10"/>
      <c r="W139" s="11"/>
      <c r="X139" s="11"/>
      <c r="Y139" s="11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X139" s="4"/>
      <c r="BY139" s="4"/>
    </row>
    <row r="140" spans="1:77" ht="13.8" x14ac:dyDescent="0.25">
      <c r="A140" s="22" t="s">
        <v>9</v>
      </c>
      <c r="B140" s="7">
        <v>62.59</v>
      </c>
      <c r="C140" s="7">
        <v>4.7</v>
      </c>
      <c r="D140" s="7">
        <v>4.7E-2</v>
      </c>
      <c r="E140" s="7">
        <v>41.99</v>
      </c>
      <c r="F140" s="7">
        <v>3.22</v>
      </c>
      <c r="G140" s="7">
        <v>2.52E-2</v>
      </c>
      <c r="H140" s="7">
        <v>59.47</v>
      </c>
      <c r="I140" s="7">
        <v>4.66</v>
      </c>
      <c r="J140" s="7">
        <v>0.154</v>
      </c>
      <c r="K140" s="7">
        <v>63.95</v>
      </c>
      <c r="L140" s="7">
        <v>5.12</v>
      </c>
      <c r="M140" s="7">
        <v>4.3499999999999997E-2</v>
      </c>
      <c r="N140" s="15">
        <f t="shared" si="6"/>
        <v>57</v>
      </c>
      <c r="O140" s="20">
        <f t="shared" si="7"/>
        <v>10.180890596275624</v>
      </c>
      <c r="P140" s="10"/>
      <c r="Q140" s="10"/>
      <c r="R140" s="10"/>
      <c r="S140" s="10"/>
      <c r="T140" s="10"/>
      <c r="U140" s="10"/>
      <c r="V140" s="10"/>
      <c r="W140" s="11"/>
      <c r="X140" s="11"/>
      <c r="Y140" s="11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X140" s="4"/>
      <c r="BY140" s="4"/>
    </row>
    <row r="141" spans="1:77" ht="13.8" x14ac:dyDescent="0.25">
      <c r="A141" s="22" t="s">
        <v>10</v>
      </c>
      <c r="B141" s="7">
        <v>3.37</v>
      </c>
      <c r="C141" s="7">
        <v>0.31</v>
      </c>
      <c r="D141" s="7">
        <v>5.6500000000000002E-2</v>
      </c>
      <c r="E141" s="7">
        <v>1212.17</v>
      </c>
      <c r="F141" s="7">
        <v>112.69</v>
      </c>
      <c r="G141" s="7">
        <v>5.5E-2</v>
      </c>
      <c r="H141" s="7">
        <v>385.65</v>
      </c>
      <c r="I141" s="7">
        <v>36.71</v>
      </c>
      <c r="J141" s="7">
        <v>0.153</v>
      </c>
      <c r="K141" s="7">
        <v>1.43</v>
      </c>
      <c r="L141" s="7">
        <v>0.15</v>
      </c>
      <c r="M141" s="7">
        <v>4.8500000000000001E-2</v>
      </c>
      <c r="N141" s="15">
        <f t="shared" si="6"/>
        <v>400.65500000000003</v>
      </c>
      <c r="O141" s="20">
        <f t="shared" si="7"/>
        <v>570.37932322855704</v>
      </c>
      <c r="P141" s="10"/>
      <c r="Q141" s="10"/>
      <c r="R141" s="10"/>
      <c r="S141" s="10"/>
      <c r="T141" s="10"/>
      <c r="U141" s="10"/>
      <c r="V141" s="10"/>
      <c r="W141" s="11"/>
      <c r="X141" s="11"/>
      <c r="Y141" s="11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X141" s="4"/>
      <c r="BY141" s="4"/>
    </row>
    <row r="142" spans="1:77" ht="13.8" x14ac:dyDescent="0.25">
      <c r="A142" s="22" t="s">
        <v>11</v>
      </c>
      <c r="B142" s="7">
        <v>0.93</v>
      </c>
      <c r="C142" s="7">
        <v>0.37</v>
      </c>
      <c r="D142" s="7">
        <v>6.6900000000000001E-2</v>
      </c>
      <c r="E142" s="7">
        <v>4.8099999999999996</v>
      </c>
      <c r="F142" s="7">
        <v>1.97</v>
      </c>
      <c r="G142" s="7">
        <v>4.7100000000000003E-2</v>
      </c>
      <c r="H142" s="7">
        <v>1.35</v>
      </c>
      <c r="I142" s="7">
        <v>0.57999999999999996</v>
      </c>
      <c r="J142" s="7">
        <v>7.9699999999999993E-2</v>
      </c>
      <c r="K142" s="7">
        <v>0.84</v>
      </c>
      <c r="L142" s="7">
        <v>0.37</v>
      </c>
      <c r="M142" s="7">
        <v>6.9400000000000003E-2</v>
      </c>
      <c r="N142" s="15">
        <f t="shared" si="6"/>
        <v>1.9824999999999999</v>
      </c>
      <c r="O142" s="20">
        <f t="shared" si="7"/>
        <v>1.898058218285203</v>
      </c>
      <c r="P142" s="10"/>
      <c r="Q142" s="10"/>
      <c r="R142" s="10"/>
      <c r="S142" s="10"/>
      <c r="T142" s="10"/>
      <c r="U142" s="10"/>
      <c r="V142" s="10"/>
      <c r="W142" s="11"/>
      <c r="X142" s="11"/>
      <c r="Y142" s="11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X142" s="4"/>
      <c r="BY142" s="4"/>
    </row>
    <row r="143" spans="1:77" ht="13.8" x14ac:dyDescent="0.25">
      <c r="A143" s="22" t="s">
        <v>12</v>
      </c>
      <c r="B143" s="7" t="s">
        <v>107</v>
      </c>
      <c r="C143" s="7" t="s">
        <v>108</v>
      </c>
      <c r="D143" s="7" t="s">
        <v>108</v>
      </c>
      <c r="E143" s="7">
        <v>0.29299999999999998</v>
      </c>
      <c r="F143" s="7">
        <v>0.04</v>
      </c>
      <c r="G143" s="7">
        <v>8.6700000000000006E-3</v>
      </c>
      <c r="H143" s="7">
        <v>5.3999999999999999E-2</v>
      </c>
      <c r="I143" s="7">
        <v>0.01</v>
      </c>
      <c r="J143" s="7">
        <v>8.5400000000000007E-3</v>
      </c>
      <c r="K143" s="7">
        <v>0.14000000000000001</v>
      </c>
      <c r="L143" s="7">
        <v>2.1999999999999999E-2</v>
      </c>
      <c r="M143" s="7">
        <v>1.21E-2</v>
      </c>
      <c r="N143" s="15">
        <f t="shared" si="6"/>
        <v>0.16233333333333333</v>
      </c>
      <c r="O143" s="20">
        <f t="shared" si="7"/>
        <v>0.12105508388057619</v>
      </c>
      <c r="P143" s="10"/>
      <c r="Q143" s="10"/>
      <c r="R143" s="10"/>
      <c r="S143" s="10"/>
      <c r="T143" s="10"/>
      <c r="U143" s="10"/>
      <c r="V143" s="10"/>
      <c r="W143" s="11"/>
      <c r="X143" s="11"/>
      <c r="Y143" s="11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X143" s="4"/>
      <c r="BY143" s="4"/>
    </row>
    <row r="144" spans="1:77" ht="13.8" x14ac:dyDescent="0.25">
      <c r="A144" s="22" t="s">
        <v>13</v>
      </c>
      <c r="B144" s="7">
        <v>8587.43</v>
      </c>
      <c r="C144" s="7">
        <v>1467.48</v>
      </c>
      <c r="D144" s="7">
        <v>1.02</v>
      </c>
      <c r="E144" s="7">
        <v>11214.69</v>
      </c>
      <c r="F144" s="7">
        <v>1976.54</v>
      </c>
      <c r="G144" s="7">
        <v>0.75</v>
      </c>
      <c r="H144" s="7">
        <v>11294.08</v>
      </c>
      <c r="I144" s="7">
        <v>2052.52</v>
      </c>
      <c r="J144" s="7">
        <v>2.0699999999999998</v>
      </c>
      <c r="K144" s="7">
        <v>9177.17</v>
      </c>
      <c r="L144" s="7">
        <v>1719.29</v>
      </c>
      <c r="M144" s="7">
        <v>1.28</v>
      </c>
      <c r="N144" s="15">
        <f t="shared" si="6"/>
        <v>10068.342500000001</v>
      </c>
      <c r="O144" s="20">
        <f t="shared" si="7"/>
        <v>1390.9032157888153</v>
      </c>
      <c r="P144" s="10"/>
      <c r="Q144" s="10"/>
      <c r="R144" s="10"/>
      <c r="S144" s="10"/>
      <c r="T144" s="10"/>
      <c r="U144" s="10"/>
      <c r="V144" s="10"/>
      <c r="W144" s="11"/>
      <c r="X144" s="11"/>
      <c r="Y144" s="11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X144" s="4"/>
      <c r="BY144" s="4"/>
    </row>
    <row r="145" spans="1:77" ht="13.8" x14ac:dyDescent="0.25">
      <c r="A145" s="22" t="s">
        <v>14</v>
      </c>
      <c r="B145" s="7">
        <v>5.2</v>
      </c>
      <c r="C145" s="7">
        <v>0.97</v>
      </c>
      <c r="D145" s="7">
        <v>1.8</v>
      </c>
      <c r="E145" s="7">
        <v>6.66</v>
      </c>
      <c r="F145" s="7">
        <v>0.94</v>
      </c>
      <c r="G145" s="7">
        <v>1.18</v>
      </c>
      <c r="H145" s="7">
        <v>5.94</v>
      </c>
      <c r="I145" s="7">
        <v>1.05</v>
      </c>
      <c r="J145" s="7">
        <v>1.6</v>
      </c>
      <c r="K145" s="7">
        <v>5.73</v>
      </c>
      <c r="L145" s="7">
        <v>1.03</v>
      </c>
      <c r="M145" s="7">
        <v>1.78</v>
      </c>
      <c r="N145" s="15">
        <f t="shared" si="6"/>
        <v>5.8825000000000003</v>
      </c>
      <c r="O145" s="20">
        <f t="shared" si="7"/>
        <v>0.6046693311223913</v>
      </c>
      <c r="P145" s="10"/>
      <c r="Q145" s="10"/>
      <c r="R145" s="10"/>
      <c r="S145" s="10"/>
      <c r="T145" s="10"/>
      <c r="U145" s="10"/>
      <c r="V145" s="10"/>
      <c r="W145" s="11"/>
      <c r="X145" s="11"/>
      <c r="Y145" s="11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X145" s="4"/>
      <c r="BY145" s="4"/>
    </row>
    <row r="146" spans="1:77" ht="13.8" x14ac:dyDescent="0.25">
      <c r="A146" s="22" t="s">
        <v>15</v>
      </c>
      <c r="B146" s="7" t="s">
        <v>107</v>
      </c>
      <c r="C146" s="7" t="s">
        <v>108</v>
      </c>
      <c r="D146" s="7" t="s">
        <v>108</v>
      </c>
      <c r="E146" s="7">
        <v>0.16200000000000001</v>
      </c>
      <c r="F146" s="7">
        <v>2.5000000000000001E-2</v>
      </c>
      <c r="G146" s="7">
        <v>1.7700000000000001E-3</v>
      </c>
      <c r="H146" s="7">
        <v>6.2E-2</v>
      </c>
      <c r="I146" s="7">
        <v>0.01</v>
      </c>
      <c r="J146" s="7">
        <v>2.64E-3</v>
      </c>
      <c r="K146" s="7">
        <v>3.8999999999999998E-3</v>
      </c>
      <c r="L146" s="7">
        <v>1.5E-3</v>
      </c>
      <c r="M146" s="7">
        <v>2.49E-3</v>
      </c>
      <c r="N146" s="15">
        <f t="shared" si="6"/>
        <v>7.5966666666666668E-2</v>
      </c>
      <c r="O146" s="20">
        <f t="shared" si="7"/>
        <v>7.9970015214037168E-2</v>
      </c>
      <c r="P146" s="10"/>
      <c r="Q146" s="10"/>
      <c r="R146" s="10"/>
      <c r="S146" s="10"/>
      <c r="T146" s="10"/>
      <c r="U146" s="10"/>
      <c r="V146" s="10"/>
      <c r="W146" s="11"/>
      <c r="X146" s="11"/>
      <c r="Y146" s="11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X146" s="4"/>
      <c r="BY146" s="4"/>
    </row>
    <row r="147" spans="1:77" ht="13.8" x14ac:dyDescent="0.25">
      <c r="A147" s="22" t="s">
        <v>16</v>
      </c>
      <c r="B147" s="7" t="s">
        <v>107</v>
      </c>
      <c r="C147" s="7" t="s">
        <v>108</v>
      </c>
      <c r="D147" s="7" t="s">
        <v>108</v>
      </c>
      <c r="E147" s="7">
        <v>5.0099999999999999E-2</v>
      </c>
      <c r="F147" s="7">
        <v>8.3999999999999995E-3</v>
      </c>
      <c r="G147" s="7">
        <v>4.5100000000000001E-3</v>
      </c>
      <c r="H147" s="7">
        <v>2.7799999999999998E-2</v>
      </c>
      <c r="I147" s="7">
        <v>6.1999999999999998E-3</v>
      </c>
      <c r="J147" s="7">
        <v>6.1599999999999997E-3</v>
      </c>
      <c r="K147" s="7" t="s">
        <v>107</v>
      </c>
      <c r="L147" s="7" t="s">
        <v>108</v>
      </c>
      <c r="M147" s="7" t="s">
        <v>108</v>
      </c>
      <c r="N147" s="15">
        <f t="shared" si="6"/>
        <v>3.8949999999999999E-2</v>
      </c>
      <c r="O147" s="20">
        <f t="shared" si="7"/>
        <v>1.5768481220460012E-2</v>
      </c>
      <c r="P147" s="10"/>
      <c r="Q147" s="10"/>
      <c r="R147" s="10"/>
      <c r="S147" s="10"/>
      <c r="T147" s="10"/>
      <c r="U147" s="10"/>
      <c r="V147" s="10"/>
      <c r="W147" s="11"/>
      <c r="X147" s="11"/>
      <c r="Y147" s="11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X147" s="4"/>
      <c r="BY147" s="4"/>
    </row>
    <row r="148" spans="1:77" ht="13.8" x14ac:dyDescent="0.25">
      <c r="A148" s="22" t="s">
        <v>17</v>
      </c>
      <c r="B148" s="7" t="s">
        <v>107</v>
      </c>
      <c r="C148" s="7" t="s">
        <v>108</v>
      </c>
      <c r="D148" s="7" t="s">
        <v>108</v>
      </c>
      <c r="E148" s="7" t="s">
        <v>107</v>
      </c>
      <c r="F148" s="7" t="s">
        <v>108</v>
      </c>
      <c r="G148" s="7" t="s">
        <v>108</v>
      </c>
      <c r="H148" s="7" t="s">
        <v>107</v>
      </c>
      <c r="I148" s="7" t="s">
        <v>108</v>
      </c>
      <c r="J148" s="7" t="s">
        <v>108</v>
      </c>
      <c r="K148" s="7" t="s">
        <v>107</v>
      </c>
      <c r="L148" s="7" t="s">
        <v>108</v>
      </c>
      <c r="M148" s="7" t="s">
        <v>108</v>
      </c>
      <c r="N148" s="15" t="s">
        <v>108</v>
      </c>
      <c r="O148" s="20" t="s">
        <v>108</v>
      </c>
      <c r="P148" s="10"/>
      <c r="Q148" s="10"/>
      <c r="R148" s="10"/>
      <c r="S148" s="10"/>
      <c r="T148" s="10"/>
      <c r="U148" s="10"/>
      <c r="V148" s="10"/>
      <c r="W148" s="11"/>
      <c r="X148" s="11"/>
      <c r="Y148" s="11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X148" s="4"/>
      <c r="BY148" s="4"/>
    </row>
    <row r="149" spans="1:77" ht="13.8" x14ac:dyDescent="0.25">
      <c r="A149" s="22" t="s">
        <v>18</v>
      </c>
      <c r="B149" s="7">
        <v>1.8700000000000001E-2</v>
      </c>
      <c r="C149" s="7">
        <v>7.9000000000000008E-3</v>
      </c>
      <c r="D149" s="7">
        <v>1.6E-2</v>
      </c>
      <c r="E149" s="7">
        <v>0.441</v>
      </c>
      <c r="F149" s="7">
        <v>3.2000000000000001E-2</v>
      </c>
      <c r="G149" s="7">
        <v>1.0500000000000001E-2</v>
      </c>
      <c r="H149" s="7">
        <v>0.17599999999999999</v>
      </c>
      <c r="I149" s="7">
        <v>0.02</v>
      </c>
      <c r="J149" s="7">
        <v>1.6500000000000001E-2</v>
      </c>
      <c r="K149" s="7">
        <v>2.5100000000000001E-2</v>
      </c>
      <c r="L149" s="7">
        <v>8.6999999999999994E-3</v>
      </c>
      <c r="M149" s="7">
        <v>1.7100000000000001E-2</v>
      </c>
      <c r="N149" s="15">
        <f t="shared" si="6"/>
        <v>0.16519999999999999</v>
      </c>
      <c r="O149" s="20">
        <f t="shared" si="7"/>
        <v>0.1977140527799344</v>
      </c>
      <c r="P149" s="10"/>
      <c r="Q149" s="10"/>
      <c r="R149" s="10"/>
      <c r="S149" s="10"/>
      <c r="T149" s="10"/>
      <c r="U149" s="10"/>
      <c r="V149" s="10"/>
      <c r="W149" s="11"/>
      <c r="X149" s="11"/>
      <c r="Y149" s="11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X149" s="4"/>
      <c r="BY149" s="4"/>
    </row>
    <row r="150" spans="1:77" ht="13.8" x14ac:dyDescent="0.25">
      <c r="A150" s="22" t="s">
        <v>19</v>
      </c>
      <c r="B150" s="7">
        <v>9.1199999999999992</v>
      </c>
      <c r="C150" s="7">
        <v>1</v>
      </c>
      <c r="D150" s="7">
        <v>2.6200000000000001E-2</v>
      </c>
      <c r="E150" s="7">
        <v>6.68</v>
      </c>
      <c r="F150" s="7">
        <v>0.75</v>
      </c>
      <c r="G150" s="7">
        <v>2.41E-2</v>
      </c>
      <c r="H150" s="7">
        <v>11.24</v>
      </c>
      <c r="I150" s="7">
        <v>1.29</v>
      </c>
      <c r="J150" s="7">
        <v>8.3799999999999999E-2</v>
      </c>
      <c r="K150" s="7">
        <v>8.31</v>
      </c>
      <c r="L150" s="7">
        <v>0.98</v>
      </c>
      <c r="M150" s="7">
        <v>3.1699999999999999E-2</v>
      </c>
      <c r="N150" s="15">
        <f t="shared" si="6"/>
        <v>8.8375000000000004</v>
      </c>
      <c r="O150" s="20">
        <f t="shared" si="7"/>
        <v>1.896037534790209</v>
      </c>
      <c r="P150" s="10"/>
      <c r="Q150" s="10"/>
      <c r="R150" s="10"/>
      <c r="S150" s="10"/>
      <c r="T150" s="10"/>
      <c r="U150" s="10"/>
      <c r="V150" s="10"/>
      <c r="W150" s="11"/>
      <c r="X150" s="11"/>
      <c r="Y150" s="11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X150" s="4"/>
      <c r="BY150" s="4"/>
    </row>
    <row r="151" spans="1:77" ht="13.8" x14ac:dyDescent="0.25">
      <c r="A151" s="22" t="s">
        <v>20</v>
      </c>
      <c r="B151" s="7" t="s">
        <v>107</v>
      </c>
      <c r="C151" s="7" t="s">
        <v>108</v>
      </c>
      <c r="D151" s="7" t="s">
        <v>108</v>
      </c>
      <c r="E151" s="7">
        <v>0.14799999999999999</v>
      </c>
      <c r="F151" s="7">
        <v>1.6E-2</v>
      </c>
      <c r="G151" s="7">
        <v>4.4999999999999997E-3</v>
      </c>
      <c r="H151" s="7">
        <v>5.4600000000000003E-2</v>
      </c>
      <c r="I151" s="7">
        <v>8.0000000000000002E-3</v>
      </c>
      <c r="J151" s="7">
        <v>7.0699999999999999E-3</v>
      </c>
      <c r="K151" s="7" t="s">
        <v>107</v>
      </c>
      <c r="L151" s="7" t="s">
        <v>108</v>
      </c>
      <c r="M151" s="7" t="s">
        <v>108</v>
      </c>
      <c r="N151" s="15">
        <f t="shared" si="6"/>
        <v>0.1013</v>
      </c>
      <c r="O151" s="20">
        <f t="shared" si="7"/>
        <v>6.6043773362823507E-2</v>
      </c>
      <c r="P151" s="10"/>
      <c r="Q151" s="10"/>
      <c r="R151" s="10"/>
      <c r="S151" s="10"/>
      <c r="T151" s="10"/>
      <c r="U151" s="10"/>
      <c r="V151" s="10"/>
      <c r="W151" s="11"/>
      <c r="X151" s="11"/>
      <c r="Y151" s="11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X151" s="4"/>
      <c r="BY151" s="4"/>
    </row>
    <row r="152" spans="1:77" ht="13.8" x14ac:dyDescent="0.25">
      <c r="A152" s="22" t="s">
        <v>21</v>
      </c>
      <c r="B152" s="7">
        <v>6.3E-2</v>
      </c>
      <c r="C152" s="7">
        <v>1.4999999999999999E-2</v>
      </c>
      <c r="D152" s="7">
        <v>9.8600000000000007E-3</v>
      </c>
      <c r="E152" s="7">
        <v>3.43</v>
      </c>
      <c r="F152" s="7">
        <v>0.72</v>
      </c>
      <c r="G152" s="7">
        <v>6.94E-3</v>
      </c>
      <c r="H152" s="7">
        <v>2.93</v>
      </c>
      <c r="I152" s="7">
        <v>0.64</v>
      </c>
      <c r="J152" s="7">
        <v>9.8499999999999994E-3</v>
      </c>
      <c r="K152" s="7" t="s">
        <v>107</v>
      </c>
      <c r="L152" s="7" t="s">
        <v>108</v>
      </c>
      <c r="M152" s="7" t="s">
        <v>108</v>
      </c>
      <c r="N152" s="15">
        <f t="shared" si="6"/>
        <v>2.141</v>
      </c>
      <c r="O152" s="20">
        <f t="shared" si="7"/>
        <v>1.8168827700212251</v>
      </c>
      <c r="P152" s="10"/>
      <c r="Q152" s="10"/>
      <c r="R152" s="10"/>
      <c r="S152" s="10"/>
      <c r="T152" s="10"/>
      <c r="U152" s="10"/>
      <c r="V152" s="10"/>
      <c r="W152" s="11"/>
      <c r="X152" s="11"/>
      <c r="Y152" s="11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X152" s="4"/>
      <c r="BY152" s="4"/>
    </row>
    <row r="153" spans="1:77" ht="13.8" x14ac:dyDescent="0.25">
      <c r="A153" s="22" t="s">
        <v>22</v>
      </c>
      <c r="B153" s="7" t="s">
        <v>107</v>
      </c>
      <c r="C153" s="7" t="s">
        <v>108</v>
      </c>
      <c r="D153" s="7" t="s">
        <v>108</v>
      </c>
      <c r="E153" s="7" t="s">
        <v>107</v>
      </c>
      <c r="F153" s="7" t="s">
        <v>108</v>
      </c>
      <c r="G153" s="7" t="s">
        <v>108</v>
      </c>
      <c r="H153" s="7" t="s">
        <v>107</v>
      </c>
      <c r="I153" s="7" t="s">
        <v>108</v>
      </c>
      <c r="J153" s="7" t="s">
        <v>108</v>
      </c>
      <c r="K153" s="7" t="s">
        <v>107</v>
      </c>
      <c r="L153" s="7" t="s">
        <v>108</v>
      </c>
      <c r="M153" s="7" t="s">
        <v>108</v>
      </c>
      <c r="N153" s="17" t="s">
        <v>108</v>
      </c>
      <c r="O153" s="24" t="s">
        <v>108</v>
      </c>
      <c r="P153" s="10"/>
      <c r="Q153" s="10"/>
      <c r="R153" s="10"/>
      <c r="S153" s="10"/>
      <c r="T153" s="10"/>
      <c r="U153" s="10"/>
      <c r="V153" s="10"/>
      <c r="W153" s="11"/>
      <c r="X153" s="11"/>
      <c r="Y153" s="11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X153" s="4"/>
      <c r="BY153" s="4"/>
    </row>
    <row r="154" spans="1:77" ht="13.8" x14ac:dyDescent="0.25">
      <c r="A154" s="22" t="s">
        <v>23</v>
      </c>
      <c r="B154" s="7" t="s">
        <v>107</v>
      </c>
      <c r="C154" s="7" t="s">
        <v>108</v>
      </c>
      <c r="D154" s="7" t="s">
        <v>108</v>
      </c>
      <c r="E154" s="7" t="s">
        <v>107</v>
      </c>
      <c r="F154" s="7" t="s">
        <v>108</v>
      </c>
      <c r="G154" s="7" t="s">
        <v>108</v>
      </c>
      <c r="H154" s="7" t="s">
        <v>107</v>
      </c>
      <c r="I154" s="7" t="s">
        <v>108</v>
      </c>
      <c r="J154" s="7" t="s">
        <v>108</v>
      </c>
      <c r="K154" s="7" t="s">
        <v>107</v>
      </c>
      <c r="L154" s="7" t="s">
        <v>108</v>
      </c>
      <c r="M154" s="7" t="s">
        <v>108</v>
      </c>
      <c r="N154" s="17" t="s">
        <v>108</v>
      </c>
      <c r="O154" s="24" t="s">
        <v>108</v>
      </c>
      <c r="P154" s="10"/>
      <c r="Q154" s="10"/>
      <c r="R154" s="10"/>
      <c r="S154" s="10"/>
      <c r="T154" s="10"/>
      <c r="U154" s="10"/>
      <c r="V154" s="10"/>
      <c r="W154" s="11"/>
      <c r="X154" s="11"/>
      <c r="Y154" s="11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X154" s="4"/>
      <c r="BY154" s="4"/>
    </row>
    <row r="155" spans="1:77" ht="13.8" x14ac:dyDescent="0.25">
      <c r="A155" s="22" t="s">
        <v>24</v>
      </c>
      <c r="B155" s="7">
        <v>1.6500000000000001E-2</v>
      </c>
      <c r="C155" s="7">
        <v>3.5999999999999999E-3</v>
      </c>
      <c r="D155" s="7">
        <v>2.8E-3</v>
      </c>
      <c r="E155" s="7">
        <v>6.6000000000000003E-2</v>
      </c>
      <c r="F155" s="7">
        <v>1.2999999999999999E-2</v>
      </c>
      <c r="G155" s="7">
        <v>6.8999999999999997E-4</v>
      </c>
      <c r="H155" s="7">
        <v>3.6799999999999999E-2</v>
      </c>
      <c r="I155" s="7">
        <v>7.7000000000000002E-3</v>
      </c>
      <c r="J155" s="7">
        <v>1.7899999999999999E-3</v>
      </c>
      <c r="K155" s="7">
        <v>1.47E-2</v>
      </c>
      <c r="L155" s="7">
        <v>3.5000000000000001E-3</v>
      </c>
      <c r="M155" s="7">
        <v>2.6199999999999999E-3</v>
      </c>
      <c r="N155" s="15">
        <f t="shared" si="6"/>
        <v>3.3500000000000002E-2</v>
      </c>
      <c r="O155" s="20">
        <f t="shared" si="7"/>
        <v>2.3871740615212789E-2</v>
      </c>
      <c r="P155" s="10"/>
      <c r="Q155" s="10"/>
      <c r="R155" s="10"/>
      <c r="S155" s="10"/>
      <c r="T155" s="10"/>
      <c r="U155" s="10"/>
      <c r="V155" s="10"/>
      <c r="W155" s="11"/>
      <c r="X155" s="11"/>
      <c r="Y155" s="11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X155" s="4"/>
      <c r="BY155" s="4"/>
    </row>
    <row r="156" spans="1:77" ht="13.8" x14ac:dyDescent="0.25">
      <c r="A156" s="22" t="s">
        <v>25</v>
      </c>
      <c r="B156" s="7">
        <v>6.3E-2</v>
      </c>
      <c r="C156" s="7">
        <v>0.02</v>
      </c>
      <c r="D156" s="7">
        <v>4.24E-2</v>
      </c>
      <c r="E156" s="7">
        <v>0.47699999999999998</v>
      </c>
      <c r="F156" s="7">
        <v>7.0000000000000007E-2</v>
      </c>
      <c r="G156" s="7">
        <v>2.7799999999999998E-2</v>
      </c>
      <c r="H156" s="7">
        <v>0.17899999999999999</v>
      </c>
      <c r="I156" s="7">
        <v>3.3000000000000002E-2</v>
      </c>
      <c r="J156" s="7">
        <v>3.85E-2</v>
      </c>
      <c r="K156" s="7" t="s">
        <v>107</v>
      </c>
      <c r="L156" s="7" t="s">
        <v>108</v>
      </c>
      <c r="M156" s="7" t="s">
        <v>108</v>
      </c>
      <c r="N156" s="15">
        <f t="shared" si="6"/>
        <v>0.23966666666666669</v>
      </c>
      <c r="O156" s="20">
        <f t="shared" si="7"/>
        <v>0.21356341759143416</v>
      </c>
      <c r="P156" s="10"/>
      <c r="Q156" s="10"/>
      <c r="R156" s="10"/>
      <c r="S156" s="10"/>
      <c r="T156" s="10"/>
      <c r="U156" s="10"/>
      <c r="V156" s="10"/>
      <c r="W156" s="11"/>
      <c r="X156" s="11"/>
      <c r="Y156" s="11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X156" s="4"/>
      <c r="BY156" s="4"/>
    </row>
    <row r="157" spans="1:77" ht="13.8" x14ac:dyDescent="0.25">
      <c r="A157" s="22" t="s">
        <v>26</v>
      </c>
      <c r="B157" s="7">
        <v>0.16600000000000001</v>
      </c>
      <c r="C157" s="7">
        <v>2.1999999999999999E-2</v>
      </c>
      <c r="D157" s="7">
        <v>1.6199999999999999E-2</v>
      </c>
      <c r="E157" s="7">
        <v>3.28</v>
      </c>
      <c r="F157" s="7">
        <v>0.38</v>
      </c>
      <c r="G157" s="7">
        <v>1.26E-2</v>
      </c>
      <c r="H157" s="7">
        <v>1.54</v>
      </c>
      <c r="I157" s="7">
        <v>0.19</v>
      </c>
      <c r="J157" s="7">
        <v>0.02</v>
      </c>
      <c r="K157" s="7">
        <v>0.14599999999999999</v>
      </c>
      <c r="L157" s="7">
        <v>2.1999999999999999E-2</v>
      </c>
      <c r="M157" s="7">
        <v>2.3199999999999998E-2</v>
      </c>
      <c r="N157" s="15">
        <f t="shared" si="6"/>
        <v>1.2829999999999999</v>
      </c>
      <c r="O157" s="20">
        <f t="shared" si="7"/>
        <v>1.4826233506862088</v>
      </c>
      <c r="P157" s="10"/>
      <c r="Q157" s="10"/>
      <c r="R157" s="10"/>
      <c r="S157" s="10"/>
      <c r="T157" s="10"/>
      <c r="U157" s="10"/>
      <c r="V157" s="10"/>
      <c r="W157" s="11"/>
      <c r="X157" s="11"/>
      <c r="Y157" s="11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X157" s="4"/>
      <c r="BY157" s="4"/>
    </row>
    <row r="158" spans="1:77" ht="13.8" x14ac:dyDescent="0.25">
      <c r="A158" s="22" t="s">
        <v>27</v>
      </c>
      <c r="B158" s="7">
        <v>7.0000000000000001E-3</v>
      </c>
      <c r="C158" s="7">
        <v>2.2000000000000001E-3</v>
      </c>
      <c r="D158" s="7">
        <v>4.0800000000000003E-3</v>
      </c>
      <c r="E158" s="7">
        <v>44.96</v>
      </c>
      <c r="F158" s="7">
        <v>6.35</v>
      </c>
      <c r="G158" s="7">
        <v>9.3000000000000005E-4</v>
      </c>
      <c r="H158" s="7">
        <v>7.5</v>
      </c>
      <c r="I158" s="7">
        <v>1.0900000000000001</v>
      </c>
      <c r="J158" s="7">
        <v>4.6699999999999997E-3</v>
      </c>
      <c r="K158" s="7">
        <v>3.0999999999999999E-3</v>
      </c>
      <c r="L158" s="7">
        <v>1.4E-3</v>
      </c>
      <c r="M158" s="7">
        <v>2.6700000000000001E-3</v>
      </c>
      <c r="N158" s="15">
        <f t="shared" si="6"/>
        <v>13.117525000000001</v>
      </c>
      <c r="O158" s="20">
        <f t="shared" si="7"/>
        <v>21.520330001400225</v>
      </c>
      <c r="P158" s="10"/>
      <c r="Q158" s="10"/>
      <c r="R158" s="10"/>
      <c r="S158" s="10"/>
      <c r="T158" s="10"/>
      <c r="U158" s="10"/>
      <c r="V158" s="10"/>
      <c r="W158" s="11"/>
      <c r="X158" s="11"/>
      <c r="Y158" s="11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X158" s="4"/>
      <c r="BY158" s="4"/>
    </row>
    <row r="159" spans="1:77" ht="13.8" x14ac:dyDescent="0.25">
      <c r="A159" s="22" t="s">
        <v>28</v>
      </c>
      <c r="B159" s="7">
        <v>4.8999999999999998E-3</v>
      </c>
      <c r="C159" s="7">
        <v>1.5E-3</v>
      </c>
      <c r="D159" s="7">
        <v>2.7399999999999998E-3</v>
      </c>
      <c r="E159" s="7">
        <v>17.36</v>
      </c>
      <c r="F159" s="7">
        <v>0.82</v>
      </c>
      <c r="G159" s="7">
        <v>1.2800000000000001E-3</v>
      </c>
      <c r="H159" s="7">
        <v>3.57</v>
      </c>
      <c r="I159" s="7">
        <v>0.17</v>
      </c>
      <c r="J159" s="7">
        <v>3.3E-3</v>
      </c>
      <c r="K159" s="7">
        <v>4.1700000000000001E-2</v>
      </c>
      <c r="L159" s="7">
        <v>3.5000000000000001E-3</v>
      </c>
      <c r="M159" s="7">
        <v>1.39E-3</v>
      </c>
      <c r="N159" s="15">
        <f t="shared" si="6"/>
        <v>5.2441499999999994</v>
      </c>
      <c r="O159" s="20">
        <f t="shared" si="7"/>
        <v>8.2484710908547569</v>
      </c>
      <c r="P159" s="10"/>
      <c r="Q159" s="10"/>
      <c r="R159" s="10"/>
      <c r="S159" s="10"/>
      <c r="T159" s="10"/>
      <c r="U159" s="10"/>
      <c r="V159" s="10"/>
      <c r="W159" s="11"/>
      <c r="X159" s="11"/>
      <c r="Y159" s="11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X159" s="4"/>
      <c r="BY159" s="4"/>
    </row>
    <row r="160" spans="1:77" ht="13.8" x14ac:dyDescent="0.25">
      <c r="A160" s="22" t="s">
        <v>29</v>
      </c>
      <c r="B160" s="7">
        <v>3.9E-2</v>
      </c>
      <c r="C160" s="7">
        <v>0.01</v>
      </c>
      <c r="D160" s="7">
        <v>1.5100000000000001E-2</v>
      </c>
      <c r="E160" s="7">
        <v>1.68</v>
      </c>
      <c r="F160" s="7">
        <v>0.23</v>
      </c>
      <c r="G160" s="7">
        <v>9.9600000000000001E-3</v>
      </c>
      <c r="H160" s="7">
        <v>0.55300000000000005</v>
      </c>
      <c r="I160" s="7">
        <v>8.2000000000000003E-2</v>
      </c>
      <c r="J160" s="7">
        <v>1.2200000000000001E-2</v>
      </c>
      <c r="K160" s="7">
        <v>8.6999999999999994E-2</v>
      </c>
      <c r="L160" s="7">
        <v>1.7000000000000001E-2</v>
      </c>
      <c r="M160" s="7">
        <v>1.5299999999999999E-2</v>
      </c>
      <c r="N160" s="15">
        <f t="shared" si="6"/>
        <v>0.58975</v>
      </c>
      <c r="O160" s="20">
        <f t="shared" si="7"/>
        <v>0.76290644904863658</v>
      </c>
      <c r="P160" s="10"/>
      <c r="Q160" s="10"/>
      <c r="R160" s="10"/>
      <c r="S160" s="10"/>
      <c r="T160" s="10"/>
      <c r="U160" s="10"/>
      <c r="V160" s="10"/>
      <c r="W160" s="11"/>
      <c r="X160" s="11"/>
      <c r="Y160" s="11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X160" s="4"/>
      <c r="BY160" s="4"/>
    </row>
    <row r="161" spans="1:77" ht="13.8" x14ac:dyDescent="0.25">
      <c r="A161" s="22" t="s">
        <v>30</v>
      </c>
      <c r="B161" s="7" t="s">
        <v>107</v>
      </c>
      <c r="C161" s="7" t="s">
        <v>108</v>
      </c>
      <c r="D161" s="7" t="s">
        <v>108</v>
      </c>
      <c r="E161" s="7" t="s">
        <v>107</v>
      </c>
      <c r="F161" s="7" t="s">
        <v>108</v>
      </c>
      <c r="G161" s="7" t="s">
        <v>108</v>
      </c>
      <c r="H161" s="7" t="s">
        <v>107</v>
      </c>
      <c r="I161" s="7" t="s">
        <v>108</v>
      </c>
      <c r="J161" s="7" t="s">
        <v>108</v>
      </c>
      <c r="K161" s="7" t="s">
        <v>107</v>
      </c>
      <c r="L161" s="7" t="s">
        <v>108</v>
      </c>
      <c r="M161" s="7" t="s">
        <v>108</v>
      </c>
      <c r="N161" s="7" t="s">
        <v>108</v>
      </c>
      <c r="O161" s="24" t="s">
        <v>108</v>
      </c>
      <c r="P161" s="10"/>
      <c r="Q161" s="10"/>
      <c r="R161" s="10"/>
      <c r="S161" s="10"/>
      <c r="T161" s="10"/>
      <c r="U161" s="10"/>
      <c r="V161" s="10"/>
      <c r="W161" s="11"/>
      <c r="X161" s="11"/>
      <c r="Y161" s="11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X161" s="4"/>
      <c r="BY161" s="4"/>
    </row>
    <row r="162" spans="1:77" ht="13.8" x14ac:dyDescent="0.25">
      <c r="A162" s="22" t="s">
        <v>31</v>
      </c>
      <c r="B162" s="7" t="s">
        <v>107</v>
      </c>
      <c r="C162" s="7" t="s">
        <v>108</v>
      </c>
      <c r="D162" s="7" t="s">
        <v>108</v>
      </c>
      <c r="E162" s="7" t="s">
        <v>107</v>
      </c>
      <c r="F162" s="7" t="s">
        <v>108</v>
      </c>
      <c r="G162" s="7" t="s">
        <v>108</v>
      </c>
      <c r="H162" s="7" t="s">
        <v>107</v>
      </c>
      <c r="I162" s="7" t="s">
        <v>108</v>
      </c>
      <c r="J162" s="7" t="s">
        <v>108</v>
      </c>
      <c r="K162" s="7">
        <v>1.49E-2</v>
      </c>
      <c r="L162" s="7">
        <v>4.5999999999999999E-3</v>
      </c>
      <c r="M162" s="7">
        <v>6.6800000000000002E-3</v>
      </c>
      <c r="N162" s="15">
        <f t="shared" si="6"/>
        <v>1.49E-2</v>
      </c>
      <c r="O162" s="20" t="s">
        <v>108</v>
      </c>
      <c r="P162" s="10"/>
      <c r="Q162" s="10"/>
      <c r="R162" s="10"/>
      <c r="S162" s="10"/>
      <c r="T162" s="10"/>
      <c r="U162" s="10"/>
      <c r="V162" s="10"/>
      <c r="W162" s="11"/>
      <c r="X162" s="11"/>
      <c r="Y162" s="11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X162" s="4"/>
      <c r="BY162" s="4"/>
    </row>
    <row r="163" spans="1:77" ht="13.8" x14ac:dyDescent="0.25">
      <c r="A163" s="22" t="s">
        <v>32</v>
      </c>
      <c r="B163" s="7" t="s">
        <v>107</v>
      </c>
      <c r="C163" s="7" t="s">
        <v>108</v>
      </c>
      <c r="D163" s="7" t="s">
        <v>108</v>
      </c>
      <c r="E163" s="7" t="s">
        <v>107</v>
      </c>
      <c r="F163" s="7" t="s">
        <v>108</v>
      </c>
      <c r="G163" s="7" t="s">
        <v>108</v>
      </c>
      <c r="H163" s="7">
        <v>6.6E-3</v>
      </c>
      <c r="I163" s="7">
        <v>3.5000000000000001E-3</v>
      </c>
      <c r="J163" s="7">
        <v>6.1500000000000001E-3</v>
      </c>
      <c r="K163" s="7" t="s">
        <v>107</v>
      </c>
      <c r="L163" s="7" t="s">
        <v>108</v>
      </c>
      <c r="M163" s="7" t="s">
        <v>108</v>
      </c>
      <c r="N163" s="15">
        <f t="shared" si="6"/>
        <v>6.6E-3</v>
      </c>
      <c r="O163" s="20" t="s">
        <v>108</v>
      </c>
      <c r="P163" s="10"/>
      <c r="Q163" s="10"/>
      <c r="R163" s="10"/>
      <c r="S163" s="10"/>
      <c r="T163" s="10"/>
      <c r="U163" s="10"/>
      <c r="V163" s="10"/>
      <c r="W163" s="11"/>
      <c r="X163" s="11"/>
      <c r="Y163" s="11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X163" s="4"/>
      <c r="BY163" s="4"/>
    </row>
    <row r="164" spans="1:77" ht="13.8" x14ac:dyDescent="0.25">
      <c r="A164" s="22" t="s">
        <v>33</v>
      </c>
      <c r="B164" s="7" t="s">
        <v>107</v>
      </c>
      <c r="C164" s="7" t="s">
        <v>108</v>
      </c>
      <c r="D164" s="7" t="s">
        <v>108</v>
      </c>
      <c r="E164" s="7" t="s">
        <v>107</v>
      </c>
      <c r="F164" s="7" t="s">
        <v>108</v>
      </c>
      <c r="G164" s="7" t="s">
        <v>108</v>
      </c>
      <c r="H164" s="7" t="s">
        <v>107</v>
      </c>
      <c r="I164" s="7" t="s">
        <v>108</v>
      </c>
      <c r="J164" s="7" t="s">
        <v>108</v>
      </c>
      <c r="K164" s="7" t="s">
        <v>107</v>
      </c>
      <c r="L164" s="7" t="s">
        <v>108</v>
      </c>
      <c r="M164" s="7" t="s">
        <v>108</v>
      </c>
      <c r="N164" s="7" t="s">
        <v>108</v>
      </c>
      <c r="O164" s="24" t="s">
        <v>108</v>
      </c>
      <c r="P164" s="10"/>
      <c r="Q164" s="10"/>
      <c r="R164" s="10"/>
      <c r="S164" s="10"/>
      <c r="T164" s="10"/>
      <c r="U164" s="10"/>
      <c r="V164" s="10"/>
      <c r="W164" s="11"/>
      <c r="X164" s="11"/>
      <c r="Y164" s="11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X164" s="4"/>
      <c r="BY164" s="4"/>
    </row>
    <row r="165" spans="1:77" ht="13.8" x14ac:dyDescent="0.25">
      <c r="A165" s="22" t="s">
        <v>34</v>
      </c>
      <c r="B165" s="7" t="s">
        <v>107</v>
      </c>
      <c r="C165" s="7" t="s">
        <v>108</v>
      </c>
      <c r="D165" s="7" t="s">
        <v>108</v>
      </c>
      <c r="E165" s="7" t="s">
        <v>107</v>
      </c>
      <c r="F165" s="7" t="s">
        <v>108</v>
      </c>
      <c r="G165" s="7" t="s">
        <v>108</v>
      </c>
      <c r="H165" s="7" t="s">
        <v>107</v>
      </c>
      <c r="I165" s="7" t="s">
        <v>108</v>
      </c>
      <c r="J165" s="7" t="s">
        <v>108</v>
      </c>
      <c r="K165" s="7">
        <v>5.0000000000000001E-3</v>
      </c>
      <c r="L165" s="7">
        <v>2.0999999999999999E-3</v>
      </c>
      <c r="M165" s="7">
        <v>3.96E-3</v>
      </c>
      <c r="N165" s="15">
        <f t="shared" si="6"/>
        <v>5.0000000000000001E-3</v>
      </c>
      <c r="O165" s="20" t="s">
        <v>108</v>
      </c>
      <c r="P165" s="10"/>
      <c r="Q165" s="10"/>
      <c r="R165" s="10"/>
      <c r="S165" s="10"/>
      <c r="T165" s="10"/>
      <c r="U165" s="10"/>
      <c r="V165" s="10"/>
      <c r="W165" s="11"/>
      <c r="X165" s="11"/>
      <c r="Y165" s="11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X165" s="4"/>
      <c r="BY165" s="4"/>
    </row>
    <row r="166" spans="1:77" ht="13.8" x14ac:dyDescent="0.25">
      <c r="A166" s="22" t="s">
        <v>35</v>
      </c>
      <c r="B166" s="7" t="s">
        <v>107</v>
      </c>
      <c r="C166" s="7" t="s">
        <v>108</v>
      </c>
      <c r="D166" s="7" t="s">
        <v>108</v>
      </c>
      <c r="E166" s="7" t="s">
        <v>107</v>
      </c>
      <c r="F166" s="7" t="s">
        <v>108</v>
      </c>
      <c r="G166" s="7" t="s">
        <v>108</v>
      </c>
      <c r="H166" s="7" t="s">
        <v>107</v>
      </c>
      <c r="I166" s="7" t="s">
        <v>108</v>
      </c>
      <c r="J166" s="7" t="s">
        <v>108</v>
      </c>
      <c r="K166" s="7" t="s">
        <v>107</v>
      </c>
      <c r="L166" s="7" t="s">
        <v>108</v>
      </c>
      <c r="M166" s="7" t="s">
        <v>108</v>
      </c>
      <c r="N166" s="7" t="s">
        <v>108</v>
      </c>
      <c r="O166" s="24" t="s">
        <v>108</v>
      </c>
      <c r="P166" s="10"/>
      <c r="Q166" s="10"/>
      <c r="R166" s="10"/>
      <c r="S166" s="10"/>
      <c r="T166" s="10"/>
      <c r="U166" s="10"/>
      <c r="V166" s="10"/>
      <c r="W166" s="11"/>
      <c r="X166" s="11"/>
      <c r="Y166" s="11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X166" s="4"/>
      <c r="BY166" s="4"/>
    </row>
    <row r="167" spans="1:77" ht="13.8" x14ac:dyDescent="0.25">
      <c r="A167" s="22" t="s">
        <v>36</v>
      </c>
      <c r="B167" s="7" t="s">
        <v>107</v>
      </c>
      <c r="C167" s="7" t="s">
        <v>108</v>
      </c>
      <c r="D167" s="7" t="s">
        <v>108</v>
      </c>
      <c r="E167" s="7">
        <v>0.22900000000000001</v>
      </c>
      <c r="F167" s="7">
        <v>1.6E-2</v>
      </c>
      <c r="G167" s="7">
        <v>8.4100000000000008E-3</v>
      </c>
      <c r="H167" s="7">
        <v>0.159</v>
      </c>
      <c r="I167" s="7">
        <v>1.4999999999999999E-2</v>
      </c>
      <c r="J167" s="7">
        <v>9.2099999999999994E-3</v>
      </c>
      <c r="K167" s="7" t="s">
        <v>107</v>
      </c>
      <c r="L167" s="7" t="s">
        <v>108</v>
      </c>
      <c r="M167" s="7" t="s">
        <v>108</v>
      </c>
      <c r="N167" s="15">
        <f t="shared" si="6"/>
        <v>0.19400000000000001</v>
      </c>
      <c r="O167" s="20">
        <f t="shared" si="7"/>
        <v>4.9497474683058262E-2</v>
      </c>
      <c r="P167" s="10"/>
      <c r="Q167" s="10"/>
      <c r="R167" s="10"/>
      <c r="S167" s="10"/>
      <c r="T167" s="10"/>
      <c r="U167" s="10"/>
      <c r="V167" s="10"/>
      <c r="W167" s="11"/>
      <c r="X167" s="11"/>
      <c r="Y167" s="11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X167" s="4"/>
      <c r="BY167" s="4"/>
    </row>
    <row r="168" spans="1:77" ht="13.8" x14ac:dyDescent="0.25">
      <c r="A168" s="22" t="s">
        <v>37</v>
      </c>
      <c r="B168" s="7">
        <v>0.26400000000000001</v>
      </c>
      <c r="C168" s="7">
        <v>0.05</v>
      </c>
      <c r="D168" s="7">
        <v>1.2699999999999999E-2</v>
      </c>
      <c r="E168" s="7">
        <v>11.74</v>
      </c>
      <c r="F168" s="7">
        <v>2.2000000000000002</v>
      </c>
      <c r="G168" s="7">
        <v>8.1200000000000005E-3</v>
      </c>
      <c r="H168" s="7">
        <v>8.42</v>
      </c>
      <c r="I168" s="7">
        <v>1.63</v>
      </c>
      <c r="J168" s="7">
        <v>2.87E-2</v>
      </c>
      <c r="K168" s="7">
        <v>2.2100000000000002E-2</v>
      </c>
      <c r="L168" s="7">
        <v>7.7000000000000002E-3</v>
      </c>
      <c r="M168" s="7">
        <v>1.3299999999999999E-2</v>
      </c>
      <c r="N168" s="15">
        <f t="shared" si="6"/>
        <v>5.1115249999999994</v>
      </c>
      <c r="O168" s="20">
        <f t="shared" si="7"/>
        <v>5.895858238557528</v>
      </c>
      <c r="P168" s="10"/>
      <c r="Q168" s="10"/>
      <c r="R168" s="10"/>
      <c r="S168" s="10"/>
      <c r="T168" s="10"/>
      <c r="U168" s="10"/>
      <c r="V168" s="10"/>
      <c r="W168" s="11"/>
      <c r="X168" s="11"/>
      <c r="Y168" s="11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X168" s="4"/>
      <c r="BY168" s="4"/>
    </row>
    <row r="169" spans="1:77" ht="13.8" x14ac:dyDescent="0.25">
      <c r="A169" s="22" t="s">
        <v>38</v>
      </c>
      <c r="B169" s="7">
        <v>0.20300000000000001</v>
      </c>
      <c r="C169" s="7">
        <v>4.7E-2</v>
      </c>
      <c r="D169" s="7">
        <v>9.8600000000000007E-3</v>
      </c>
      <c r="E169" s="7">
        <v>26.38</v>
      </c>
      <c r="F169" s="7">
        <v>6.24</v>
      </c>
      <c r="G169" s="7">
        <v>8.1099999999999992E-3</v>
      </c>
      <c r="H169" s="7">
        <v>20.190000000000001</v>
      </c>
      <c r="I169" s="7">
        <v>4.6100000000000003</v>
      </c>
      <c r="J169" s="7">
        <v>1.2500000000000001E-2</v>
      </c>
      <c r="K169" s="7" t="s">
        <v>107</v>
      </c>
      <c r="L169" s="7" t="s">
        <v>108</v>
      </c>
      <c r="M169" s="7" t="s">
        <v>108</v>
      </c>
      <c r="N169" s="15">
        <f t="shared" si="6"/>
        <v>15.590999999999999</v>
      </c>
      <c r="O169" s="20">
        <f t="shared" si="7"/>
        <v>13.681079379931983</v>
      </c>
      <c r="P169" s="10"/>
      <c r="Q169" s="10"/>
      <c r="R169" s="10"/>
      <c r="S169" s="10"/>
      <c r="T169" s="10"/>
      <c r="U169" s="10"/>
      <c r="V169" s="10"/>
      <c r="W169" s="11"/>
      <c r="X169" s="11"/>
      <c r="Y169" s="11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X169" s="4"/>
      <c r="BY169" s="4"/>
    </row>
    <row r="170" spans="1:77" ht="13.8" x14ac:dyDescent="0.25">
      <c r="A170" s="22" t="s">
        <v>39</v>
      </c>
      <c r="B170" s="7" t="s">
        <v>107</v>
      </c>
      <c r="C170" s="7" t="s">
        <v>108</v>
      </c>
      <c r="D170" s="7" t="s">
        <v>108</v>
      </c>
      <c r="E170" s="7">
        <v>8.2000000000000003E-2</v>
      </c>
      <c r="F170" s="7">
        <v>1.2999999999999999E-2</v>
      </c>
      <c r="G170" s="7">
        <v>0</v>
      </c>
      <c r="H170" s="7">
        <v>0.159</v>
      </c>
      <c r="I170" s="7">
        <v>2.5999999999999999E-2</v>
      </c>
      <c r="J170" s="7">
        <v>5.4099999999999999E-3</v>
      </c>
      <c r="K170" s="7" t="s">
        <v>107</v>
      </c>
      <c r="L170" s="7" t="s">
        <v>108</v>
      </c>
      <c r="M170" s="7" t="s">
        <v>108</v>
      </c>
      <c r="N170" s="15">
        <f t="shared" si="6"/>
        <v>0.1205</v>
      </c>
      <c r="O170" s="20">
        <f t="shared" si="7"/>
        <v>5.4447222151364237E-2</v>
      </c>
      <c r="P170" s="10"/>
      <c r="Q170" s="10"/>
      <c r="R170" s="10"/>
      <c r="S170" s="10"/>
      <c r="T170" s="10"/>
      <c r="U170" s="10"/>
      <c r="V170" s="10"/>
      <c r="W170" s="11"/>
      <c r="X170" s="11"/>
      <c r="Y170" s="11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X170" s="4"/>
      <c r="BY170" s="4"/>
    </row>
    <row r="171" spans="1:77" ht="14.4" thickBot="1" x14ac:dyDescent="0.3">
      <c r="A171" s="23" t="s">
        <v>40</v>
      </c>
      <c r="B171" s="8">
        <v>7.3000000000000001E-3</v>
      </c>
      <c r="C171" s="8">
        <v>2E-3</v>
      </c>
      <c r="D171" s="8">
        <v>3.2200000000000002E-3</v>
      </c>
      <c r="E171" s="8">
        <v>0.99199999999999999</v>
      </c>
      <c r="F171" s="8">
        <v>5.3999999999999999E-2</v>
      </c>
      <c r="G171" s="8">
        <v>2.5400000000000002E-3</v>
      </c>
      <c r="H171" s="8">
        <v>0.39700000000000002</v>
      </c>
      <c r="I171" s="8">
        <v>2.5000000000000001E-2</v>
      </c>
      <c r="J171" s="8">
        <v>3.9500000000000004E-3</v>
      </c>
      <c r="K171" s="8" t="s">
        <v>107</v>
      </c>
      <c r="L171" s="8" t="s">
        <v>108</v>
      </c>
      <c r="M171" s="8" t="s">
        <v>108</v>
      </c>
      <c r="N171" s="16">
        <f t="shared" si="6"/>
        <v>0.46543333333333337</v>
      </c>
      <c r="O171" s="21">
        <f t="shared" si="7"/>
        <v>0.49590408682862586</v>
      </c>
      <c r="P171" s="10"/>
      <c r="Q171" s="10"/>
      <c r="R171" s="10"/>
      <c r="S171" s="10"/>
      <c r="T171" s="10"/>
      <c r="U171" s="10"/>
      <c r="V171" s="10"/>
      <c r="W171" s="11"/>
      <c r="X171" s="11"/>
      <c r="Y171" s="11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X171" s="4"/>
      <c r="BY171" s="4"/>
    </row>
    <row r="172" spans="1:77" ht="14.4" thickBot="1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1"/>
      <c r="X172" s="11"/>
      <c r="Y172" s="11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X172" s="4"/>
      <c r="BY172" s="4"/>
    </row>
    <row r="173" spans="1:77" ht="14.4" x14ac:dyDescent="0.3">
      <c r="A173" s="14"/>
      <c r="B173" s="5" t="s">
        <v>52</v>
      </c>
      <c r="C173" s="5" t="s">
        <v>41</v>
      </c>
      <c r="D173" s="5" t="s">
        <v>80</v>
      </c>
      <c r="E173" s="5" t="s">
        <v>53</v>
      </c>
      <c r="F173" s="5" t="s">
        <v>41</v>
      </c>
      <c r="G173" s="5" t="s">
        <v>80</v>
      </c>
      <c r="H173" s="5" t="s">
        <v>54</v>
      </c>
      <c r="I173" s="5" t="s">
        <v>41</v>
      </c>
      <c r="J173" s="5" t="s">
        <v>80</v>
      </c>
      <c r="K173" s="14" t="s">
        <v>109</v>
      </c>
      <c r="L173" s="19" t="s">
        <v>110</v>
      </c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X173" s="4"/>
      <c r="BY173" s="4"/>
    </row>
    <row r="174" spans="1:77" ht="13.8" x14ac:dyDescent="0.25">
      <c r="A174" s="22" t="s">
        <v>0</v>
      </c>
      <c r="B174" s="7">
        <v>4.63</v>
      </c>
      <c r="C174" s="7">
        <v>0.2</v>
      </c>
      <c r="D174" s="7">
        <v>1.72E-2</v>
      </c>
      <c r="E174" s="7">
        <v>0.47199999999999998</v>
      </c>
      <c r="F174" s="7">
        <v>2.7E-2</v>
      </c>
      <c r="G174" s="7">
        <v>1.17E-2</v>
      </c>
      <c r="H174" s="7">
        <v>1.93</v>
      </c>
      <c r="I174" s="7">
        <v>9.0999999999999998E-2</v>
      </c>
      <c r="J174" s="7">
        <v>1.2999999999999999E-2</v>
      </c>
      <c r="K174" s="15">
        <f>AVERAGE(B174,E174,H174)</f>
        <v>2.3439999999999999</v>
      </c>
      <c r="L174" s="20">
        <f xml:space="preserve"> STDEV(B174,E174,H174)</f>
        <v>2.109689076617689</v>
      </c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X174" s="4"/>
      <c r="BY174" s="4"/>
    </row>
    <row r="175" spans="1:77" ht="13.8" x14ac:dyDescent="0.25">
      <c r="A175" s="22" t="s">
        <v>1</v>
      </c>
      <c r="B175" s="7">
        <v>4.76</v>
      </c>
      <c r="C175" s="7">
        <v>1.21</v>
      </c>
      <c r="D175" s="7">
        <v>5.0799999999999998E-2</v>
      </c>
      <c r="E175" s="7">
        <v>0.126</v>
      </c>
      <c r="F175" s="7">
        <v>3.7999999999999999E-2</v>
      </c>
      <c r="G175" s="7">
        <v>4.0099999999999997E-2</v>
      </c>
      <c r="H175" s="7">
        <v>59.15</v>
      </c>
      <c r="I175" s="7">
        <v>15.86</v>
      </c>
      <c r="J175" s="7">
        <v>3.6900000000000002E-2</v>
      </c>
      <c r="K175" s="15">
        <f t="shared" ref="K175:K214" si="8">AVERAGE(B175,E175,H175)</f>
        <v>21.345333333333333</v>
      </c>
      <c r="L175" s="20">
        <f t="shared" ref="L175:L212" si="9" xml:space="preserve"> STDEV(B175,E175,H175)</f>
        <v>32.821686509582854</v>
      </c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X175" s="4"/>
      <c r="BY175" s="4"/>
    </row>
    <row r="176" spans="1:77" ht="13.8" x14ac:dyDescent="0.25">
      <c r="A176" s="22" t="s">
        <v>2</v>
      </c>
      <c r="B176" s="7">
        <v>146.61000000000001</v>
      </c>
      <c r="C176" s="7">
        <v>17.78</v>
      </c>
      <c r="D176" s="7">
        <v>24.86</v>
      </c>
      <c r="E176" s="7">
        <v>72.8</v>
      </c>
      <c r="F176" s="7">
        <v>11.33</v>
      </c>
      <c r="G176" s="7">
        <v>19.96</v>
      </c>
      <c r="H176" s="7">
        <v>279.54000000000002</v>
      </c>
      <c r="I176" s="7">
        <v>30.02</v>
      </c>
      <c r="J176" s="7">
        <v>19.96</v>
      </c>
      <c r="K176" s="15">
        <f t="shared" si="8"/>
        <v>166.31666666666669</v>
      </c>
      <c r="L176" s="20">
        <f t="shared" si="9"/>
        <v>104.76937259205734</v>
      </c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X176" s="4"/>
      <c r="BY176" s="4"/>
    </row>
    <row r="177" spans="1:77" ht="13.8" x14ac:dyDescent="0.25">
      <c r="A177" s="22" t="s">
        <v>3</v>
      </c>
      <c r="B177" s="7" t="s">
        <v>107</v>
      </c>
      <c r="C177" s="7" t="s">
        <v>108</v>
      </c>
      <c r="D177" s="7" t="s">
        <v>108</v>
      </c>
      <c r="E177" s="7">
        <v>3.4200000000000001E-2</v>
      </c>
      <c r="F177" s="7">
        <v>9.4000000000000004E-3</v>
      </c>
      <c r="G177" s="7">
        <v>1.6199999999999999E-2</v>
      </c>
      <c r="H177" s="7" t="s">
        <v>107</v>
      </c>
      <c r="I177" s="7" t="s">
        <v>108</v>
      </c>
      <c r="J177" s="7" t="s">
        <v>108</v>
      </c>
      <c r="K177" s="15">
        <f t="shared" si="8"/>
        <v>3.4200000000000001E-2</v>
      </c>
      <c r="L177" s="20" t="s">
        <v>108</v>
      </c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X177" s="4"/>
      <c r="BY177" s="4"/>
    </row>
    <row r="178" spans="1:77" ht="13.8" x14ac:dyDescent="0.25">
      <c r="A178" s="22" t="s">
        <v>4</v>
      </c>
      <c r="B178" s="7">
        <v>2.08</v>
      </c>
      <c r="C178" s="7">
        <v>0.26</v>
      </c>
      <c r="D178" s="7">
        <v>0.17899999999999999</v>
      </c>
      <c r="E178" s="7">
        <v>2.17</v>
      </c>
      <c r="F178" s="7">
        <v>0.27</v>
      </c>
      <c r="G178" s="7">
        <v>0.13800000000000001</v>
      </c>
      <c r="H178" s="7">
        <v>3.57</v>
      </c>
      <c r="I178" s="7">
        <v>0.44</v>
      </c>
      <c r="J178" s="7">
        <v>0.13400000000000001</v>
      </c>
      <c r="K178" s="15">
        <f t="shared" si="8"/>
        <v>2.6066666666666669</v>
      </c>
      <c r="L178" s="20">
        <f t="shared" si="9"/>
        <v>0.83548389172582682</v>
      </c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X178" s="4"/>
      <c r="BY178" s="4"/>
    </row>
    <row r="179" spans="1:77" ht="13.8" x14ac:dyDescent="0.25">
      <c r="A179" s="22" t="s">
        <v>5</v>
      </c>
      <c r="B179" s="7">
        <v>2.9100000000000001E-2</v>
      </c>
      <c r="C179" s="7">
        <v>6.4000000000000003E-3</v>
      </c>
      <c r="D179" s="7">
        <v>1.2699999999999999E-2</v>
      </c>
      <c r="E179" s="7">
        <v>1.77E-2</v>
      </c>
      <c r="F179" s="7">
        <v>5.1000000000000004E-3</v>
      </c>
      <c r="G179" s="7">
        <v>1.03E-2</v>
      </c>
      <c r="H179" s="7">
        <v>1.4500000000000001E-2</v>
      </c>
      <c r="I179" s="7">
        <v>5.7999999999999996E-3</v>
      </c>
      <c r="J179" s="7">
        <v>1.0699999999999999E-2</v>
      </c>
      <c r="K179" s="15">
        <f t="shared" si="8"/>
        <v>2.0433333333333335E-2</v>
      </c>
      <c r="L179" s="20">
        <f t="shared" si="9"/>
        <v>7.6741991981791394E-3</v>
      </c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X179" s="4"/>
      <c r="BY179" s="4"/>
    </row>
    <row r="180" spans="1:77" ht="13.8" x14ac:dyDescent="0.25">
      <c r="A180" s="22" t="s">
        <v>6</v>
      </c>
      <c r="B180" s="7" t="s">
        <v>107</v>
      </c>
      <c r="C180" s="7" t="s">
        <v>108</v>
      </c>
      <c r="D180" s="7" t="s">
        <v>108</v>
      </c>
      <c r="E180" s="7" t="s">
        <v>107</v>
      </c>
      <c r="F180" s="7" t="s">
        <v>108</v>
      </c>
      <c r="G180" s="7" t="s">
        <v>108</v>
      </c>
      <c r="H180" s="7" t="s">
        <v>107</v>
      </c>
      <c r="I180" s="7" t="s">
        <v>108</v>
      </c>
      <c r="J180" s="7" t="s">
        <v>108</v>
      </c>
      <c r="K180" s="17" t="s">
        <v>108</v>
      </c>
      <c r="L180" s="24" t="s">
        <v>108</v>
      </c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X180" s="4"/>
      <c r="BY180" s="4"/>
    </row>
    <row r="181" spans="1:77" ht="13.8" x14ac:dyDescent="0.25">
      <c r="A181" s="22" t="s">
        <v>7</v>
      </c>
      <c r="B181" s="7">
        <v>0.495</v>
      </c>
      <c r="C181" s="7">
        <v>4.2999999999999997E-2</v>
      </c>
      <c r="D181" s="7">
        <v>7.9600000000000004E-2</v>
      </c>
      <c r="E181" s="7">
        <v>6.56</v>
      </c>
      <c r="F181" s="7">
        <v>0.32</v>
      </c>
      <c r="G181" s="7">
        <v>6.3299999999999995E-2</v>
      </c>
      <c r="H181" s="7">
        <v>0.33700000000000002</v>
      </c>
      <c r="I181" s="7">
        <v>3.7999999999999999E-2</v>
      </c>
      <c r="J181" s="7">
        <v>6.4500000000000002E-2</v>
      </c>
      <c r="K181" s="15">
        <f t="shared" si="8"/>
        <v>2.464</v>
      </c>
      <c r="L181" s="20">
        <f t="shared" si="9"/>
        <v>3.5481196428530981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X181" s="4"/>
      <c r="BY181" s="4"/>
    </row>
    <row r="182" spans="1:77" ht="13.8" x14ac:dyDescent="0.25">
      <c r="A182" s="22" t="s">
        <v>8</v>
      </c>
      <c r="B182" s="7">
        <v>94956.21</v>
      </c>
      <c r="C182" s="7">
        <v>6226.8</v>
      </c>
      <c r="D182" s="7">
        <v>7.1799999999999998E-3</v>
      </c>
      <c r="E182" s="7">
        <v>20712.349999999999</v>
      </c>
      <c r="F182" s="7">
        <v>1388.85</v>
      </c>
      <c r="G182" s="7">
        <v>4.02E-2</v>
      </c>
      <c r="H182" s="7">
        <v>75443.88</v>
      </c>
      <c r="I182" s="7">
        <v>5173.08</v>
      </c>
      <c r="J182" s="7">
        <v>5.4200000000000003E-3</v>
      </c>
      <c r="K182" s="15">
        <f t="shared" si="8"/>
        <v>63704.146666666667</v>
      </c>
      <c r="L182" s="20">
        <f t="shared" si="9"/>
        <v>38489.007404429562</v>
      </c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X182" s="4"/>
      <c r="BY182" s="4"/>
    </row>
    <row r="183" spans="1:77" ht="13.8" x14ac:dyDescent="0.25">
      <c r="A183" s="22" t="s">
        <v>9</v>
      </c>
      <c r="B183" s="7">
        <v>842.42</v>
      </c>
      <c r="C183" s="7">
        <v>68.739999999999995</v>
      </c>
      <c r="D183" s="7">
        <v>4.8500000000000001E-2</v>
      </c>
      <c r="E183" s="7">
        <v>555.80999999999995</v>
      </c>
      <c r="F183" s="7">
        <v>46.36</v>
      </c>
      <c r="G183" s="7">
        <v>0.16400000000000001</v>
      </c>
      <c r="H183" s="7">
        <v>424.26</v>
      </c>
      <c r="I183" s="7">
        <v>36.18</v>
      </c>
      <c r="J183" s="7">
        <v>4.2299999999999997E-2</v>
      </c>
      <c r="K183" s="15">
        <f t="shared" si="8"/>
        <v>607.49666666666667</v>
      </c>
      <c r="L183" s="20">
        <f t="shared" si="9"/>
        <v>213.81786649701019</v>
      </c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X183" s="4"/>
      <c r="BY183" s="4"/>
    </row>
    <row r="184" spans="1:77" ht="13.8" x14ac:dyDescent="0.25">
      <c r="A184" s="22" t="s">
        <v>10</v>
      </c>
      <c r="B184" s="7">
        <v>2.37</v>
      </c>
      <c r="C184" s="7">
        <v>0.25</v>
      </c>
      <c r="D184" s="7">
        <v>6.83E-2</v>
      </c>
      <c r="E184" s="7">
        <v>5.26</v>
      </c>
      <c r="F184" s="7">
        <v>0.54</v>
      </c>
      <c r="G184" s="7">
        <v>5.2699999999999997E-2</v>
      </c>
      <c r="H184" s="7">
        <v>12.94</v>
      </c>
      <c r="I184" s="7">
        <v>1.37</v>
      </c>
      <c r="J184" s="7">
        <v>6.1899999999999997E-2</v>
      </c>
      <c r="K184" s="15">
        <f t="shared" si="8"/>
        <v>6.8566666666666665</v>
      </c>
      <c r="L184" s="20">
        <f t="shared" si="9"/>
        <v>5.4628960573429657</v>
      </c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X184" s="4"/>
      <c r="BY184" s="4"/>
    </row>
    <row r="185" spans="1:77" ht="13.8" x14ac:dyDescent="0.25">
      <c r="A185" s="22" t="s">
        <v>11</v>
      </c>
      <c r="B185" s="7">
        <v>0.66</v>
      </c>
      <c r="C185" s="7">
        <v>0.3</v>
      </c>
      <c r="D185" s="7">
        <v>8.1000000000000003E-2</v>
      </c>
      <c r="E185" s="7">
        <v>0.56000000000000005</v>
      </c>
      <c r="F185" s="7">
        <v>0.27</v>
      </c>
      <c r="G185" s="7">
        <v>7.4499999999999997E-2</v>
      </c>
      <c r="H185" s="7">
        <v>0.47</v>
      </c>
      <c r="I185" s="7">
        <v>0.23</v>
      </c>
      <c r="J185" s="7">
        <v>7.3300000000000004E-2</v>
      </c>
      <c r="K185" s="15">
        <f t="shared" si="8"/>
        <v>0.56333333333333335</v>
      </c>
      <c r="L185" s="20">
        <f t="shared" si="9"/>
        <v>9.5043849529221416E-2</v>
      </c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X185" s="4"/>
      <c r="BY185" s="4"/>
    </row>
    <row r="186" spans="1:77" ht="13.8" x14ac:dyDescent="0.25">
      <c r="A186" s="22" t="s">
        <v>12</v>
      </c>
      <c r="B186" s="7">
        <v>1.72E-2</v>
      </c>
      <c r="C186" s="7">
        <v>7.4000000000000003E-3</v>
      </c>
      <c r="D186" s="7">
        <v>1.3899999999999999E-2</v>
      </c>
      <c r="E186" s="7">
        <v>9.2999999999999992E-3</v>
      </c>
      <c r="F186" s="7">
        <v>4.8999999999999998E-3</v>
      </c>
      <c r="G186" s="7">
        <v>8.8599999999999998E-3</v>
      </c>
      <c r="H186" s="7">
        <v>2.35E-2</v>
      </c>
      <c r="I186" s="7">
        <v>7.9000000000000008E-3</v>
      </c>
      <c r="J186" s="7">
        <v>1.01E-2</v>
      </c>
      <c r="K186" s="15">
        <f t="shared" si="8"/>
        <v>1.6666666666666666E-2</v>
      </c>
      <c r="L186" s="20">
        <f t="shared" si="9"/>
        <v>7.1150076130200475E-3</v>
      </c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X186" s="4"/>
      <c r="BY186" s="4"/>
    </row>
    <row r="187" spans="1:77" ht="13.8" x14ac:dyDescent="0.25">
      <c r="A187" s="22" t="s">
        <v>13</v>
      </c>
      <c r="B187" s="7">
        <v>104148.83</v>
      </c>
      <c r="C187" s="7">
        <v>20107.98</v>
      </c>
      <c r="D187" s="7">
        <v>1.57</v>
      </c>
      <c r="E187" s="7">
        <v>13786.84</v>
      </c>
      <c r="F187" s="7">
        <v>2742.29</v>
      </c>
      <c r="G187" s="7">
        <v>1.77</v>
      </c>
      <c r="H187" s="7">
        <v>91562.66</v>
      </c>
      <c r="I187" s="7">
        <v>18756.37</v>
      </c>
      <c r="J187" s="7">
        <v>2.08</v>
      </c>
      <c r="K187" s="15">
        <f t="shared" si="8"/>
        <v>69832.776666666672</v>
      </c>
      <c r="L187" s="20">
        <f t="shared" si="9"/>
        <v>48943.469242077976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X187" s="4"/>
      <c r="BY187" s="4"/>
    </row>
    <row r="188" spans="1:77" ht="13.8" x14ac:dyDescent="0.25">
      <c r="A188" s="22" t="s">
        <v>14</v>
      </c>
      <c r="B188" s="7">
        <v>29.37</v>
      </c>
      <c r="C188" s="7">
        <v>3.91</v>
      </c>
      <c r="D188" s="7">
        <v>2.16</v>
      </c>
      <c r="E188" s="7">
        <v>29.52</v>
      </c>
      <c r="F188" s="7">
        <v>3.99</v>
      </c>
      <c r="G188" s="7">
        <v>1.76</v>
      </c>
      <c r="H188" s="7">
        <v>23.01</v>
      </c>
      <c r="I188" s="7">
        <v>3.31</v>
      </c>
      <c r="J188" s="7">
        <v>1.87</v>
      </c>
      <c r="K188" s="15">
        <f t="shared" si="8"/>
        <v>27.3</v>
      </c>
      <c r="L188" s="20">
        <f t="shared" si="9"/>
        <v>3.7160059203397156</v>
      </c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X188" s="4"/>
      <c r="BY188" s="4"/>
    </row>
    <row r="189" spans="1:77" ht="13.8" x14ac:dyDescent="0.25">
      <c r="A189" s="22" t="s">
        <v>15</v>
      </c>
      <c r="B189" s="7" t="s">
        <v>107</v>
      </c>
      <c r="C189" s="7" t="s">
        <v>108</v>
      </c>
      <c r="D189" s="7" t="s">
        <v>108</v>
      </c>
      <c r="E189" s="7">
        <v>6.4000000000000001E-2</v>
      </c>
      <c r="F189" s="7">
        <v>1.2E-2</v>
      </c>
      <c r="G189" s="7">
        <v>2.9499999999999999E-3</v>
      </c>
      <c r="H189" s="7">
        <v>4.1500000000000002E-2</v>
      </c>
      <c r="I189" s="7">
        <v>8.6E-3</v>
      </c>
      <c r="J189" s="7">
        <v>3.48E-3</v>
      </c>
      <c r="K189" s="15">
        <f t="shared" si="8"/>
        <v>5.2750000000000005E-2</v>
      </c>
      <c r="L189" s="20">
        <f t="shared" si="9"/>
        <v>1.5909902576697287E-2</v>
      </c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X189" s="4"/>
      <c r="BY189" s="4"/>
    </row>
    <row r="190" spans="1:77" ht="13.8" x14ac:dyDescent="0.25">
      <c r="A190" s="22" t="s">
        <v>16</v>
      </c>
      <c r="B190" s="7">
        <v>2.5899999999999999E-2</v>
      </c>
      <c r="C190" s="7">
        <v>7.1999999999999998E-3</v>
      </c>
      <c r="D190" s="7">
        <v>9.7000000000000003E-3</v>
      </c>
      <c r="E190" s="7" t="s">
        <v>107</v>
      </c>
      <c r="F190" s="7" t="s">
        <v>108</v>
      </c>
      <c r="G190" s="7" t="s">
        <v>108</v>
      </c>
      <c r="H190" s="7">
        <v>4.6500000000000004</v>
      </c>
      <c r="I190" s="7">
        <v>0.78</v>
      </c>
      <c r="J190" s="7">
        <v>4.1399999999999996E-3</v>
      </c>
      <c r="K190" s="15">
        <f t="shared" si="8"/>
        <v>2.3379500000000002</v>
      </c>
      <c r="L190" s="20">
        <f t="shared" si="9"/>
        <v>3.2697324668847143</v>
      </c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X190" s="4"/>
      <c r="BY190" s="4"/>
    </row>
    <row r="191" spans="1:77" ht="13.8" x14ac:dyDescent="0.25">
      <c r="A191" s="22" t="s">
        <v>17</v>
      </c>
      <c r="B191" s="7" t="s">
        <v>107</v>
      </c>
      <c r="C191" s="7" t="s">
        <v>108</v>
      </c>
      <c r="D191" s="7" t="s">
        <v>108</v>
      </c>
      <c r="E191" s="7" t="s">
        <v>107</v>
      </c>
      <c r="F191" s="7" t="s">
        <v>108</v>
      </c>
      <c r="G191" s="7" t="s">
        <v>108</v>
      </c>
      <c r="H191" s="7">
        <v>0.08</v>
      </c>
      <c r="I191" s="7">
        <v>0.01</v>
      </c>
      <c r="J191" s="7">
        <v>1.92E-3</v>
      </c>
      <c r="K191" s="15">
        <f t="shared" si="8"/>
        <v>0.08</v>
      </c>
      <c r="L191" s="20" t="s">
        <v>108</v>
      </c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X191" s="4"/>
      <c r="BY191" s="4"/>
    </row>
    <row r="192" spans="1:77" ht="13.8" x14ac:dyDescent="0.25">
      <c r="A192" s="22" t="s">
        <v>18</v>
      </c>
      <c r="B192" s="7">
        <v>8.6999999999999994E-2</v>
      </c>
      <c r="C192" s="7">
        <v>1.6E-2</v>
      </c>
      <c r="D192" s="7">
        <v>1.89E-2</v>
      </c>
      <c r="E192" s="7">
        <v>1.8100000000000002E-2</v>
      </c>
      <c r="F192" s="7">
        <v>9.2999999999999992E-3</v>
      </c>
      <c r="G192" s="7">
        <v>1.7000000000000001E-2</v>
      </c>
      <c r="H192" s="7">
        <v>5.6000000000000001E-2</v>
      </c>
      <c r="I192" s="7">
        <v>1.4E-2</v>
      </c>
      <c r="J192" s="7">
        <v>1.4E-2</v>
      </c>
      <c r="K192" s="15">
        <f t="shared" si="8"/>
        <v>5.3699999999999998E-2</v>
      </c>
      <c r="L192" s="20">
        <f t="shared" si="9"/>
        <v>3.4507535408950907E-2</v>
      </c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X192" s="4"/>
      <c r="BY192" s="4"/>
    </row>
    <row r="193" spans="1:77" ht="13.8" x14ac:dyDescent="0.25">
      <c r="A193" s="22" t="s">
        <v>19</v>
      </c>
      <c r="B193" s="7">
        <v>55.16</v>
      </c>
      <c r="C193" s="7">
        <v>6.58</v>
      </c>
      <c r="D193" s="7">
        <v>4.8599999999999997E-2</v>
      </c>
      <c r="E193" s="7">
        <v>12.52</v>
      </c>
      <c r="F193" s="7">
        <v>1.54</v>
      </c>
      <c r="G193" s="7">
        <v>2.29E-2</v>
      </c>
      <c r="H193" s="7">
        <v>47.4</v>
      </c>
      <c r="I193" s="7">
        <v>5.93</v>
      </c>
      <c r="J193" s="7">
        <v>4.5100000000000001E-2</v>
      </c>
      <c r="K193" s="15">
        <f t="shared" si="8"/>
        <v>38.359999999999992</v>
      </c>
      <c r="L193" s="20">
        <f t="shared" si="9"/>
        <v>22.711970412097678</v>
      </c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X193" s="4"/>
      <c r="BY193" s="4"/>
    </row>
    <row r="194" spans="1:77" ht="13.8" x14ac:dyDescent="0.25">
      <c r="A194" s="22" t="s">
        <v>20</v>
      </c>
      <c r="B194" s="7" t="s">
        <v>107</v>
      </c>
      <c r="C194" s="7" t="s">
        <v>108</v>
      </c>
      <c r="D194" s="7" t="s">
        <v>108</v>
      </c>
      <c r="E194" s="7" t="s">
        <v>107</v>
      </c>
      <c r="F194" s="7" t="s">
        <v>108</v>
      </c>
      <c r="G194" s="7" t="s">
        <v>108</v>
      </c>
      <c r="H194" s="7" t="s">
        <v>107</v>
      </c>
      <c r="I194" s="7" t="s">
        <v>108</v>
      </c>
      <c r="J194" s="7" t="s">
        <v>108</v>
      </c>
      <c r="K194" s="17" t="s">
        <v>108</v>
      </c>
      <c r="L194" s="24" t="s">
        <v>108</v>
      </c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X194" s="4"/>
      <c r="BY194" s="4"/>
    </row>
    <row r="195" spans="1:77" ht="13.8" x14ac:dyDescent="0.25">
      <c r="A195" s="22" t="s">
        <v>21</v>
      </c>
      <c r="B195" s="7">
        <v>0.86</v>
      </c>
      <c r="C195" s="7">
        <v>0.2</v>
      </c>
      <c r="D195" s="7">
        <v>1.3899999999999999E-2</v>
      </c>
      <c r="E195" s="7">
        <v>0.33300000000000002</v>
      </c>
      <c r="F195" s="7">
        <v>8.1000000000000003E-2</v>
      </c>
      <c r="G195" s="7">
        <v>7.6099999999999996E-3</v>
      </c>
      <c r="H195" s="7">
        <v>3.6999999999999998E-2</v>
      </c>
      <c r="I195" s="7">
        <v>1.2E-2</v>
      </c>
      <c r="J195" s="7">
        <v>9.6100000000000005E-3</v>
      </c>
      <c r="K195" s="15">
        <f t="shared" si="8"/>
        <v>0.41</v>
      </c>
      <c r="L195" s="20">
        <f t="shared" si="9"/>
        <v>0.41686808465028835</v>
      </c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X195" s="4"/>
      <c r="BY195" s="4"/>
    </row>
    <row r="196" spans="1:77" ht="13.8" x14ac:dyDescent="0.25">
      <c r="A196" s="22" t="s">
        <v>22</v>
      </c>
      <c r="B196" s="7">
        <v>2.0199999999999999E-2</v>
      </c>
      <c r="C196" s="7">
        <v>6.8999999999999999E-3</v>
      </c>
      <c r="D196" s="7">
        <v>8.5199999999999998E-3</v>
      </c>
      <c r="E196" s="7" t="s">
        <v>107</v>
      </c>
      <c r="F196" s="7" t="s">
        <v>108</v>
      </c>
      <c r="G196" s="7" t="s">
        <v>108</v>
      </c>
      <c r="H196" s="7">
        <v>2.1999999999999999E-2</v>
      </c>
      <c r="I196" s="7">
        <v>1.2E-2</v>
      </c>
      <c r="J196" s="7">
        <v>2.0899999999999998E-2</v>
      </c>
      <c r="K196" s="15">
        <f t="shared" si="8"/>
        <v>2.1100000000000001E-2</v>
      </c>
      <c r="L196" s="20">
        <f t="shared" si="9"/>
        <v>1.2727922061357853E-3</v>
      </c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X196" s="4"/>
      <c r="BY196" s="4"/>
    </row>
    <row r="197" spans="1:77" ht="13.8" x14ac:dyDescent="0.25">
      <c r="A197" s="22" t="s">
        <v>23</v>
      </c>
      <c r="B197" s="7" t="s">
        <v>107</v>
      </c>
      <c r="C197" s="7" t="s">
        <v>108</v>
      </c>
      <c r="D197" s="7" t="s">
        <v>108</v>
      </c>
      <c r="E197" s="7" t="s">
        <v>107</v>
      </c>
      <c r="F197" s="7" t="s">
        <v>108</v>
      </c>
      <c r="G197" s="7" t="s">
        <v>108</v>
      </c>
      <c r="H197" s="7" t="s">
        <v>107</v>
      </c>
      <c r="I197" s="7" t="s">
        <v>108</v>
      </c>
      <c r="J197" s="7" t="s">
        <v>108</v>
      </c>
      <c r="K197" s="17" t="s">
        <v>108</v>
      </c>
      <c r="L197" s="24" t="s">
        <v>108</v>
      </c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X197" s="4"/>
      <c r="BY197" s="4"/>
    </row>
    <row r="198" spans="1:77" ht="13.8" x14ac:dyDescent="0.25">
      <c r="A198" s="22" t="s">
        <v>24</v>
      </c>
      <c r="B198" s="7">
        <v>0.112</v>
      </c>
      <c r="C198" s="7">
        <v>2.3E-2</v>
      </c>
      <c r="D198" s="7">
        <v>4.5599999999999998E-3</v>
      </c>
      <c r="E198" s="7">
        <v>1.9099999999999999E-2</v>
      </c>
      <c r="F198" s="7">
        <v>4.7999999999999996E-3</v>
      </c>
      <c r="G198" s="7">
        <v>3.1800000000000001E-3</v>
      </c>
      <c r="H198" s="7">
        <v>8.6999999999999994E-2</v>
      </c>
      <c r="I198" s="7">
        <v>0.02</v>
      </c>
      <c r="J198" s="7">
        <v>4.0600000000000002E-3</v>
      </c>
      <c r="K198" s="15">
        <f t="shared" si="8"/>
        <v>7.2700000000000001E-2</v>
      </c>
      <c r="L198" s="20">
        <f t="shared" si="9"/>
        <v>4.8072549339513923E-2</v>
      </c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X198" s="4"/>
      <c r="BY198" s="4"/>
    </row>
    <row r="199" spans="1:77" ht="13.8" x14ac:dyDescent="0.25">
      <c r="A199" s="22" t="s">
        <v>25</v>
      </c>
      <c r="B199" s="7">
        <v>7.3999999999999996E-2</v>
      </c>
      <c r="C199" s="7">
        <v>2.7E-2</v>
      </c>
      <c r="D199" s="7">
        <v>5.4100000000000002E-2</v>
      </c>
      <c r="E199" s="7">
        <v>5.8000000000000003E-2</v>
      </c>
      <c r="F199" s="7">
        <v>2.1000000000000001E-2</v>
      </c>
      <c r="G199" s="7">
        <v>4.1099999999999998E-2</v>
      </c>
      <c r="H199" s="7" t="s">
        <v>107</v>
      </c>
      <c r="I199" s="7" t="s">
        <v>108</v>
      </c>
      <c r="J199" s="7" t="s">
        <v>108</v>
      </c>
      <c r="K199" s="15">
        <f t="shared" si="8"/>
        <v>6.6000000000000003E-2</v>
      </c>
      <c r="L199" s="20">
        <f t="shared" si="9"/>
        <v>1.1313708498984668E-2</v>
      </c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X199" s="4"/>
      <c r="BY199" s="4"/>
    </row>
    <row r="200" spans="1:77" ht="13.8" x14ac:dyDescent="0.25">
      <c r="A200" s="22" t="s">
        <v>26</v>
      </c>
      <c r="B200" s="7">
        <v>0.45200000000000001</v>
      </c>
      <c r="C200" s="7">
        <v>6.2E-2</v>
      </c>
      <c r="D200" s="7">
        <v>2.6700000000000002E-2</v>
      </c>
      <c r="E200" s="7">
        <v>1.0900000000000001</v>
      </c>
      <c r="F200" s="7">
        <v>0.14000000000000001</v>
      </c>
      <c r="G200" s="7">
        <v>2.0500000000000001E-2</v>
      </c>
      <c r="H200" s="7">
        <v>0.87</v>
      </c>
      <c r="I200" s="7">
        <v>0.12</v>
      </c>
      <c r="J200" s="7">
        <v>2.1700000000000001E-2</v>
      </c>
      <c r="K200" s="15">
        <f t="shared" si="8"/>
        <v>0.80399999999999994</v>
      </c>
      <c r="L200" s="20">
        <f t="shared" si="9"/>
        <v>0.32408023697843752</v>
      </c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X200" s="4"/>
      <c r="BY200" s="4"/>
    </row>
    <row r="201" spans="1:77" ht="13.8" x14ac:dyDescent="0.25">
      <c r="A201" s="22" t="s">
        <v>27</v>
      </c>
      <c r="B201" s="7" t="s">
        <v>107</v>
      </c>
      <c r="C201" s="7" t="s">
        <v>108</v>
      </c>
      <c r="D201" s="7" t="s">
        <v>108</v>
      </c>
      <c r="E201" s="7">
        <v>0.45900000000000002</v>
      </c>
      <c r="F201" s="7">
        <v>7.2999999999999995E-2</v>
      </c>
      <c r="G201" s="7">
        <v>2.32E-3</v>
      </c>
      <c r="H201" s="7">
        <v>4.4999999999999997E-3</v>
      </c>
      <c r="I201" s="7">
        <v>2.0999999999999999E-3</v>
      </c>
      <c r="J201" s="7">
        <v>3.0100000000000001E-3</v>
      </c>
      <c r="K201" s="15">
        <f t="shared" si="8"/>
        <v>0.23175000000000001</v>
      </c>
      <c r="L201" s="20">
        <f t="shared" si="9"/>
        <v>0.32138003204928584</v>
      </c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X201" s="4"/>
      <c r="BY201" s="4"/>
    </row>
    <row r="202" spans="1:77" ht="13.8" x14ac:dyDescent="0.25">
      <c r="A202" s="22" t="s">
        <v>28</v>
      </c>
      <c r="B202" s="7" t="s">
        <v>107</v>
      </c>
      <c r="C202" s="7" t="s">
        <v>108</v>
      </c>
      <c r="D202" s="7" t="s">
        <v>108</v>
      </c>
      <c r="E202" s="7">
        <v>0.314</v>
      </c>
      <c r="F202" s="7">
        <v>1.7999999999999999E-2</v>
      </c>
      <c r="G202" s="7">
        <v>0</v>
      </c>
      <c r="H202" s="7" t="s">
        <v>107</v>
      </c>
      <c r="I202" s="7" t="s">
        <v>108</v>
      </c>
      <c r="J202" s="7" t="s">
        <v>108</v>
      </c>
      <c r="K202" s="15">
        <f t="shared" si="8"/>
        <v>0.314</v>
      </c>
      <c r="L202" s="20" t="s">
        <v>108</v>
      </c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X202" s="4"/>
      <c r="BY202" s="4"/>
    </row>
    <row r="203" spans="1:77" ht="13.8" x14ac:dyDescent="0.25">
      <c r="A203" s="22" t="s">
        <v>29</v>
      </c>
      <c r="B203" s="7" t="s">
        <v>107</v>
      </c>
      <c r="C203" s="7" t="s">
        <v>108</v>
      </c>
      <c r="D203" s="7" t="s">
        <v>108</v>
      </c>
      <c r="E203" s="7">
        <v>7.4999999999999997E-2</v>
      </c>
      <c r="F203" s="7">
        <v>1.6E-2</v>
      </c>
      <c r="G203" s="7">
        <v>1.24E-2</v>
      </c>
      <c r="H203" s="7" t="s">
        <v>107</v>
      </c>
      <c r="I203" s="7" t="s">
        <v>108</v>
      </c>
      <c r="J203" s="7" t="s">
        <v>108</v>
      </c>
      <c r="K203" s="15">
        <f t="shared" si="8"/>
        <v>7.4999999999999997E-2</v>
      </c>
      <c r="L203" s="20" t="s">
        <v>108</v>
      </c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X203" s="4"/>
      <c r="BY203" s="4"/>
    </row>
    <row r="204" spans="1:77" ht="13.8" x14ac:dyDescent="0.25">
      <c r="A204" s="22" t="s">
        <v>30</v>
      </c>
      <c r="B204" s="7" t="s">
        <v>107</v>
      </c>
      <c r="C204" s="7" t="s">
        <v>108</v>
      </c>
      <c r="D204" s="7" t="s">
        <v>108</v>
      </c>
      <c r="E204" s="7" t="s">
        <v>107</v>
      </c>
      <c r="F204" s="7" t="s">
        <v>108</v>
      </c>
      <c r="G204" s="7" t="s">
        <v>108</v>
      </c>
      <c r="H204" s="7">
        <v>0.104</v>
      </c>
      <c r="I204" s="7">
        <v>2.5999999999999999E-2</v>
      </c>
      <c r="J204" s="7">
        <v>1.18E-2</v>
      </c>
      <c r="K204" s="15">
        <f t="shared" si="8"/>
        <v>0.104</v>
      </c>
      <c r="L204" s="20" t="s">
        <v>108</v>
      </c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X204" s="4"/>
      <c r="BY204" s="4"/>
    </row>
    <row r="205" spans="1:77" ht="13.8" x14ac:dyDescent="0.25">
      <c r="A205" s="22" t="s">
        <v>31</v>
      </c>
      <c r="B205" s="7" t="s">
        <v>107</v>
      </c>
      <c r="C205" s="7" t="s">
        <v>108</v>
      </c>
      <c r="D205" s="7" t="s">
        <v>108</v>
      </c>
      <c r="E205" s="7" t="s">
        <v>107</v>
      </c>
      <c r="F205" s="7" t="s">
        <v>108</v>
      </c>
      <c r="G205" s="7" t="s">
        <v>108</v>
      </c>
      <c r="H205" s="7">
        <v>1.224</v>
      </c>
      <c r="I205" s="7">
        <v>8.8999999999999996E-2</v>
      </c>
      <c r="J205" s="7">
        <v>8.9899999999999997E-3</v>
      </c>
      <c r="K205" s="15">
        <f t="shared" si="8"/>
        <v>1.224</v>
      </c>
      <c r="L205" s="20" t="s">
        <v>108</v>
      </c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X205" s="4"/>
      <c r="BY205" s="4"/>
    </row>
    <row r="206" spans="1:77" ht="13.8" x14ac:dyDescent="0.25">
      <c r="A206" s="22" t="s">
        <v>32</v>
      </c>
      <c r="B206" s="7">
        <v>9.8000000000000004E-2</v>
      </c>
      <c r="C206" s="7">
        <v>1.4E-2</v>
      </c>
      <c r="D206" s="7">
        <v>1.0200000000000001E-2</v>
      </c>
      <c r="E206" s="7" t="s">
        <v>107</v>
      </c>
      <c r="F206" s="7" t="s">
        <v>108</v>
      </c>
      <c r="G206" s="7" t="s">
        <v>108</v>
      </c>
      <c r="H206" s="7">
        <v>0.112</v>
      </c>
      <c r="I206" s="7">
        <v>1.6E-2</v>
      </c>
      <c r="J206" s="7">
        <v>3.6700000000000001E-3</v>
      </c>
      <c r="K206" s="15">
        <f t="shared" si="8"/>
        <v>0.10500000000000001</v>
      </c>
      <c r="L206" s="20">
        <f t="shared" si="9"/>
        <v>9.8994949366116632E-3</v>
      </c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X206" s="4"/>
      <c r="BY206" s="4"/>
    </row>
    <row r="207" spans="1:77" ht="13.8" x14ac:dyDescent="0.25">
      <c r="A207" s="22" t="s">
        <v>33</v>
      </c>
      <c r="B207" s="7" t="s">
        <v>107</v>
      </c>
      <c r="C207" s="7" t="s">
        <v>108</v>
      </c>
      <c r="D207" s="7" t="s">
        <v>108</v>
      </c>
      <c r="E207" s="7" t="s">
        <v>107</v>
      </c>
      <c r="F207" s="7" t="s">
        <v>108</v>
      </c>
      <c r="G207" s="7" t="s">
        <v>108</v>
      </c>
      <c r="H207" s="7" t="s">
        <v>107</v>
      </c>
      <c r="I207" s="7" t="s">
        <v>108</v>
      </c>
      <c r="J207" s="7" t="s">
        <v>108</v>
      </c>
      <c r="K207" s="17" t="s">
        <v>108</v>
      </c>
      <c r="L207" s="24" t="s">
        <v>108</v>
      </c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X207" s="4"/>
      <c r="BY207" s="4"/>
    </row>
    <row r="208" spans="1:77" ht="13.8" x14ac:dyDescent="0.25">
      <c r="A208" s="22" t="s">
        <v>34</v>
      </c>
      <c r="B208" s="7" t="s">
        <v>107</v>
      </c>
      <c r="C208" s="7" t="s">
        <v>108</v>
      </c>
      <c r="D208" s="7" t="s">
        <v>108</v>
      </c>
      <c r="E208" s="7" t="s">
        <v>107</v>
      </c>
      <c r="F208" s="7" t="s">
        <v>108</v>
      </c>
      <c r="G208" s="7" t="s">
        <v>108</v>
      </c>
      <c r="H208" s="7" t="s">
        <v>107</v>
      </c>
      <c r="I208" s="7" t="s">
        <v>108</v>
      </c>
      <c r="J208" s="7" t="s">
        <v>108</v>
      </c>
      <c r="K208" s="17" t="s">
        <v>108</v>
      </c>
      <c r="L208" s="24" t="s">
        <v>108</v>
      </c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X208" s="4"/>
      <c r="BY208" s="4"/>
    </row>
    <row r="209" spans="1:77" ht="13.8" x14ac:dyDescent="0.25">
      <c r="A209" s="22" t="s">
        <v>35</v>
      </c>
      <c r="B209" s="7" t="s">
        <v>107</v>
      </c>
      <c r="C209" s="7" t="s">
        <v>108</v>
      </c>
      <c r="D209" s="7" t="s">
        <v>108</v>
      </c>
      <c r="E209" s="7" t="s">
        <v>107</v>
      </c>
      <c r="F209" s="7" t="s">
        <v>108</v>
      </c>
      <c r="G209" s="7" t="s">
        <v>108</v>
      </c>
      <c r="H209" s="7" t="s">
        <v>107</v>
      </c>
      <c r="I209" s="7" t="s">
        <v>108</v>
      </c>
      <c r="J209" s="7" t="s">
        <v>108</v>
      </c>
      <c r="K209" s="17" t="s">
        <v>108</v>
      </c>
      <c r="L209" s="24" t="s">
        <v>108</v>
      </c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X209" s="4"/>
      <c r="BY209" s="4"/>
    </row>
    <row r="210" spans="1:77" ht="13.8" x14ac:dyDescent="0.25">
      <c r="A210" s="22" t="s">
        <v>36</v>
      </c>
      <c r="B210" s="7">
        <v>3.85E-2</v>
      </c>
      <c r="C210" s="7">
        <v>8.8999999999999999E-3</v>
      </c>
      <c r="D210" s="7">
        <v>1.4E-2</v>
      </c>
      <c r="E210" s="7">
        <v>1.8599999999999998E-2</v>
      </c>
      <c r="F210" s="7">
        <v>5.5999999999999999E-3</v>
      </c>
      <c r="G210" s="7">
        <v>8.1099999999999992E-3</v>
      </c>
      <c r="H210" s="7">
        <v>0.107</v>
      </c>
      <c r="I210" s="7">
        <v>1.4999999999999999E-2</v>
      </c>
      <c r="J210" s="7">
        <v>1.0200000000000001E-2</v>
      </c>
      <c r="K210" s="15">
        <f t="shared" si="8"/>
        <v>5.4699999999999999E-2</v>
      </c>
      <c r="L210" s="20">
        <f t="shared" si="9"/>
        <v>4.6373160340869586E-2</v>
      </c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X210" s="4"/>
      <c r="BY210" s="4"/>
    </row>
    <row r="211" spans="1:77" ht="13.8" x14ac:dyDescent="0.25">
      <c r="A211" s="22" t="s">
        <v>37</v>
      </c>
      <c r="B211" s="7">
        <v>0.79</v>
      </c>
      <c r="C211" s="7">
        <v>0.16</v>
      </c>
      <c r="D211" s="7">
        <v>1.0699999999999999E-2</v>
      </c>
      <c r="E211" s="7">
        <v>0.22</v>
      </c>
      <c r="F211" s="7">
        <v>4.9000000000000002E-2</v>
      </c>
      <c r="G211" s="7">
        <v>9.8099999999999993E-3</v>
      </c>
      <c r="H211" s="7">
        <v>8.5999999999999993E-2</v>
      </c>
      <c r="I211" s="7">
        <v>2.1999999999999999E-2</v>
      </c>
      <c r="J211" s="7">
        <v>9.5399999999999999E-3</v>
      </c>
      <c r="K211" s="15">
        <f t="shared" si="8"/>
        <v>0.36533333333333334</v>
      </c>
      <c r="L211" s="20">
        <f t="shared" si="9"/>
        <v>0.37382527112721164</v>
      </c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X211" s="4"/>
      <c r="BY211" s="4"/>
    </row>
    <row r="212" spans="1:77" ht="13.8" x14ac:dyDescent="0.25">
      <c r="A212" s="22" t="s">
        <v>38</v>
      </c>
      <c r="B212" s="7">
        <v>10.75</v>
      </c>
      <c r="C212" s="7">
        <v>2.46</v>
      </c>
      <c r="D212" s="7">
        <v>1.29E-2</v>
      </c>
      <c r="E212" s="7">
        <v>66.88</v>
      </c>
      <c r="F212" s="7">
        <v>16.13</v>
      </c>
      <c r="G212" s="7">
        <v>9.8200000000000006E-3</v>
      </c>
      <c r="H212" s="7">
        <v>5.7</v>
      </c>
      <c r="I212" s="7">
        <v>1.52</v>
      </c>
      <c r="J212" s="7">
        <v>1.15E-2</v>
      </c>
      <c r="K212" s="15">
        <f t="shared" si="8"/>
        <v>27.776666666666667</v>
      </c>
      <c r="L212" s="20">
        <f t="shared" si="9"/>
        <v>33.958483966946062</v>
      </c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X212" s="4"/>
      <c r="BY212" s="4"/>
    </row>
    <row r="213" spans="1:77" ht="13.8" x14ac:dyDescent="0.25">
      <c r="A213" s="22" t="s">
        <v>39</v>
      </c>
      <c r="B213" s="7" t="s">
        <v>107</v>
      </c>
      <c r="C213" s="7" t="s">
        <v>108</v>
      </c>
      <c r="D213" s="7" t="s">
        <v>108</v>
      </c>
      <c r="E213" s="7" t="s">
        <v>107</v>
      </c>
      <c r="F213" s="7" t="s">
        <v>108</v>
      </c>
      <c r="G213" s="7" t="s">
        <v>108</v>
      </c>
      <c r="H213" s="7">
        <v>4.1399999999999999E-2</v>
      </c>
      <c r="I213" s="7">
        <v>9.4000000000000004E-3</v>
      </c>
      <c r="J213" s="7">
        <v>5.4999999999999997E-3</v>
      </c>
      <c r="K213" s="15">
        <f t="shared" si="8"/>
        <v>4.1399999999999999E-2</v>
      </c>
      <c r="L213" s="20" t="s">
        <v>108</v>
      </c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X213" s="4"/>
      <c r="BY213" s="4"/>
    </row>
    <row r="214" spans="1:77" ht="14.4" thickBot="1" x14ac:dyDescent="0.3">
      <c r="A214" s="23" t="s">
        <v>40</v>
      </c>
      <c r="B214" s="8" t="s">
        <v>107</v>
      </c>
      <c r="C214" s="8" t="s">
        <v>108</v>
      </c>
      <c r="D214" s="8" t="s">
        <v>108</v>
      </c>
      <c r="E214" s="8" t="s">
        <v>107</v>
      </c>
      <c r="F214" s="8" t="s">
        <v>108</v>
      </c>
      <c r="G214" s="8" t="s">
        <v>108</v>
      </c>
      <c r="H214" s="8">
        <v>9.6000000000000002E-2</v>
      </c>
      <c r="I214" s="8">
        <v>0.01</v>
      </c>
      <c r="J214" s="8">
        <v>4.4900000000000001E-3</v>
      </c>
      <c r="K214" s="16">
        <f t="shared" si="8"/>
        <v>9.6000000000000002E-2</v>
      </c>
      <c r="L214" s="21" t="s">
        <v>108</v>
      </c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X214" s="4"/>
      <c r="BY214" s="4"/>
    </row>
    <row r="215" spans="1:77" ht="14.4" thickBot="1" x14ac:dyDescent="0.3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2"/>
      <c r="X215" s="12"/>
      <c r="Y215" s="12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X215" s="4"/>
      <c r="BY215" s="4"/>
    </row>
    <row r="216" spans="1:77" ht="14.4" x14ac:dyDescent="0.3">
      <c r="A216" s="14"/>
      <c r="B216" s="5" t="s">
        <v>91</v>
      </c>
      <c r="C216" s="5" t="s">
        <v>41</v>
      </c>
      <c r="D216" s="5" t="s">
        <v>80</v>
      </c>
      <c r="E216" s="5" t="s">
        <v>92</v>
      </c>
      <c r="F216" s="5" t="s">
        <v>41</v>
      </c>
      <c r="G216" s="5" t="s">
        <v>80</v>
      </c>
      <c r="H216" s="5" t="s">
        <v>93</v>
      </c>
      <c r="I216" s="5" t="s">
        <v>41</v>
      </c>
      <c r="J216" s="5" t="s">
        <v>80</v>
      </c>
      <c r="K216" s="5" t="s">
        <v>94</v>
      </c>
      <c r="L216" s="5" t="s">
        <v>41</v>
      </c>
      <c r="M216" s="5" t="s">
        <v>80</v>
      </c>
      <c r="N216" s="5" t="s">
        <v>95</v>
      </c>
      <c r="O216" s="5" t="s">
        <v>41</v>
      </c>
      <c r="P216" s="5" t="s">
        <v>80</v>
      </c>
      <c r="Q216" s="5" t="s">
        <v>96</v>
      </c>
      <c r="R216" s="5" t="s">
        <v>41</v>
      </c>
      <c r="S216" s="5" t="s">
        <v>80</v>
      </c>
      <c r="T216" s="5" t="s">
        <v>97</v>
      </c>
      <c r="U216" s="5" t="s">
        <v>41</v>
      </c>
      <c r="V216" s="5" t="s">
        <v>80</v>
      </c>
      <c r="W216" s="13" t="s">
        <v>98</v>
      </c>
      <c r="X216" s="13" t="s">
        <v>41</v>
      </c>
      <c r="Y216" s="13" t="s">
        <v>80</v>
      </c>
      <c r="Z216" s="14" t="s">
        <v>109</v>
      </c>
      <c r="AA216" s="19" t="s">
        <v>110</v>
      </c>
      <c r="BX216" s="4"/>
      <c r="BY216" s="4"/>
    </row>
    <row r="217" spans="1:77" ht="13.8" x14ac:dyDescent="0.25">
      <c r="A217" s="22" t="s">
        <v>0</v>
      </c>
      <c r="B217" s="7">
        <v>2.9499999999999998E-2</v>
      </c>
      <c r="C217" s="7">
        <v>7.1000000000000004E-3</v>
      </c>
      <c r="D217" s="7">
        <v>8.9499999999999996E-3</v>
      </c>
      <c r="E217" s="7">
        <v>1.9599999999999999E-2</v>
      </c>
      <c r="F217" s="7">
        <v>5.5999999999999999E-3</v>
      </c>
      <c r="G217" s="7">
        <v>8.8000000000000005E-3</v>
      </c>
      <c r="H217" s="7">
        <v>4.48E-2</v>
      </c>
      <c r="I217" s="7">
        <v>8.0999999999999996E-3</v>
      </c>
      <c r="J217" s="7">
        <v>1.01E-2</v>
      </c>
      <c r="K217" s="7">
        <v>5.5E-2</v>
      </c>
      <c r="L217" s="7">
        <v>1.0999999999999999E-2</v>
      </c>
      <c r="M217" s="7">
        <v>1.4999999999999999E-2</v>
      </c>
      <c r="N217" s="7">
        <v>1.29E-2</v>
      </c>
      <c r="O217" s="7">
        <v>5.4999999999999997E-3</v>
      </c>
      <c r="P217" s="7">
        <v>1.0500000000000001E-2</v>
      </c>
      <c r="Q217" s="7" t="s">
        <v>107</v>
      </c>
      <c r="R217" s="7" t="s">
        <v>108</v>
      </c>
      <c r="S217" s="7" t="s">
        <v>108</v>
      </c>
      <c r="T217" s="7">
        <v>2.6100000000000002E-2</v>
      </c>
      <c r="U217" s="7">
        <v>9.7000000000000003E-3</v>
      </c>
      <c r="V217" s="7">
        <v>1.89E-2</v>
      </c>
      <c r="W217" s="7" t="s">
        <v>107</v>
      </c>
      <c r="X217" s="7" t="s">
        <v>108</v>
      </c>
      <c r="Y217" s="7" t="s">
        <v>108</v>
      </c>
      <c r="Z217" s="15">
        <f>AVERAGE(B217,E217,H217,K217,N217,Q217,T217,W217)</f>
        <v>3.1316666666666666E-2</v>
      </c>
      <c r="AA217" s="20">
        <f xml:space="preserve"> STDEV(B217,E217,H217,K217,N217,Q217,T217,W217)</f>
        <v>1.580929051749845E-2</v>
      </c>
      <c r="BX217" s="4"/>
      <c r="BY217" s="4"/>
    </row>
    <row r="218" spans="1:77" ht="13.8" x14ac:dyDescent="0.25">
      <c r="A218" s="22" t="s">
        <v>1</v>
      </c>
      <c r="B218" s="7">
        <v>7.0999999999999994E-2</v>
      </c>
      <c r="C218" s="7">
        <v>2.3E-2</v>
      </c>
      <c r="D218" s="7">
        <v>3.7400000000000003E-2</v>
      </c>
      <c r="E218" s="7">
        <v>9.0999999999999998E-2</v>
      </c>
      <c r="F218" s="7">
        <v>2.4E-2</v>
      </c>
      <c r="G218" s="7">
        <v>3.61E-2</v>
      </c>
      <c r="H218" s="7">
        <v>0.221</v>
      </c>
      <c r="I218" s="7">
        <v>4.8000000000000001E-2</v>
      </c>
      <c r="J218" s="7">
        <v>3.9E-2</v>
      </c>
      <c r="K218" s="7">
        <v>0.19900000000000001</v>
      </c>
      <c r="L218" s="7">
        <v>4.7E-2</v>
      </c>
      <c r="M218" s="7">
        <v>4.9700000000000001E-2</v>
      </c>
      <c r="N218" s="7">
        <v>8.1000000000000003E-2</v>
      </c>
      <c r="O218" s="7">
        <v>2.4E-2</v>
      </c>
      <c r="P218" s="7">
        <v>3.6799999999999999E-2</v>
      </c>
      <c r="Q218" s="7" t="s">
        <v>107</v>
      </c>
      <c r="R218" s="7" t="s">
        <v>108</v>
      </c>
      <c r="S218" s="7" t="s">
        <v>108</v>
      </c>
      <c r="T218" s="7">
        <v>0.13</v>
      </c>
      <c r="U218" s="7">
        <v>3.9E-2</v>
      </c>
      <c r="V218" s="7">
        <v>5.6099999999999997E-2</v>
      </c>
      <c r="W218" s="7">
        <v>0.107</v>
      </c>
      <c r="X218" s="7">
        <v>3.1E-2</v>
      </c>
      <c r="Y218" s="7">
        <v>4.1599999999999998E-2</v>
      </c>
      <c r="Z218" s="15">
        <f t="shared" ref="Z218:Z256" si="10">AVERAGE(B218,E218,H218,K218,N218,Q218,T218,W218)</f>
        <v>0.12857142857142859</v>
      </c>
      <c r="AA218" s="20">
        <f t="shared" ref="AA218:AA255" si="11" xml:space="preserve"> STDEV(B218,E218,H218,K218,N218,Q218,T218,W218)</f>
        <v>5.9104024518519128E-2</v>
      </c>
      <c r="BX218" s="4"/>
      <c r="BY218" s="4"/>
    </row>
    <row r="219" spans="1:77" ht="13.8" x14ac:dyDescent="0.25">
      <c r="A219" s="22" t="s">
        <v>2</v>
      </c>
      <c r="B219" s="7">
        <v>59.27</v>
      </c>
      <c r="C219" s="7">
        <v>11.7</v>
      </c>
      <c r="D219" s="7">
        <v>17.97</v>
      </c>
      <c r="E219" s="7">
        <v>83.1</v>
      </c>
      <c r="F219" s="7">
        <v>14.52</v>
      </c>
      <c r="G219" s="7">
        <v>18.68</v>
      </c>
      <c r="H219" s="7">
        <v>90.39</v>
      </c>
      <c r="I219" s="7">
        <v>15.98</v>
      </c>
      <c r="J219" s="7">
        <v>21.69</v>
      </c>
      <c r="K219" s="7">
        <v>63.36</v>
      </c>
      <c r="L219" s="7">
        <v>15.04</v>
      </c>
      <c r="M219" s="7">
        <v>28.83</v>
      </c>
      <c r="N219" s="7">
        <v>74.2</v>
      </c>
      <c r="O219" s="7">
        <v>14.3</v>
      </c>
      <c r="P219" s="7">
        <v>19.2</v>
      </c>
      <c r="Q219" s="7">
        <v>188.12</v>
      </c>
      <c r="R219" s="7">
        <v>43.53</v>
      </c>
      <c r="S219" s="7">
        <v>97.17</v>
      </c>
      <c r="T219" s="7">
        <v>48.87</v>
      </c>
      <c r="U219" s="7">
        <v>15.02</v>
      </c>
      <c r="V219" s="7">
        <v>30.52</v>
      </c>
      <c r="W219" s="7">
        <v>84.73</v>
      </c>
      <c r="X219" s="7">
        <v>17.09</v>
      </c>
      <c r="Y219" s="7">
        <v>21.76</v>
      </c>
      <c r="Z219" s="15">
        <f t="shared" si="10"/>
        <v>86.50500000000001</v>
      </c>
      <c r="AA219" s="20">
        <f t="shared" si="11"/>
        <v>43.425944516416166</v>
      </c>
      <c r="BX219" s="4"/>
      <c r="BY219" s="4"/>
    </row>
    <row r="220" spans="1:77" ht="13.8" x14ac:dyDescent="0.25">
      <c r="A220" s="22" t="s">
        <v>3</v>
      </c>
      <c r="B220" s="7" t="s">
        <v>107</v>
      </c>
      <c r="C220" s="7" t="s">
        <v>108</v>
      </c>
      <c r="D220" s="7" t="s">
        <v>108</v>
      </c>
      <c r="E220" s="7" t="s">
        <v>107</v>
      </c>
      <c r="F220" s="7" t="s">
        <v>108</v>
      </c>
      <c r="G220" s="7" t="s">
        <v>108</v>
      </c>
      <c r="H220" s="7" t="s">
        <v>107</v>
      </c>
      <c r="I220" s="7" t="s">
        <v>108</v>
      </c>
      <c r="J220" s="7" t="s">
        <v>108</v>
      </c>
      <c r="K220" s="7" t="s">
        <v>107</v>
      </c>
      <c r="L220" s="7" t="s">
        <v>108</v>
      </c>
      <c r="M220" s="7" t="s">
        <v>108</v>
      </c>
      <c r="N220" s="7" t="s">
        <v>107</v>
      </c>
      <c r="O220" s="7" t="s">
        <v>108</v>
      </c>
      <c r="P220" s="7" t="s">
        <v>108</v>
      </c>
      <c r="Q220" s="7" t="s">
        <v>107</v>
      </c>
      <c r="R220" s="7" t="s">
        <v>108</v>
      </c>
      <c r="S220" s="7" t="s">
        <v>108</v>
      </c>
      <c r="T220" s="7" t="s">
        <v>107</v>
      </c>
      <c r="U220" s="7" t="s">
        <v>108</v>
      </c>
      <c r="V220" s="7" t="s">
        <v>108</v>
      </c>
      <c r="W220" s="7" t="s">
        <v>107</v>
      </c>
      <c r="X220" s="7" t="s">
        <v>108</v>
      </c>
      <c r="Y220" s="7" t="s">
        <v>108</v>
      </c>
      <c r="Z220" s="17" t="s">
        <v>108</v>
      </c>
      <c r="AA220" s="24" t="s">
        <v>108</v>
      </c>
      <c r="BX220" s="4"/>
      <c r="BY220" s="4"/>
    </row>
    <row r="221" spans="1:77" ht="13.8" x14ac:dyDescent="0.25">
      <c r="A221" s="22" t="s">
        <v>4</v>
      </c>
      <c r="B221" s="7">
        <v>1.89</v>
      </c>
      <c r="C221" s="7">
        <v>0.24</v>
      </c>
      <c r="D221" s="7">
        <v>0.13200000000000001</v>
      </c>
      <c r="E221" s="7">
        <v>1.82</v>
      </c>
      <c r="F221" s="7">
        <v>0.23</v>
      </c>
      <c r="G221" s="7">
        <v>0.14099999999999999</v>
      </c>
      <c r="H221" s="7">
        <v>2.16</v>
      </c>
      <c r="I221" s="7">
        <v>0.26</v>
      </c>
      <c r="J221" s="7">
        <v>0.157</v>
      </c>
      <c r="K221" s="7">
        <v>1.94</v>
      </c>
      <c r="L221" s="7">
        <v>0.26</v>
      </c>
      <c r="M221" s="7">
        <v>0.20899999999999999</v>
      </c>
      <c r="N221" s="7">
        <v>2.34</v>
      </c>
      <c r="O221" s="7">
        <v>0.3</v>
      </c>
      <c r="P221" s="7">
        <v>0.128</v>
      </c>
      <c r="Q221" s="7">
        <v>2.39</v>
      </c>
      <c r="R221" s="7">
        <v>0.37</v>
      </c>
      <c r="S221" s="7">
        <v>0.625</v>
      </c>
      <c r="T221" s="7">
        <v>2.2999999999999998</v>
      </c>
      <c r="U221" s="7">
        <v>0.33</v>
      </c>
      <c r="V221" s="7">
        <v>0.22600000000000001</v>
      </c>
      <c r="W221" s="7">
        <v>1.96</v>
      </c>
      <c r="X221" s="7">
        <v>0.27</v>
      </c>
      <c r="Y221" s="7">
        <v>0.154</v>
      </c>
      <c r="Z221" s="15">
        <f t="shared" si="10"/>
        <v>2.1</v>
      </c>
      <c r="AA221" s="20">
        <f t="shared" si="11"/>
        <v>0.22456306781964711</v>
      </c>
      <c r="BX221" s="4"/>
      <c r="BY221" s="4"/>
    </row>
    <row r="222" spans="1:77" ht="13.8" x14ac:dyDescent="0.25">
      <c r="A222" s="22" t="s">
        <v>5</v>
      </c>
      <c r="B222" s="7" t="s">
        <v>107</v>
      </c>
      <c r="C222" s="7" t="s">
        <v>108</v>
      </c>
      <c r="D222" s="7" t="s">
        <v>108</v>
      </c>
      <c r="E222" s="7" t="s">
        <v>107</v>
      </c>
      <c r="F222" s="7" t="s">
        <v>108</v>
      </c>
      <c r="G222" s="7" t="s">
        <v>108</v>
      </c>
      <c r="H222" s="7" t="s">
        <v>107</v>
      </c>
      <c r="I222" s="7" t="s">
        <v>108</v>
      </c>
      <c r="J222" s="7" t="s">
        <v>108</v>
      </c>
      <c r="K222" s="7" t="s">
        <v>107</v>
      </c>
      <c r="L222" s="7" t="s">
        <v>108</v>
      </c>
      <c r="M222" s="7" t="s">
        <v>108</v>
      </c>
      <c r="N222" s="7" t="s">
        <v>107</v>
      </c>
      <c r="O222" s="7" t="s">
        <v>108</v>
      </c>
      <c r="P222" s="7" t="s">
        <v>108</v>
      </c>
      <c r="Q222" s="7" t="s">
        <v>107</v>
      </c>
      <c r="R222" s="7" t="s">
        <v>108</v>
      </c>
      <c r="S222" s="7" t="s">
        <v>108</v>
      </c>
      <c r="T222" s="7" t="s">
        <v>107</v>
      </c>
      <c r="U222" s="7" t="s">
        <v>108</v>
      </c>
      <c r="V222" s="7" t="s">
        <v>108</v>
      </c>
      <c r="W222" s="7" t="s">
        <v>107</v>
      </c>
      <c r="X222" s="7" t="s">
        <v>108</v>
      </c>
      <c r="Y222" s="7" t="s">
        <v>108</v>
      </c>
      <c r="Z222" s="17" t="s">
        <v>108</v>
      </c>
      <c r="AA222" s="24" t="s">
        <v>108</v>
      </c>
      <c r="BX222" s="4"/>
      <c r="BY222" s="4"/>
    </row>
    <row r="223" spans="1:77" ht="13.8" x14ac:dyDescent="0.25">
      <c r="A223" s="22" t="s">
        <v>6</v>
      </c>
      <c r="B223" s="7" t="s">
        <v>107</v>
      </c>
      <c r="C223" s="7" t="s">
        <v>108</v>
      </c>
      <c r="D223" s="7" t="s">
        <v>108</v>
      </c>
      <c r="E223" s="7" t="s">
        <v>107</v>
      </c>
      <c r="F223" s="7" t="s">
        <v>108</v>
      </c>
      <c r="G223" s="7" t="s">
        <v>108</v>
      </c>
      <c r="H223" s="7" t="s">
        <v>107</v>
      </c>
      <c r="I223" s="7" t="s">
        <v>108</v>
      </c>
      <c r="J223" s="7" t="s">
        <v>108</v>
      </c>
      <c r="K223" s="7" t="s">
        <v>107</v>
      </c>
      <c r="L223" s="7" t="s">
        <v>108</v>
      </c>
      <c r="M223" s="7" t="s">
        <v>108</v>
      </c>
      <c r="N223" s="7" t="s">
        <v>107</v>
      </c>
      <c r="O223" s="7" t="s">
        <v>108</v>
      </c>
      <c r="P223" s="7" t="s">
        <v>108</v>
      </c>
      <c r="Q223" s="7" t="s">
        <v>107</v>
      </c>
      <c r="R223" s="7" t="s">
        <v>108</v>
      </c>
      <c r="S223" s="7" t="s">
        <v>108</v>
      </c>
      <c r="T223" s="7" t="s">
        <v>107</v>
      </c>
      <c r="U223" s="7" t="s">
        <v>108</v>
      </c>
      <c r="V223" s="7" t="s">
        <v>108</v>
      </c>
      <c r="W223" s="7" t="s">
        <v>107</v>
      </c>
      <c r="X223" s="7" t="s">
        <v>108</v>
      </c>
      <c r="Y223" s="7" t="s">
        <v>108</v>
      </c>
      <c r="Z223" s="17" t="s">
        <v>108</v>
      </c>
      <c r="AA223" s="24" t="s">
        <v>108</v>
      </c>
      <c r="BX223" s="4"/>
      <c r="BY223" s="4"/>
    </row>
    <row r="224" spans="1:77" ht="13.8" x14ac:dyDescent="0.25">
      <c r="A224" s="22" t="s">
        <v>7</v>
      </c>
      <c r="B224" s="7">
        <v>0.08</v>
      </c>
      <c r="C224" s="7">
        <v>2.8000000000000001E-2</v>
      </c>
      <c r="D224" s="7">
        <v>6.0100000000000001E-2</v>
      </c>
      <c r="E224" s="7" t="s">
        <v>107</v>
      </c>
      <c r="F224" s="7" t="s">
        <v>108</v>
      </c>
      <c r="G224" s="7" t="s">
        <v>108</v>
      </c>
      <c r="H224" s="7" t="s">
        <v>107</v>
      </c>
      <c r="I224" s="7" t="s">
        <v>108</v>
      </c>
      <c r="J224" s="7" t="s">
        <v>108</v>
      </c>
      <c r="K224" s="7" t="s">
        <v>107</v>
      </c>
      <c r="L224" s="7" t="s">
        <v>108</v>
      </c>
      <c r="M224" s="7" t="s">
        <v>108</v>
      </c>
      <c r="N224" s="7" t="s">
        <v>107</v>
      </c>
      <c r="O224" s="7" t="s">
        <v>108</v>
      </c>
      <c r="P224" s="7" t="s">
        <v>108</v>
      </c>
      <c r="Q224" s="7" t="s">
        <v>107</v>
      </c>
      <c r="R224" s="7" t="s">
        <v>108</v>
      </c>
      <c r="S224" s="7" t="s">
        <v>108</v>
      </c>
      <c r="T224" s="7" t="s">
        <v>107</v>
      </c>
      <c r="U224" s="7" t="s">
        <v>108</v>
      </c>
      <c r="V224" s="7" t="s">
        <v>108</v>
      </c>
      <c r="W224" s="7" t="s">
        <v>107</v>
      </c>
      <c r="X224" s="7" t="s">
        <v>108</v>
      </c>
      <c r="Y224" s="7" t="s">
        <v>108</v>
      </c>
      <c r="Z224" s="15">
        <f t="shared" si="10"/>
        <v>0.08</v>
      </c>
      <c r="AA224" s="20" t="s">
        <v>108</v>
      </c>
      <c r="BX224" s="4"/>
      <c r="BY224" s="4"/>
    </row>
    <row r="225" spans="1:77" ht="13.8" x14ac:dyDescent="0.25">
      <c r="A225" s="22" t="s">
        <v>8</v>
      </c>
      <c r="B225" s="7">
        <v>20602.57</v>
      </c>
      <c r="C225" s="7">
        <v>1119.8900000000001</v>
      </c>
      <c r="D225" s="7">
        <v>3.2100000000000002E-3</v>
      </c>
      <c r="E225" s="7">
        <v>10213.65</v>
      </c>
      <c r="F225" s="7">
        <v>564.15</v>
      </c>
      <c r="G225" s="7">
        <v>5.9500000000000004E-3</v>
      </c>
      <c r="H225" s="7">
        <v>15671.31</v>
      </c>
      <c r="I225" s="7">
        <v>881.18</v>
      </c>
      <c r="J225" s="7">
        <v>6.4799999999999996E-3</v>
      </c>
      <c r="K225" s="7">
        <v>207.93</v>
      </c>
      <c r="L225" s="7">
        <v>11.93</v>
      </c>
      <c r="M225" s="7">
        <v>8.2400000000000008E-3</v>
      </c>
      <c r="N225" s="7">
        <v>13208.05</v>
      </c>
      <c r="O225" s="7">
        <v>773.25</v>
      </c>
      <c r="P225" s="7">
        <v>4.9199999999999999E-3</v>
      </c>
      <c r="Q225" s="7">
        <v>610.11</v>
      </c>
      <c r="R225" s="7">
        <v>36.520000000000003</v>
      </c>
      <c r="S225" s="7">
        <v>0</v>
      </c>
      <c r="T225" s="7">
        <v>708.95</v>
      </c>
      <c r="U225" s="7">
        <v>43.43</v>
      </c>
      <c r="V225" s="7">
        <v>1.0200000000000001E-2</v>
      </c>
      <c r="W225" s="7">
        <v>9436.9699999999993</v>
      </c>
      <c r="X225" s="7">
        <v>592.16999999999996</v>
      </c>
      <c r="Y225" s="7">
        <v>6.3E-3</v>
      </c>
      <c r="Z225" s="15">
        <f t="shared" si="10"/>
        <v>8832.4424999999992</v>
      </c>
      <c r="AA225" s="20">
        <f t="shared" si="11"/>
        <v>7696.9867638479145</v>
      </c>
      <c r="BX225" s="4"/>
      <c r="BY225" s="4"/>
    </row>
    <row r="226" spans="1:77" ht="13.8" x14ac:dyDescent="0.25">
      <c r="A226" s="22" t="s">
        <v>9</v>
      </c>
      <c r="B226" s="7">
        <v>7.66</v>
      </c>
      <c r="C226" s="7">
        <v>0.43</v>
      </c>
      <c r="D226" s="7">
        <v>3.7100000000000001E-2</v>
      </c>
      <c r="E226" s="7">
        <v>5.96</v>
      </c>
      <c r="F226" s="7">
        <v>0.34</v>
      </c>
      <c r="G226" s="7">
        <v>3.4799999999999998E-2</v>
      </c>
      <c r="H226" s="7">
        <v>7.25</v>
      </c>
      <c r="I226" s="7">
        <v>0.41</v>
      </c>
      <c r="J226" s="7">
        <v>3.0800000000000001E-2</v>
      </c>
      <c r="K226" s="7">
        <v>213.03</v>
      </c>
      <c r="L226" s="7">
        <v>11.83</v>
      </c>
      <c r="M226" s="7">
        <v>7.0900000000000005E-2</v>
      </c>
      <c r="N226" s="7">
        <v>5.74</v>
      </c>
      <c r="O226" s="7">
        <v>0.35</v>
      </c>
      <c r="P226" s="7">
        <v>3.49E-2</v>
      </c>
      <c r="Q226" s="7">
        <v>168.43</v>
      </c>
      <c r="R226" s="7">
        <v>9.82</v>
      </c>
      <c r="S226" s="7">
        <v>0.158</v>
      </c>
      <c r="T226" s="7">
        <v>1153.97</v>
      </c>
      <c r="U226" s="7">
        <v>68.959999999999994</v>
      </c>
      <c r="V226" s="7">
        <v>6.3799999999999996E-2</v>
      </c>
      <c r="W226" s="7">
        <v>12.31</v>
      </c>
      <c r="X226" s="7">
        <v>0.77</v>
      </c>
      <c r="Y226" s="7">
        <v>2.7199999999999998E-2</v>
      </c>
      <c r="Z226" s="15">
        <f t="shared" si="10"/>
        <v>196.79374999999999</v>
      </c>
      <c r="AA226" s="20">
        <f t="shared" si="11"/>
        <v>395.67414619815997</v>
      </c>
      <c r="BX226" s="4"/>
      <c r="BY226" s="4"/>
    </row>
    <row r="227" spans="1:77" ht="13.8" x14ac:dyDescent="0.25">
      <c r="A227" s="22" t="s">
        <v>10</v>
      </c>
      <c r="B227" s="7">
        <v>5.65</v>
      </c>
      <c r="C227" s="7">
        <v>0.49</v>
      </c>
      <c r="D227" s="7">
        <v>4.4299999999999999E-2</v>
      </c>
      <c r="E227" s="7">
        <v>109.08</v>
      </c>
      <c r="F227" s="7">
        <v>9.51</v>
      </c>
      <c r="G227" s="7">
        <v>5.62E-2</v>
      </c>
      <c r="H227" s="7">
        <v>2.33</v>
      </c>
      <c r="I227" s="7">
        <v>0.22</v>
      </c>
      <c r="J227" s="7">
        <v>5.67E-2</v>
      </c>
      <c r="K227" s="7">
        <v>2.5299999999999998</v>
      </c>
      <c r="L227" s="7">
        <v>0.24</v>
      </c>
      <c r="M227" s="7">
        <v>6.2399999999999997E-2</v>
      </c>
      <c r="N227" s="7">
        <v>395.46</v>
      </c>
      <c r="O227" s="7">
        <v>37.229999999999997</v>
      </c>
      <c r="P227" s="7">
        <v>5.0200000000000002E-2</v>
      </c>
      <c r="Q227" s="7">
        <v>2.4700000000000002</v>
      </c>
      <c r="R227" s="7">
        <v>0.26</v>
      </c>
      <c r="S227" s="7">
        <v>0.251</v>
      </c>
      <c r="T227" s="7">
        <v>1.1399999999999999</v>
      </c>
      <c r="U227" s="7">
        <v>0.13</v>
      </c>
      <c r="V227" s="7">
        <v>6.9800000000000001E-2</v>
      </c>
      <c r="W227" s="7">
        <v>0.16300000000000001</v>
      </c>
      <c r="X227" s="7">
        <v>0.03</v>
      </c>
      <c r="Y227" s="7">
        <v>5.5399999999999998E-2</v>
      </c>
      <c r="Z227" s="15">
        <f t="shared" si="10"/>
        <v>64.852874999999997</v>
      </c>
      <c r="AA227" s="20">
        <f t="shared" si="11"/>
        <v>138.71402967610067</v>
      </c>
      <c r="BX227" s="4"/>
      <c r="BY227" s="4"/>
    </row>
    <row r="228" spans="1:77" ht="13.8" x14ac:dyDescent="0.25">
      <c r="A228" s="22" t="s">
        <v>11</v>
      </c>
      <c r="B228" s="7">
        <v>0.82</v>
      </c>
      <c r="C228" s="7">
        <v>0.14000000000000001</v>
      </c>
      <c r="D228" s="7">
        <v>7.9299999999999995E-2</v>
      </c>
      <c r="E228" s="7">
        <v>0.75</v>
      </c>
      <c r="F228" s="7">
        <v>0.13</v>
      </c>
      <c r="G228" s="7">
        <v>7.7299999999999994E-2</v>
      </c>
      <c r="H228" s="7">
        <v>0.99</v>
      </c>
      <c r="I228" s="7">
        <v>0.17</v>
      </c>
      <c r="J228" s="7">
        <v>8.5500000000000007E-2</v>
      </c>
      <c r="K228" s="7">
        <v>1.08</v>
      </c>
      <c r="L228" s="7">
        <v>0.19</v>
      </c>
      <c r="M228" s="7">
        <v>0.10299999999999999</v>
      </c>
      <c r="N228" s="7">
        <v>1.1100000000000001</v>
      </c>
      <c r="O228" s="7">
        <v>0.19</v>
      </c>
      <c r="P228" s="7">
        <v>6.5199999999999994E-2</v>
      </c>
      <c r="Q228" s="7">
        <v>1.18</v>
      </c>
      <c r="R228" s="7">
        <v>0.22</v>
      </c>
      <c r="S228" s="7">
        <v>0.22600000000000001</v>
      </c>
      <c r="T228" s="7">
        <v>1.04</v>
      </c>
      <c r="U228" s="7">
        <v>0.2</v>
      </c>
      <c r="V228" s="7">
        <v>0.106</v>
      </c>
      <c r="W228" s="7">
        <v>0.83</v>
      </c>
      <c r="X228" s="7">
        <v>0.16</v>
      </c>
      <c r="Y228" s="7">
        <v>7.2400000000000006E-2</v>
      </c>
      <c r="Z228" s="15">
        <f t="shared" si="10"/>
        <v>0.97499999999999998</v>
      </c>
      <c r="AA228" s="20">
        <f t="shared" si="11"/>
        <v>0.15647911773049605</v>
      </c>
      <c r="BX228" s="4"/>
      <c r="BY228" s="4"/>
    </row>
    <row r="229" spans="1:77" ht="13.8" x14ac:dyDescent="0.25">
      <c r="A229" s="22" t="s">
        <v>12</v>
      </c>
      <c r="B229" s="7" t="s">
        <v>107</v>
      </c>
      <c r="C229" s="7" t="s">
        <v>108</v>
      </c>
      <c r="D229" s="7" t="s">
        <v>108</v>
      </c>
      <c r="E229" s="7" t="s">
        <v>107</v>
      </c>
      <c r="F229" s="7" t="s">
        <v>108</v>
      </c>
      <c r="G229" s="7" t="s">
        <v>108</v>
      </c>
      <c r="H229" s="7" t="s">
        <v>107</v>
      </c>
      <c r="I229" s="7" t="s">
        <v>108</v>
      </c>
      <c r="J229" s="7" t="s">
        <v>108</v>
      </c>
      <c r="K229" s="7" t="s">
        <v>107</v>
      </c>
      <c r="L229" s="7" t="s">
        <v>108</v>
      </c>
      <c r="M229" s="7" t="s">
        <v>108</v>
      </c>
      <c r="N229" s="7" t="s">
        <v>107</v>
      </c>
      <c r="O229" s="7" t="s">
        <v>108</v>
      </c>
      <c r="P229" s="7" t="s">
        <v>108</v>
      </c>
      <c r="Q229" s="7" t="s">
        <v>107</v>
      </c>
      <c r="R229" s="7" t="s">
        <v>108</v>
      </c>
      <c r="S229" s="7" t="s">
        <v>108</v>
      </c>
      <c r="T229" s="7" t="s">
        <v>107</v>
      </c>
      <c r="U229" s="7" t="s">
        <v>108</v>
      </c>
      <c r="V229" s="7" t="s">
        <v>108</v>
      </c>
      <c r="W229" s="7" t="s">
        <v>107</v>
      </c>
      <c r="X229" s="7" t="s">
        <v>108</v>
      </c>
      <c r="Y229" s="7" t="s">
        <v>108</v>
      </c>
      <c r="Z229" s="17" t="s">
        <v>108</v>
      </c>
      <c r="AA229" s="24" t="s">
        <v>108</v>
      </c>
      <c r="BX229" s="4"/>
      <c r="BY229" s="4"/>
    </row>
    <row r="230" spans="1:77" ht="13.8" x14ac:dyDescent="0.25">
      <c r="A230" s="22" t="s">
        <v>13</v>
      </c>
      <c r="B230" s="7">
        <v>15163.61</v>
      </c>
      <c r="C230" s="7">
        <v>1323.55</v>
      </c>
      <c r="D230" s="7">
        <v>1.87</v>
      </c>
      <c r="E230" s="7">
        <v>2064.21</v>
      </c>
      <c r="F230" s="7">
        <v>184.99</v>
      </c>
      <c r="G230" s="7">
        <v>2.0699999999999998</v>
      </c>
      <c r="H230" s="7">
        <v>9309.99</v>
      </c>
      <c r="I230" s="7">
        <v>858.35</v>
      </c>
      <c r="J230" s="7">
        <v>2.33</v>
      </c>
      <c r="K230" s="7">
        <v>97.29</v>
      </c>
      <c r="L230" s="7">
        <v>9.35</v>
      </c>
      <c r="M230" s="7">
        <v>3.2</v>
      </c>
      <c r="N230" s="7">
        <v>10102.51</v>
      </c>
      <c r="O230" s="7">
        <v>991.5</v>
      </c>
      <c r="P230" s="7">
        <v>2.2200000000000002</v>
      </c>
      <c r="Q230" s="7">
        <v>262.08</v>
      </c>
      <c r="R230" s="7">
        <v>26.85</v>
      </c>
      <c r="S230" s="7">
        <v>11.09</v>
      </c>
      <c r="T230" s="7">
        <v>482.8</v>
      </c>
      <c r="U230" s="7">
        <v>50.77</v>
      </c>
      <c r="V230" s="7">
        <v>3.4</v>
      </c>
      <c r="W230" s="7">
        <v>555.74</v>
      </c>
      <c r="X230" s="7">
        <v>60.53</v>
      </c>
      <c r="Y230" s="7">
        <v>2.68</v>
      </c>
      <c r="Z230" s="15">
        <f t="shared" si="10"/>
        <v>4754.7787500000004</v>
      </c>
      <c r="AA230" s="20">
        <f t="shared" si="11"/>
        <v>5888.1161142336696</v>
      </c>
      <c r="BX230" s="4"/>
      <c r="BY230" s="4"/>
    </row>
    <row r="231" spans="1:77" ht="13.8" x14ac:dyDescent="0.25">
      <c r="A231" s="22" t="s">
        <v>14</v>
      </c>
      <c r="B231" s="7">
        <v>1.87</v>
      </c>
      <c r="C231" s="7">
        <v>0.84</v>
      </c>
      <c r="D231" s="7">
        <v>1.79</v>
      </c>
      <c r="E231" s="7">
        <v>4.34</v>
      </c>
      <c r="F231" s="7">
        <v>0.86</v>
      </c>
      <c r="G231" s="7">
        <v>1.77</v>
      </c>
      <c r="H231" s="7" t="s">
        <v>107</v>
      </c>
      <c r="I231" s="7" t="s">
        <v>108</v>
      </c>
      <c r="J231" s="7" t="s">
        <v>108</v>
      </c>
      <c r="K231" s="7">
        <v>4.97</v>
      </c>
      <c r="L231" s="7">
        <v>1.1000000000000001</v>
      </c>
      <c r="M231" s="7">
        <v>2.5299999999999998</v>
      </c>
      <c r="N231" s="7">
        <v>3.19</v>
      </c>
      <c r="O231" s="7">
        <v>0.8</v>
      </c>
      <c r="P231" s="7">
        <v>1.74</v>
      </c>
      <c r="Q231" s="7">
        <v>11.51</v>
      </c>
      <c r="R231" s="7">
        <v>2.97</v>
      </c>
      <c r="S231" s="7">
        <v>8.92</v>
      </c>
      <c r="T231" s="7">
        <v>26.86</v>
      </c>
      <c r="U231" s="7">
        <v>2.4</v>
      </c>
      <c r="V231" s="7">
        <v>2.75</v>
      </c>
      <c r="W231" s="7">
        <v>12.8</v>
      </c>
      <c r="X231" s="7">
        <v>1.36</v>
      </c>
      <c r="Y231" s="7">
        <v>2.21</v>
      </c>
      <c r="Z231" s="15">
        <f t="shared" si="10"/>
        <v>9.3628571428571412</v>
      </c>
      <c r="AA231" s="20">
        <f t="shared" si="11"/>
        <v>8.7687659988653568</v>
      </c>
      <c r="BX231" s="4"/>
      <c r="BY231" s="4"/>
    </row>
    <row r="232" spans="1:77" ht="13.8" x14ac:dyDescent="0.25">
      <c r="A232" s="22" t="s">
        <v>15</v>
      </c>
      <c r="B232" s="7">
        <v>5.7000000000000002E-3</v>
      </c>
      <c r="C232" s="7">
        <v>1.6999999999999999E-3</v>
      </c>
      <c r="D232" s="7">
        <v>0</v>
      </c>
      <c r="E232" s="7" t="s">
        <v>107</v>
      </c>
      <c r="F232" s="7" t="s">
        <v>108</v>
      </c>
      <c r="G232" s="7" t="s">
        <v>108</v>
      </c>
      <c r="H232" s="7">
        <v>2.5000000000000001E-3</v>
      </c>
      <c r="I232" s="7">
        <v>1.1999999999999999E-3</v>
      </c>
      <c r="J232" s="7">
        <v>1.98E-3</v>
      </c>
      <c r="K232" s="7" t="s">
        <v>107</v>
      </c>
      <c r="L232" s="7" t="s">
        <v>108</v>
      </c>
      <c r="M232" s="7" t="s">
        <v>108</v>
      </c>
      <c r="N232" s="7" t="s">
        <v>107</v>
      </c>
      <c r="O232" s="7" t="s">
        <v>108</v>
      </c>
      <c r="P232" s="7" t="s">
        <v>108</v>
      </c>
      <c r="Q232" s="7">
        <v>5.3E-3</v>
      </c>
      <c r="R232" s="7">
        <v>1.6000000000000001E-3</v>
      </c>
      <c r="S232" s="7">
        <v>0</v>
      </c>
      <c r="T232" s="7" t="s">
        <v>107</v>
      </c>
      <c r="U232" s="7" t="s">
        <v>108</v>
      </c>
      <c r="V232" s="7" t="s">
        <v>108</v>
      </c>
      <c r="W232" s="7" t="s">
        <v>107</v>
      </c>
      <c r="X232" s="7" t="s">
        <v>108</v>
      </c>
      <c r="Y232" s="7" t="s">
        <v>108</v>
      </c>
      <c r="Z232" s="15">
        <f t="shared" si="10"/>
        <v>4.5000000000000005E-3</v>
      </c>
      <c r="AA232" s="20">
        <f t="shared" si="11"/>
        <v>1.7435595774162693E-3</v>
      </c>
      <c r="BX232" s="4"/>
      <c r="BY232" s="4"/>
    </row>
    <row r="233" spans="1:77" ht="13.8" x14ac:dyDescent="0.25">
      <c r="A233" s="22" t="s">
        <v>16</v>
      </c>
      <c r="B233" s="7" t="s">
        <v>107</v>
      </c>
      <c r="C233" s="7" t="s">
        <v>108</v>
      </c>
      <c r="D233" s="7" t="s">
        <v>108</v>
      </c>
      <c r="E233" s="7" t="s">
        <v>107</v>
      </c>
      <c r="F233" s="7" t="s">
        <v>108</v>
      </c>
      <c r="G233" s="7" t="s">
        <v>108</v>
      </c>
      <c r="H233" s="7">
        <v>2.1999999999999999E-2</v>
      </c>
      <c r="I233" s="7">
        <v>5.4999999999999997E-3</v>
      </c>
      <c r="J233" s="7">
        <v>6.3400000000000001E-3</v>
      </c>
      <c r="K233" s="7">
        <v>9.7999999999999997E-3</v>
      </c>
      <c r="L233" s="7">
        <v>3.5000000000000001E-3</v>
      </c>
      <c r="M233" s="7">
        <v>4.3299999999999996E-3</v>
      </c>
      <c r="N233" s="7" t="s">
        <v>107</v>
      </c>
      <c r="O233" s="7" t="s">
        <v>108</v>
      </c>
      <c r="P233" s="7" t="s">
        <v>108</v>
      </c>
      <c r="Q233" s="7" t="s">
        <v>107</v>
      </c>
      <c r="R233" s="7" t="s">
        <v>108</v>
      </c>
      <c r="S233" s="7" t="s">
        <v>108</v>
      </c>
      <c r="T233" s="7" t="s">
        <v>107</v>
      </c>
      <c r="U233" s="7" t="s">
        <v>108</v>
      </c>
      <c r="V233" s="7" t="s">
        <v>108</v>
      </c>
      <c r="W233" s="7" t="s">
        <v>107</v>
      </c>
      <c r="X233" s="7" t="s">
        <v>108</v>
      </c>
      <c r="Y233" s="7" t="s">
        <v>108</v>
      </c>
      <c r="Z233" s="15">
        <f t="shared" si="10"/>
        <v>1.5899999999999997E-2</v>
      </c>
      <c r="AA233" s="20">
        <f t="shared" si="11"/>
        <v>8.6267027304758898E-3</v>
      </c>
      <c r="BX233" s="4"/>
      <c r="BY233" s="4"/>
    </row>
    <row r="234" spans="1:77" ht="13.8" x14ac:dyDescent="0.25">
      <c r="A234" s="22" t="s">
        <v>17</v>
      </c>
      <c r="B234" s="7">
        <v>0.36799999999999999</v>
      </c>
      <c r="C234" s="7">
        <v>4.9000000000000002E-2</v>
      </c>
      <c r="D234" s="7">
        <v>3.8E-3</v>
      </c>
      <c r="E234" s="7" t="s">
        <v>107</v>
      </c>
      <c r="F234" s="7" t="s">
        <v>108</v>
      </c>
      <c r="G234" s="7" t="s">
        <v>108</v>
      </c>
      <c r="H234" s="7" t="s">
        <v>107</v>
      </c>
      <c r="I234" s="7" t="s">
        <v>108</v>
      </c>
      <c r="J234" s="7" t="s">
        <v>108</v>
      </c>
      <c r="K234" s="7" t="s">
        <v>107</v>
      </c>
      <c r="L234" s="7" t="s">
        <v>108</v>
      </c>
      <c r="M234" s="7" t="s">
        <v>108</v>
      </c>
      <c r="N234" s="7" t="s">
        <v>107</v>
      </c>
      <c r="O234" s="7" t="s">
        <v>108</v>
      </c>
      <c r="P234" s="7" t="s">
        <v>108</v>
      </c>
      <c r="Q234" s="7">
        <v>5.7000000000000002E-3</v>
      </c>
      <c r="R234" s="7">
        <v>1.6000000000000001E-3</v>
      </c>
      <c r="S234" s="7">
        <v>0</v>
      </c>
      <c r="T234" s="7" t="s">
        <v>107</v>
      </c>
      <c r="U234" s="7" t="s">
        <v>108</v>
      </c>
      <c r="V234" s="7" t="s">
        <v>108</v>
      </c>
      <c r="W234" s="7" t="s">
        <v>107</v>
      </c>
      <c r="X234" s="7" t="s">
        <v>108</v>
      </c>
      <c r="Y234" s="7" t="s">
        <v>108</v>
      </c>
      <c r="Z234" s="15">
        <f t="shared" si="10"/>
        <v>0.18684999999999999</v>
      </c>
      <c r="AA234" s="20">
        <f t="shared" si="11"/>
        <v>0.25618478682388612</v>
      </c>
      <c r="BX234" s="4"/>
      <c r="BY234" s="4"/>
    </row>
    <row r="235" spans="1:77" ht="13.8" x14ac:dyDescent="0.25">
      <c r="A235" s="22" t="s">
        <v>18</v>
      </c>
      <c r="B235" s="7" t="s">
        <v>107</v>
      </c>
      <c r="C235" s="7" t="s">
        <v>108</v>
      </c>
      <c r="D235" s="7" t="s">
        <v>108</v>
      </c>
      <c r="E235" s="7" t="s">
        <v>107</v>
      </c>
      <c r="F235" s="7" t="s">
        <v>108</v>
      </c>
      <c r="G235" s="7" t="s">
        <v>108</v>
      </c>
      <c r="H235" s="7">
        <v>1.9099999999999999E-2</v>
      </c>
      <c r="I235" s="7">
        <v>7.9000000000000008E-3</v>
      </c>
      <c r="J235" s="7">
        <v>1.55E-2</v>
      </c>
      <c r="K235" s="7" t="s">
        <v>107</v>
      </c>
      <c r="L235" s="7" t="s">
        <v>108</v>
      </c>
      <c r="M235" s="7" t="s">
        <v>108</v>
      </c>
      <c r="N235" s="7">
        <v>2.3199999999999998E-2</v>
      </c>
      <c r="O235" s="7">
        <v>7.7999999999999996E-3</v>
      </c>
      <c r="P235" s="7">
        <v>1.15E-2</v>
      </c>
      <c r="Q235" s="7" t="s">
        <v>107</v>
      </c>
      <c r="R235" s="7" t="s">
        <v>108</v>
      </c>
      <c r="S235" s="7" t="s">
        <v>108</v>
      </c>
      <c r="T235" s="7" t="s">
        <v>107</v>
      </c>
      <c r="U235" s="7" t="s">
        <v>108</v>
      </c>
      <c r="V235" s="7" t="s">
        <v>108</v>
      </c>
      <c r="W235" s="7" t="s">
        <v>107</v>
      </c>
      <c r="X235" s="7" t="s">
        <v>108</v>
      </c>
      <c r="Y235" s="7" t="s">
        <v>108</v>
      </c>
      <c r="Z235" s="15">
        <f t="shared" si="10"/>
        <v>2.1149999999999999E-2</v>
      </c>
      <c r="AA235" s="20">
        <f t="shared" si="11"/>
        <v>2.8991378028648445E-3</v>
      </c>
      <c r="BX235" s="4"/>
      <c r="BY235" s="4"/>
    </row>
    <row r="236" spans="1:77" ht="13.8" x14ac:dyDescent="0.25">
      <c r="A236" s="22" t="s">
        <v>19</v>
      </c>
      <c r="B236" s="7">
        <v>12.85</v>
      </c>
      <c r="C236" s="7">
        <v>0.56999999999999995</v>
      </c>
      <c r="D236" s="7">
        <v>3.2800000000000003E-2</v>
      </c>
      <c r="E236" s="7">
        <v>6.46</v>
      </c>
      <c r="F236" s="7">
        <v>0.3</v>
      </c>
      <c r="G236" s="7">
        <v>3.5499999999999997E-2</v>
      </c>
      <c r="H236" s="7">
        <v>9.31</v>
      </c>
      <c r="I236" s="7">
        <v>0.41</v>
      </c>
      <c r="J236" s="7">
        <v>3.3300000000000003E-2</v>
      </c>
      <c r="K236" s="7">
        <v>8.2000000000000003E-2</v>
      </c>
      <c r="L236" s="7">
        <v>2.7E-2</v>
      </c>
      <c r="M236" s="7">
        <v>5.11E-2</v>
      </c>
      <c r="N236" s="7">
        <v>7.92</v>
      </c>
      <c r="O236" s="7">
        <v>0.37</v>
      </c>
      <c r="P236" s="7">
        <v>2.81E-2</v>
      </c>
      <c r="Q236" s="7">
        <v>0.46200000000000002</v>
      </c>
      <c r="R236" s="7">
        <v>4.3999999999999997E-2</v>
      </c>
      <c r="S236" s="7">
        <v>0</v>
      </c>
      <c r="T236" s="7">
        <v>0.47099999999999997</v>
      </c>
      <c r="U236" s="7">
        <v>5.1999999999999998E-2</v>
      </c>
      <c r="V236" s="7">
        <v>3.3399999999999999E-2</v>
      </c>
      <c r="W236" s="7">
        <v>6.1</v>
      </c>
      <c r="X236" s="7">
        <v>0.3</v>
      </c>
      <c r="Y236" s="7">
        <v>2.6200000000000001E-2</v>
      </c>
      <c r="Z236" s="15">
        <f t="shared" si="10"/>
        <v>5.4568750000000001</v>
      </c>
      <c r="AA236" s="20">
        <f t="shared" si="11"/>
        <v>4.7160626870152127</v>
      </c>
      <c r="BX236" s="4"/>
      <c r="BY236" s="4"/>
    </row>
    <row r="237" spans="1:77" ht="13.8" x14ac:dyDescent="0.25">
      <c r="A237" s="22" t="s">
        <v>20</v>
      </c>
      <c r="B237" s="7" t="s">
        <v>107</v>
      </c>
      <c r="C237" s="7" t="s">
        <v>108</v>
      </c>
      <c r="D237" s="7" t="s">
        <v>108</v>
      </c>
      <c r="E237" s="7">
        <v>8.8000000000000005E-3</v>
      </c>
      <c r="F237" s="7">
        <v>3.7000000000000002E-3</v>
      </c>
      <c r="G237" s="7">
        <v>6.96E-3</v>
      </c>
      <c r="H237" s="7" t="s">
        <v>107</v>
      </c>
      <c r="I237" s="7" t="s">
        <v>108</v>
      </c>
      <c r="J237" s="7" t="s">
        <v>108</v>
      </c>
      <c r="K237" s="7" t="s">
        <v>107</v>
      </c>
      <c r="L237" s="7" t="s">
        <v>108</v>
      </c>
      <c r="M237" s="7" t="s">
        <v>108</v>
      </c>
      <c r="N237" s="7">
        <v>4.8099999999999997E-2</v>
      </c>
      <c r="O237" s="7">
        <v>6.1999999999999998E-3</v>
      </c>
      <c r="P237" s="7">
        <v>7.1700000000000002E-3</v>
      </c>
      <c r="Q237" s="7" t="s">
        <v>107</v>
      </c>
      <c r="R237" s="7" t="s">
        <v>108</v>
      </c>
      <c r="S237" s="7" t="s">
        <v>108</v>
      </c>
      <c r="T237" s="7" t="s">
        <v>107</v>
      </c>
      <c r="U237" s="7" t="s">
        <v>108</v>
      </c>
      <c r="V237" s="7" t="s">
        <v>108</v>
      </c>
      <c r="W237" s="7" t="s">
        <v>107</v>
      </c>
      <c r="X237" s="7" t="s">
        <v>108</v>
      </c>
      <c r="Y237" s="7" t="s">
        <v>108</v>
      </c>
      <c r="Z237" s="15">
        <f t="shared" si="10"/>
        <v>2.845E-2</v>
      </c>
      <c r="AA237" s="20">
        <f t="shared" si="11"/>
        <v>2.7789296500631312E-2</v>
      </c>
      <c r="BX237" s="4"/>
      <c r="BY237" s="4"/>
    </row>
    <row r="238" spans="1:77" ht="13.8" x14ac:dyDescent="0.25">
      <c r="A238" s="22" t="s">
        <v>21</v>
      </c>
      <c r="B238" s="7">
        <v>3.35</v>
      </c>
      <c r="C238" s="7">
        <v>0.33</v>
      </c>
      <c r="D238" s="7">
        <v>1.2500000000000001E-2</v>
      </c>
      <c r="E238" s="7">
        <v>0.23499999999999999</v>
      </c>
      <c r="F238" s="7">
        <v>2.7E-2</v>
      </c>
      <c r="G238" s="7">
        <v>1.18E-2</v>
      </c>
      <c r="H238" s="7">
        <v>2.9399999999999999E-2</v>
      </c>
      <c r="I238" s="7">
        <v>7.0000000000000001E-3</v>
      </c>
      <c r="J238" s="7">
        <v>1.15E-2</v>
      </c>
      <c r="K238" s="7" t="s">
        <v>107</v>
      </c>
      <c r="L238" s="7" t="s">
        <v>108</v>
      </c>
      <c r="M238" s="7" t="s">
        <v>108</v>
      </c>
      <c r="N238" s="7">
        <v>1.43</v>
      </c>
      <c r="O238" s="7">
        <v>0.15</v>
      </c>
      <c r="P238" s="7">
        <v>1.15E-2</v>
      </c>
      <c r="Q238" s="7">
        <v>5.8099999999999999E-2</v>
      </c>
      <c r="R238" s="7">
        <v>9.2999999999999992E-3</v>
      </c>
      <c r="S238" s="7">
        <v>0</v>
      </c>
      <c r="T238" s="7" t="s">
        <v>107</v>
      </c>
      <c r="U238" s="7" t="s">
        <v>108</v>
      </c>
      <c r="V238" s="7" t="s">
        <v>108</v>
      </c>
      <c r="W238" s="7" t="s">
        <v>107</v>
      </c>
      <c r="X238" s="7" t="s">
        <v>108</v>
      </c>
      <c r="Y238" s="7" t="s">
        <v>108</v>
      </c>
      <c r="Z238" s="15">
        <f t="shared" si="10"/>
        <v>1.0204999999999997</v>
      </c>
      <c r="AA238" s="20">
        <f t="shared" si="11"/>
        <v>1.4247599552205279</v>
      </c>
      <c r="BX238" s="4"/>
      <c r="BY238" s="4"/>
    </row>
    <row r="239" spans="1:77" ht="13.8" x14ac:dyDescent="0.25">
      <c r="A239" s="22" t="s">
        <v>22</v>
      </c>
      <c r="B239" s="7">
        <v>8.6E-3</v>
      </c>
      <c r="C239" s="7">
        <v>5.1000000000000004E-3</v>
      </c>
      <c r="D239" s="7">
        <v>6.0200000000000002E-3</v>
      </c>
      <c r="E239" s="7" t="s">
        <v>107</v>
      </c>
      <c r="F239" s="7" t="s">
        <v>108</v>
      </c>
      <c r="G239" s="7" t="s">
        <v>108</v>
      </c>
      <c r="H239" s="7" t="s">
        <v>107</v>
      </c>
      <c r="I239" s="7" t="s">
        <v>108</v>
      </c>
      <c r="J239" s="7" t="s">
        <v>108</v>
      </c>
      <c r="K239" s="7" t="s">
        <v>107</v>
      </c>
      <c r="L239" s="7" t="s">
        <v>108</v>
      </c>
      <c r="M239" s="7" t="s">
        <v>108</v>
      </c>
      <c r="N239" s="7" t="s">
        <v>107</v>
      </c>
      <c r="O239" s="7" t="s">
        <v>108</v>
      </c>
      <c r="P239" s="7" t="s">
        <v>108</v>
      </c>
      <c r="Q239" s="7">
        <v>3.1300000000000001E-2</v>
      </c>
      <c r="R239" s="7">
        <v>7.7000000000000002E-3</v>
      </c>
      <c r="S239" s="7">
        <v>0</v>
      </c>
      <c r="T239" s="7" t="s">
        <v>107</v>
      </c>
      <c r="U239" s="7" t="s">
        <v>108</v>
      </c>
      <c r="V239" s="7" t="s">
        <v>108</v>
      </c>
      <c r="W239" s="7" t="s">
        <v>107</v>
      </c>
      <c r="X239" s="7" t="s">
        <v>108</v>
      </c>
      <c r="Y239" s="7" t="s">
        <v>108</v>
      </c>
      <c r="Z239" s="15">
        <f t="shared" si="10"/>
        <v>1.9950000000000002E-2</v>
      </c>
      <c r="AA239" s="20">
        <f t="shared" si="11"/>
        <v>1.6051323932934625E-2</v>
      </c>
      <c r="BX239" s="4"/>
      <c r="BY239" s="4"/>
    </row>
    <row r="240" spans="1:77" ht="13.8" x14ac:dyDescent="0.25">
      <c r="A240" s="22" t="s">
        <v>23</v>
      </c>
      <c r="B240" s="7">
        <v>0.214</v>
      </c>
      <c r="C240" s="7">
        <v>7.6999999999999999E-2</v>
      </c>
      <c r="D240" s="7">
        <v>0.115</v>
      </c>
      <c r="E240" s="7" t="s">
        <v>107</v>
      </c>
      <c r="F240" s="7" t="s">
        <v>108</v>
      </c>
      <c r="G240" s="7" t="s">
        <v>108</v>
      </c>
      <c r="H240" s="7" t="s">
        <v>107</v>
      </c>
      <c r="I240" s="7" t="s">
        <v>108</v>
      </c>
      <c r="J240" s="7" t="s">
        <v>108</v>
      </c>
      <c r="K240" s="7" t="s">
        <v>107</v>
      </c>
      <c r="L240" s="7" t="s">
        <v>108</v>
      </c>
      <c r="M240" s="7" t="s">
        <v>108</v>
      </c>
      <c r="N240" s="7" t="s">
        <v>107</v>
      </c>
      <c r="O240" s="7" t="s">
        <v>108</v>
      </c>
      <c r="P240" s="7" t="s">
        <v>108</v>
      </c>
      <c r="Q240" s="7" t="s">
        <v>107</v>
      </c>
      <c r="R240" s="7" t="s">
        <v>108</v>
      </c>
      <c r="S240" s="7" t="s">
        <v>108</v>
      </c>
      <c r="T240" s="7" t="s">
        <v>107</v>
      </c>
      <c r="U240" s="7" t="s">
        <v>108</v>
      </c>
      <c r="V240" s="7" t="s">
        <v>108</v>
      </c>
      <c r="W240" s="7" t="s">
        <v>107</v>
      </c>
      <c r="X240" s="7" t="s">
        <v>108</v>
      </c>
      <c r="Y240" s="7" t="s">
        <v>108</v>
      </c>
      <c r="Z240" s="15">
        <f t="shared" si="10"/>
        <v>0.214</v>
      </c>
      <c r="AA240" s="20" t="s">
        <v>108</v>
      </c>
      <c r="BX240" s="4"/>
      <c r="BY240" s="4"/>
    </row>
    <row r="241" spans="1:77" ht="13.8" x14ac:dyDescent="0.25">
      <c r="A241" s="22" t="s">
        <v>24</v>
      </c>
      <c r="B241" s="7">
        <v>8.3799999999999999E-2</v>
      </c>
      <c r="C241" s="7">
        <v>7.3000000000000001E-3</v>
      </c>
      <c r="D241" s="7">
        <v>3.0100000000000001E-3</v>
      </c>
      <c r="E241" s="7">
        <v>5.3E-3</v>
      </c>
      <c r="F241" s="7">
        <v>2.0999999999999999E-3</v>
      </c>
      <c r="G241" s="7">
        <v>3.8899999999999998E-3</v>
      </c>
      <c r="H241" s="7">
        <v>1.1599999999999999E-2</v>
      </c>
      <c r="I241" s="7">
        <v>2.0999999999999999E-3</v>
      </c>
      <c r="J241" s="7">
        <v>2.7699999999999999E-3</v>
      </c>
      <c r="K241" s="7">
        <v>3.0000000000000001E-3</v>
      </c>
      <c r="L241" s="7">
        <v>1.4E-3</v>
      </c>
      <c r="M241" s="7">
        <v>2.3700000000000001E-3</v>
      </c>
      <c r="N241" s="7">
        <v>4.4499999999999998E-2</v>
      </c>
      <c r="O241" s="7">
        <v>4.4999999999999997E-3</v>
      </c>
      <c r="P241" s="7">
        <v>2.49E-3</v>
      </c>
      <c r="Q241" s="7" t="s">
        <v>107</v>
      </c>
      <c r="R241" s="7" t="s">
        <v>108</v>
      </c>
      <c r="S241" s="7" t="s">
        <v>108</v>
      </c>
      <c r="T241" s="7" t="s">
        <v>107</v>
      </c>
      <c r="U241" s="7" t="s">
        <v>108</v>
      </c>
      <c r="V241" s="7" t="s">
        <v>108</v>
      </c>
      <c r="W241" s="7" t="s">
        <v>107</v>
      </c>
      <c r="X241" s="7" t="s">
        <v>108</v>
      </c>
      <c r="Y241" s="7" t="s">
        <v>108</v>
      </c>
      <c r="Z241" s="15">
        <f t="shared" si="10"/>
        <v>2.964E-2</v>
      </c>
      <c r="AA241" s="20">
        <f t="shared" si="11"/>
        <v>3.4574889732289817E-2</v>
      </c>
      <c r="BX241" s="4"/>
      <c r="BY241" s="4"/>
    </row>
    <row r="242" spans="1:77" ht="13.8" x14ac:dyDescent="0.25">
      <c r="A242" s="22" t="s">
        <v>25</v>
      </c>
      <c r="B242" s="7">
        <v>8.5999999999999993E-2</v>
      </c>
      <c r="C242" s="7">
        <v>2.1000000000000001E-2</v>
      </c>
      <c r="D242" s="7">
        <v>3.9899999999999998E-2</v>
      </c>
      <c r="E242" s="7">
        <v>0.08</v>
      </c>
      <c r="F242" s="7">
        <v>2.1000000000000001E-2</v>
      </c>
      <c r="G242" s="7">
        <v>4.4400000000000002E-2</v>
      </c>
      <c r="H242" s="7">
        <v>0.09</v>
      </c>
      <c r="I242" s="7">
        <v>2.1999999999999999E-2</v>
      </c>
      <c r="J242" s="7">
        <v>4.9500000000000002E-2</v>
      </c>
      <c r="K242" s="7">
        <v>0.111</v>
      </c>
      <c r="L242" s="7">
        <v>2.8000000000000001E-2</v>
      </c>
      <c r="M242" s="7">
        <v>6.3299999999999995E-2</v>
      </c>
      <c r="N242" s="7" t="s">
        <v>107</v>
      </c>
      <c r="O242" s="7" t="s">
        <v>108</v>
      </c>
      <c r="P242" s="7" t="s">
        <v>108</v>
      </c>
      <c r="Q242" s="7" t="s">
        <v>107</v>
      </c>
      <c r="R242" s="7" t="s">
        <v>108</v>
      </c>
      <c r="S242" s="7" t="s">
        <v>108</v>
      </c>
      <c r="T242" s="7">
        <v>7.2999999999999995E-2</v>
      </c>
      <c r="U242" s="7">
        <v>0.03</v>
      </c>
      <c r="V242" s="7">
        <v>6.8699999999999997E-2</v>
      </c>
      <c r="W242" s="7">
        <v>8.5999999999999993E-2</v>
      </c>
      <c r="X242" s="7">
        <v>2.1000000000000001E-2</v>
      </c>
      <c r="Y242" s="7">
        <v>4.7300000000000002E-2</v>
      </c>
      <c r="Z242" s="15">
        <f t="shared" si="10"/>
        <v>8.7666666666666671E-2</v>
      </c>
      <c r="AA242" s="20">
        <f t="shared" si="11"/>
        <v>1.2878923350446091E-2</v>
      </c>
      <c r="BX242" s="4"/>
      <c r="BY242" s="4"/>
    </row>
    <row r="243" spans="1:77" ht="13.8" x14ac:dyDescent="0.25">
      <c r="A243" s="22" t="s">
        <v>26</v>
      </c>
      <c r="B243" s="7">
        <v>0.373</v>
      </c>
      <c r="C243" s="7">
        <v>0.03</v>
      </c>
      <c r="D243" s="7">
        <v>1.7299999999999999E-2</v>
      </c>
      <c r="E243" s="7">
        <v>0.216</v>
      </c>
      <c r="F243" s="7">
        <v>0.02</v>
      </c>
      <c r="G243" s="7">
        <v>1.7500000000000002E-2</v>
      </c>
      <c r="H243" s="7">
        <v>9.4E-2</v>
      </c>
      <c r="I243" s="7">
        <v>1.4E-2</v>
      </c>
      <c r="J243" s="7">
        <v>2.4500000000000001E-2</v>
      </c>
      <c r="K243" s="7">
        <v>0.13900000000000001</v>
      </c>
      <c r="L243" s="7">
        <v>1.9E-2</v>
      </c>
      <c r="M243" s="7">
        <v>3.3099999999999997E-2</v>
      </c>
      <c r="N243" s="7">
        <v>2.37</v>
      </c>
      <c r="O243" s="7">
        <v>0.13</v>
      </c>
      <c r="P243" s="7">
        <v>1.7399999999999999E-2</v>
      </c>
      <c r="Q243" s="7">
        <v>0.39100000000000001</v>
      </c>
      <c r="R243" s="7">
        <v>4.7E-2</v>
      </c>
      <c r="S243" s="7">
        <v>0.11899999999999999</v>
      </c>
      <c r="T243" s="7">
        <v>0.378</v>
      </c>
      <c r="U243" s="7">
        <v>3.3000000000000002E-2</v>
      </c>
      <c r="V243" s="7">
        <v>3.3700000000000001E-2</v>
      </c>
      <c r="W243" s="7">
        <v>0.26100000000000001</v>
      </c>
      <c r="X243" s="7">
        <v>2.1999999999999999E-2</v>
      </c>
      <c r="Y243" s="7">
        <v>2.1899999999999999E-2</v>
      </c>
      <c r="Z243" s="15">
        <f t="shared" si="10"/>
        <v>0.52775000000000005</v>
      </c>
      <c r="AA243" s="20">
        <f t="shared" si="11"/>
        <v>0.75276324299211095</v>
      </c>
      <c r="BX243" s="4"/>
      <c r="BY243" s="4"/>
    </row>
    <row r="244" spans="1:77" ht="13.8" x14ac:dyDescent="0.25">
      <c r="A244" s="22" t="s">
        <v>27</v>
      </c>
      <c r="B244" s="7">
        <v>3.3E-3</v>
      </c>
      <c r="C244" s="7">
        <v>1.2999999999999999E-3</v>
      </c>
      <c r="D244" s="7">
        <v>1.32E-3</v>
      </c>
      <c r="E244" s="7" t="s">
        <v>107</v>
      </c>
      <c r="F244" s="7" t="s">
        <v>108</v>
      </c>
      <c r="G244" s="7" t="s">
        <v>108</v>
      </c>
      <c r="H244" s="7">
        <v>3.3999999999999998E-3</v>
      </c>
      <c r="I244" s="7">
        <v>1.4E-3</v>
      </c>
      <c r="J244" s="7">
        <v>2.31E-3</v>
      </c>
      <c r="K244" s="7" t="s">
        <v>107</v>
      </c>
      <c r="L244" s="7" t="s">
        <v>108</v>
      </c>
      <c r="M244" s="7" t="s">
        <v>108</v>
      </c>
      <c r="N244" s="7" t="s">
        <v>107</v>
      </c>
      <c r="O244" s="7" t="s">
        <v>108</v>
      </c>
      <c r="P244" s="7" t="s">
        <v>108</v>
      </c>
      <c r="Q244" s="7" t="s">
        <v>107</v>
      </c>
      <c r="R244" s="7" t="s">
        <v>108</v>
      </c>
      <c r="S244" s="7" t="s">
        <v>108</v>
      </c>
      <c r="T244" s="7" t="s">
        <v>107</v>
      </c>
      <c r="U244" s="7" t="s">
        <v>108</v>
      </c>
      <c r="V244" s="7" t="s">
        <v>108</v>
      </c>
      <c r="W244" s="7" t="s">
        <v>107</v>
      </c>
      <c r="X244" s="7" t="s">
        <v>108</v>
      </c>
      <c r="Y244" s="7" t="s">
        <v>108</v>
      </c>
      <c r="Z244" s="15">
        <f t="shared" si="10"/>
        <v>3.3499999999999997E-3</v>
      </c>
      <c r="AA244" s="20">
        <f t="shared" si="11"/>
        <v>7.0710678118654632E-5</v>
      </c>
      <c r="BX244" s="4"/>
      <c r="BY244" s="4"/>
    </row>
    <row r="245" spans="1:77" ht="13.8" x14ac:dyDescent="0.25">
      <c r="A245" s="22" t="s">
        <v>28</v>
      </c>
      <c r="B245" s="7" t="s">
        <v>107</v>
      </c>
      <c r="C245" s="7" t="s">
        <v>108</v>
      </c>
      <c r="D245" s="7" t="s">
        <v>108</v>
      </c>
      <c r="E245" s="7" t="s">
        <v>107</v>
      </c>
      <c r="F245" s="7" t="s">
        <v>108</v>
      </c>
      <c r="G245" s="7" t="s">
        <v>108</v>
      </c>
      <c r="H245" s="7" t="s">
        <v>107</v>
      </c>
      <c r="I245" s="7" t="s">
        <v>108</v>
      </c>
      <c r="J245" s="7" t="s">
        <v>108</v>
      </c>
      <c r="K245" s="7">
        <v>4.1999999999999997E-3</v>
      </c>
      <c r="L245" s="7">
        <v>1.6000000000000001E-3</v>
      </c>
      <c r="M245" s="7">
        <v>2.7899999999999999E-3</v>
      </c>
      <c r="N245" s="7" t="s">
        <v>107</v>
      </c>
      <c r="O245" s="7" t="s">
        <v>108</v>
      </c>
      <c r="P245" s="7" t="s">
        <v>108</v>
      </c>
      <c r="Q245" s="7">
        <v>5.4999999999999997E-3</v>
      </c>
      <c r="R245" s="7">
        <v>1.4E-3</v>
      </c>
      <c r="S245" s="7">
        <v>0</v>
      </c>
      <c r="T245" s="7" t="s">
        <v>107</v>
      </c>
      <c r="U245" s="7" t="s">
        <v>108</v>
      </c>
      <c r="V245" s="7" t="s">
        <v>108</v>
      </c>
      <c r="W245" s="7" t="s">
        <v>107</v>
      </c>
      <c r="X245" s="7" t="s">
        <v>108</v>
      </c>
      <c r="Y245" s="7" t="s">
        <v>108</v>
      </c>
      <c r="Z245" s="15">
        <f t="shared" si="10"/>
        <v>4.8500000000000001E-3</v>
      </c>
      <c r="AA245" s="20">
        <f t="shared" si="11"/>
        <v>9.1923881554251173E-4</v>
      </c>
      <c r="BX245" s="4"/>
      <c r="BY245" s="4"/>
    </row>
    <row r="246" spans="1:77" ht="13.8" x14ac:dyDescent="0.25">
      <c r="A246" s="22" t="s">
        <v>29</v>
      </c>
      <c r="B246" s="7">
        <v>1.6E-2</v>
      </c>
      <c r="C246" s="7">
        <v>7.1999999999999998E-3</v>
      </c>
      <c r="D246" s="7">
        <v>9.7300000000000008E-3</v>
      </c>
      <c r="E246" s="7" t="s">
        <v>107</v>
      </c>
      <c r="F246" s="7" t="s">
        <v>108</v>
      </c>
      <c r="G246" s="7" t="s">
        <v>108</v>
      </c>
      <c r="H246" s="7" t="s">
        <v>107</v>
      </c>
      <c r="I246" s="7" t="s">
        <v>108</v>
      </c>
      <c r="J246" s="7" t="s">
        <v>108</v>
      </c>
      <c r="K246" s="7" t="s">
        <v>107</v>
      </c>
      <c r="L246" s="7" t="s">
        <v>108</v>
      </c>
      <c r="M246" s="7" t="s">
        <v>108</v>
      </c>
      <c r="N246" s="7" t="s">
        <v>107</v>
      </c>
      <c r="O246" s="7" t="s">
        <v>108</v>
      </c>
      <c r="P246" s="7" t="s">
        <v>108</v>
      </c>
      <c r="Q246" s="7" t="s">
        <v>107</v>
      </c>
      <c r="R246" s="7" t="s">
        <v>108</v>
      </c>
      <c r="S246" s="7" t="s">
        <v>108</v>
      </c>
      <c r="T246" s="7">
        <v>5.5999999999999999E-3</v>
      </c>
      <c r="U246" s="7">
        <v>3.3999999999999998E-3</v>
      </c>
      <c r="V246" s="7">
        <v>0</v>
      </c>
      <c r="W246" s="7" t="s">
        <v>107</v>
      </c>
      <c r="X246" s="7" t="s">
        <v>108</v>
      </c>
      <c r="Y246" s="7" t="s">
        <v>108</v>
      </c>
      <c r="Z246" s="15">
        <f t="shared" si="10"/>
        <v>1.0800000000000001E-2</v>
      </c>
      <c r="AA246" s="20">
        <f t="shared" si="11"/>
        <v>7.3539105243400904E-3</v>
      </c>
      <c r="BX246" s="4"/>
      <c r="BY246" s="4"/>
    </row>
    <row r="247" spans="1:77" ht="13.8" x14ac:dyDescent="0.25">
      <c r="A247" s="22" t="s">
        <v>30</v>
      </c>
      <c r="B247" s="7" t="s">
        <v>107</v>
      </c>
      <c r="C247" s="7" t="s">
        <v>108</v>
      </c>
      <c r="D247" s="7" t="s">
        <v>108</v>
      </c>
      <c r="E247" s="7" t="s">
        <v>107</v>
      </c>
      <c r="F247" s="7" t="s">
        <v>108</v>
      </c>
      <c r="G247" s="7" t="s">
        <v>108</v>
      </c>
      <c r="H247" s="7" t="s">
        <v>107</v>
      </c>
      <c r="I247" s="7" t="s">
        <v>108</v>
      </c>
      <c r="J247" s="7" t="s">
        <v>108</v>
      </c>
      <c r="K247" s="7" t="s">
        <v>107</v>
      </c>
      <c r="L247" s="7" t="s">
        <v>108</v>
      </c>
      <c r="M247" s="7" t="s">
        <v>108</v>
      </c>
      <c r="N247" s="7" t="s">
        <v>107</v>
      </c>
      <c r="O247" s="7" t="s">
        <v>108</v>
      </c>
      <c r="P247" s="7" t="s">
        <v>108</v>
      </c>
      <c r="Q247" s="7">
        <v>2.0899999999999998E-2</v>
      </c>
      <c r="R247" s="7">
        <v>6.6E-3</v>
      </c>
      <c r="S247" s="7">
        <v>0</v>
      </c>
      <c r="T247" s="7" t="s">
        <v>107</v>
      </c>
      <c r="U247" s="7" t="s">
        <v>108</v>
      </c>
      <c r="V247" s="7" t="s">
        <v>108</v>
      </c>
      <c r="W247" s="7" t="s">
        <v>107</v>
      </c>
      <c r="X247" s="7" t="s">
        <v>108</v>
      </c>
      <c r="Y247" s="7" t="s">
        <v>108</v>
      </c>
      <c r="Z247" s="15">
        <f t="shared" si="10"/>
        <v>2.0899999999999998E-2</v>
      </c>
      <c r="AA247" s="20" t="s">
        <v>108</v>
      </c>
      <c r="BX247" s="4"/>
      <c r="BY247" s="4"/>
    </row>
    <row r="248" spans="1:77" ht="13.8" x14ac:dyDescent="0.25">
      <c r="A248" s="22" t="s">
        <v>31</v>
      </c>
      <c r="B248" s="7" t="s">
        <v>107</v>
      </c>
      <c r="C248" s="7" t="s">
        <v>108</v>
      </c>
      <c r="D248" s="7" t="s">
        <v>108</v>
      </c>
      <c r="E248" s="7" t="s">
        <v>107</v>
      </c>
      <c r="F248" s="7" t="s">
        <v>108</v>
      </c>
      <c r="G248" s="7" t="s">
        <v>108</v>
      </c>
      <c r="H248" s="7" t="s">
        <v>107</v>
      </c>
      <c r="I248" s="7" t="s">
        <v>108</v>
      </c>
      <c r="J248" s="7" t="s">
        <v>108</v>
      </c>
      <c r="K248" s="7" t="s">
        <v>107</v>
      </c>
      <c r="L248" s="7" t="s">
        <v>108</v>
      </c>
      <c r="M248" s="7" t="s">
        <v>108</v>
      </c>
      <c r="N248" s="7" t="s">
        <v>107</v>
      </c>
      <c r="O248" s="7" t="s">
        <v>108</v>
      </c>
      <c r="P248" s="7" t="s">
        <v>108</v>
      </c>
      <c r="Q248" s="7">
        <v>1.38E-2</v>
      </c>
      <c r="R248" s="7">
        <v>4.4000000000000003E-3</v>
      </c>
      <c r="S248" s="7">
        <v>0</v>
      </c>
      <c r="T248" s="7" t="s">
        <v>107</v>
      </c>
      <c r="U248" s="7" t="s">
        <v>108</v>
      </c>
      <c r="V248" s="7" t="s">
        <v>108</v>
      </c>
      <c r="W248" s="7" t="s">
        <v>107</v>
      </c>
      <c r="X248" s="7" t="s">
        <v>108</v>
      </c>
      <c r="Y248" s="7" t="s">
        <v>108</v>
      </c>
      <c r="Z248" s="15">
        <f t="shared" si="10"/>
        <v>1.38E-2</v>
      </c>
      <c r="AA248" s="20" t="s">
        <v>108</v>
      </c>
      <c r="BX248" s="4"/>
      <c r="BY248" s="4"/>
    </row>
    <row r="249" spans="1:77" ht="13.8" x14ac:dyDescent="0.25">
      <c r="A249" s="22" t="s">
        <v>32</v>
      </c>
      <c r="B249" s="7" t="s">
        <v>107</v>
      </c>
      <c r="C249" s="7" t="s">
        <v>108</v>
      </c>
      <c r="D249" s="7" t="s">
        <v>108</v>
      </c>
      <c r="E249" s="7" t="s">
        <v>107</v>
      </c>
      <c r="F249" s="7" t="s">
        <v>108</v>
      </c>
      <c r="G249" s="7" t="s">
        <v>108</v>
      </c>
      <c r="H249" s="7" t="s">
        <v>107</v>
      </c>
      <c r="I249" s="7" t="s">
        <v>108</v>
      </c>
      <c r="J249" s="7" t="s">
        <v>108</v>
      </c>
      <c r="K249" s="7">
        <v>8.6999999999999994E-2</v>
      </c>
      <c r="L249" s="7">
        <v>1.2E-2</v>
      </c>
      <c r="M249" s="7">
        <v>1.0200000000000001E-2</v>
      </c>
      <c r="N249" s="7" t="s">
        <v>107</v>
      </c>
      <c r="O249" s="7" t="s">
        <v>108</v>
      </c>
      <c r="P249" s="7" t="s">
        <v>108</v>
      </c>
      <c r="Q249" s="7" t="s">
        <v>107</v>
      </c>
      <c r="R249" s="7" t="s">
        <v>108</v>
      </c>
      <c r="S249" s="7" t="s">
        <v>108</v>
      </c>
      <c r="T249" s="7" t="s">
        <v>107</v>
      </c>
      <c r="U249" s="7" t="s">
        <v>108</v>
      </c>
      <c r="V249" s="7" t="s">
        <v>108</v>
      </c>
      <c r="W249" s="7" t="s">
        <v>107</v>
      </c>
      <c r="X249" s="7" t="s">
        <v>108</v>
      </c>
      <c r="Y249" s="7" t="s">
        <v>108</v>
      </c>
      <c r="Z249" s="15">
        <f t="shared" si="10"/>
        <v>8.6999999999999994E-2</v>
      </c>
      <c r="AA249" s="20" t="s">
        <v>108</v>
      </c>
      <c r="BX249" s="4"/>
      <c r="BY249" s="4"/>
    </row>
    <row r="250" spans="1:77" ht="13.8" x14ac:dyDescent="0.25">
      <c r="A250" s="22" t="s">
        <v>33</v>
      </c>
      <c r="B250" s="7" t="s">
        <v>107</v>
      </c>
      <c r="C250" s="7" t="s">
        <v>108</v>
      </c>
      <c r="D250" s="7" t="s">
        <v>108</v>
      </c>
      <c r="E250" s="7" t="s">
        <v>107</v>
      </c>
      <c r="F250" s="7" t="s">
        <v>108</v>
      </c>
      <c r="G250" s="7" t="s">
        <v>108</v>
      </c>
      <c r="H250" s="7" t="s">
        <v>107</v>
      </c>
      <c r="I250" s="7" t="s">
        <v>108</v>
      </c>
      <c r="J250" s="7" t="s">
        <v>108</v>
      </c>
      <c r="K250" s="7" t="s">
        <v>107</v>
      </c>
      <c r="L250" s="7" t="s">
        <v>108</v>
      </c>
      <c r="M250" s="7" t="s">
        <v>108</v>
      </c>
      <c r="N250" s="7" t="s">
        <v>107</v>
      </c>
      <c r="O250" s="7" t="s">
        <v>108</v>
      </c>
      <c r="P250" s="7" t="s">
        <v>108</v>
      </c>
      <c r="Q250" s="7">
        <v>5.7000000000000002E-2</v>
      </c>
      <c r="R250" s="7">
        <v>2.4E-2</v>
      </c>
      <c r="S250" s="7">
        <v>0</v>
      </c>
      <c r="T250" s="7" t="s">
        <v>107</v>
      </c>
      <c r="U250" s="7" t="s">
        <v>108</v>
      </c>
      <c r="V250" s="7" t="s">
        <v>108</v>
      </c>
      <c r="W250" s="7" t="s">
        <v>107</v>
      </c>
      <c r="X250" s="7" t="s">
        <v>108</v>
      </c>
      <c r="Y250" s="7" t="s">
        <v>108</v>
      </c>
      <c r="Z250" s="15">
        <f t="shared" si="10"/>
        <v>5.7000000000000002E-2</v>
      </c>
      <c r="AA250" s="20" t="s">
        <v>108</v>
      </c>
      <c r="BX250" s="4"/>
      <c r="BY250" s="4"/>
    </row>
    <row r="251" spans="1:77" ht="13.8" x14ac:dyDescent="0.25">
      <c r="A251" s="22" t="s">
        <v>34</v>
      </c>
      <c r="B251" s="7" t="s">
        <v>107</v>
      </c>
      <c r="C251" s="7" t="s">
        <v>108</v>
      </c>
      <c r="D251" s="7" t="s">
        <v>108</v>
      </c>
      <c r="E251" s="7" t="s">
        <v>107</v>
      </c>
      <c r="F251" s="7" t="s">
        <v>108</v>
      </c>
      <c r="G251" s="7" t="s">
        <v>108</v>
      </c>
      <c r="H251" s="7" t="s">
        <v>107</v>
      </c>
      <c r="I251" s="7" t="s">
        <v>108</v>
      </c>
      <c r="J251" s="7" t="s">
        <v>108</v>
      </c>
      <c r="K251" s="7" t="s">
        <v>107</v>
      </c>
      <c r="L251" s="7" t="s">
        <v>108</v>
      </c>
      <c r="M251" s="7" t="s">
        <v>108</v>
      </c>
      <c r="N251" s="7" t="s">
        <v>107</v>
      </c>
      <c r="O251" s="7" t="s">
        <v>108</v>
      </c>
      <c r="P251" s="7" t="s">
        <v>108</v>
      </c>
      <c r="Q251" s="7" t="s">
        <v>107</v>
      </c>
      <c r="R251" s="7" t="s">
        <v>108</v>
      </c>
      <c r="S251" s="7" t="s">
        <v>108</v>
      </c>
      <c r="T251" s="7" t="s">
        <v>107</v>
      </c>
      <c r="U251" s="7" t="s">
        <v>108</v>
      </c>
      <c r="V251" s="7" t="s">
        <v>108</v>
      </c>
      <c r="W251" s="7" t="s">
        <v>107</v>
      </c>
      <c r="X251" s="7" t="s">
        <v>108</v>
      </c>
      <c r="Y251" s="7" t="s">
        <v>108</v>
      </c>
      <c r="Z251" s="17" t="s">
        <v>108</v>
      </c>
      <c r="AA251" s="24" t="s">
        <v>108</v>
      </c>
      <c r="BX251" s="4"/>
      <c r="BY251" s="4"/>
    </row>
    <row r="252" spans="1:77" ht="13.8" x14ac:dyDescent="0.25">
      <c r="A252" s="22" t="s">
        <v>35</v>
      </c>
      <c r="B252" s="7" t="s">
        <v>107</v>
      </c>
      <c r="C252" s="7" t="s">
        <v>108</v>
      </c>
      <c r="D252" s="7" t="s">
        <v>108</v>
      </c>
      <c r="E252" s="7" t="s">
        <v>107</v>
      </c>
      <c r="F252" s="7" t="s">
        <v>108</v>
      </c>
      <c r="G252" s="7" t="s">
        <v>108</v>
      </c>
      <c r="H252" s="7">
        <v>1.7299999999999999E-2</v>
      </c>
      <c r="I252" s="7">
        <v>7.9000000000000008E-3</v>
      </c>
      <c r="J252" s="7">
        <v>1.5299999999999999E-2</v>
      </c>
      <c r="K252" s="7" t="s">
        <v>107</v>
      </c>
      <c r="L252" s="7" t="s">
        <v>108</v>
      </c>
      <c r="M252" s="7" t="s">
        <v>108</v>
      </c>
      <c r="N252" s="7" t="s">
        <v>107</v>
      </c>
      <c r="O252" s="7" t="s">
        <v>108</v>
      </c>
      <c r="P252" s="7" t="s">
        <v>108</v>
      </c>
      <c r="Q252" s="7">
        <v>3.6200000000000003E-2</v>
      </c>
      <c r="R252" s="7">
        <v>8.6E-3</v>
      </c>
      <c r="S252" s="7">
        <v>0</v>
      </c>
      <c r="T252" s="7" t="s">
        <v>107</v>
      </c>
      <c r="U252" s="7" t="s">
        <v>108</v>
      </c>
      <c r="V252" s="7" t="s">
        <v>108</v>
      </c>
      <c r="W252" s="7" t="s">
        <v>107</v>
      </c>
      <c r="X252" s="7" t="s">
        <v>108</v>
      </c>
      <c r="Y252" s="7" t="s">
        <v>108</v>
      </c>
      <c r="Z252" s="15">
        <f t="shared" si="10"/>
        <v>2.6750000000000003E-2</v>
      </c>
      <c r="AA252" s="20">
        <f t="shared" si="11"/>
        <v>1.3364318164425744E-2</v>
      </c>
      <c r="BX252" s="4"/>
      <c r="BY252" s="4"/>
    </row>
    <row r="253" spans="1:77" ht="13.8" x14ac:dyDescent="0.25">
      <c r="A253" s="22" t="s">
        <v>36</v>
      </c>
      <c r="B253" s="7">
        <v>2.53E-2</v>
      </c>
      <c r="C253" s="7">
        <v>8.0000000000000002E-3</v>
      </c>
      <c r="D253" s="7">
        <v>1.2E-2</v>
      </c>
      <c r="E253" s="7" t="s">
        <v>107</v>
      </c>
      <c r="F253" s="7" t="s">
        <v>108</v>
      </c>
      <c r="G253" s="7" t="s">
        <v>108</v>
      </c>
      <c r="H253" s="7" t="s">
        <v>107</v>
      </c>
      <c r="I253" s="7" t="s">
        <v>108</v>
      </c>
      <c r="J253" s="7" t="s">
        <v>108</v>
      </c>
      <c r="K253" s="7" t="s">
        <v>107</v>
      </c>
      <c r="L253" s="7" t="s">
        <v>108</v>
      </c>
      <c r="M253" s="7" t="s">
        <v>108</v>
      </c>
      <c r="N253" s="7">
        <v>4.6399999999999997E-2</v>
      </c>
      <c r="O253" s="7">
        <v>8.6E-3</v>
      </c>
      <c r="P253" s="7">
        <v>1.1900000000000001E-2</v>
      </c>
      <c r="Q253" s="7" t="s">
        <v>107</v>
      </c>
      <c r="R253" s="7" t="s">
        <v>108</v>
      </c>
      <c r="S253" s="7" t="s">
        <v>108</v>
      </c>
      <c r="T253" s="7" t="s">
        <v>107</v>
      </c>
      <c r="U253" s="7" t="s">
        <v>108</v>
      </c>
      <c r="V253" s="7" t="s">
        <v>108</v>
      </c>
      <c r="W253" s="7" t="s">
        <v>107</v>
      </c>
      <c r="X253" s="7" t="s">
        <v>108</v>
      </c>
      <c r="Y253" s="7" t="s">
        <v>108</v>
      </c>
      <c r="Z253" s="15">
        <f t="shared" si="10"/>
        <v>3.585E-2</v>
      </c>
      <c r="AA253" s="20">
        <f t="shared" si="11"/>
        <v>1.4919953083036133E-2</v>
      </c>
      <c r="BX253" s="4"/>
      <c r="BY253" s="4"/>
    </row>
    <row r="254" spans="1:77" ht="13.8" x14ac:dyDescent="0.25">
      <c r="A254" s="22" t="s">
        <v>37</v>
      </c>
      <c r="B254" s="7">
        <v>1.5</v>
      </c>
      <c r="C254" s="7">
        <v>0.14000000000000001</v>
      </c>
      <c r="D254" s="7">
        <v>1.17E-2</v>
      </c>
      <c r="E254" s="7">
        <v>0.308</v>
      </c>
      <c r="F254" s="7">
        <v>3.2000000000000001E-2</v>
      </c>
      <c r="G254" s="7">
        <v>9.8899999999999995E-3</v>
      </c>
      <c r="H254" s="7">
        <v>7.6999999999999999E-2</v>
      </c>
      <c r="I254" s="7">
        <v>1.0999999999999999E-2</v>
      </c>
      <c r="J254" s="7">
        <v>9.7199999999999995E-3</v>
      </c>
      <c r="K254" s="7">
        <v>0.06</v>
      </c>
      <c r="L254" s="7">
        <v>1.0999999999999999E-2</v>
      </c>
      <c r="M254" s="7">
        <v>1.61E-2</v>
      </c>
      <c r="N254" s="7">
        <v>4.72</v>
      </c>
      <c r="O254" s="7">
        <v>0.46</v>
      </c>
      <c r="P254" s="7">
        <v>1.17E-2</v>
      </c>
      <c r="Q254" s="7">
        <v>0.06</v>
      </c>
      <c r="R254" s="7">
        <v>1.9E-2</v>
      </c>
      <c r="S254" s="7">
        <v>5.1200000000000002E-2</v>
      </c>
      <c r="T254" s="7">
        <v>3.5999999999999997E-2</v>
      </c>
      <c r="U254" s="7">
        <v>0.01</v>
      </c>
      <c r="V254" s="7">
        <v>1.78E-2</v>
      </c>
      <c r="W254" s="7">
        <v>9.4999999999999998E-3</v>
      </c>
      <c r="X254" s="7">
        <v>4.4000000000000003E-3</v>
      </c>
      <c r="Y254" s="7">
        <v>9.1999999999999998E-3</v>
      </c>
      <c r="Z254" s="15">
        <f t="shared" si="10"/>
        <v>0.84631249999999991</v>
      </c>
      <c r="AA254" s="20">
        <f t="shared" si="11"/>
        <v>1.6435075934784813</v>
      </c>
      <c r="BX254" s="4"/>
      <c r="BY254" s="4"/>
    </row>
    <row r="255" spans="1:77" ht="13.8" x14ac:dyDescent="0.25">
      <c r="A255" s="22" t="s">
        <v>38</v>
      </c>
      <c r="B255" s="7">
        <v>16.64</v>
      </c>
      <c r="C255" s="7">
        <v>1.63</v>
      </c>
      <c r="D255" s="7">
        <v>1.03E-2</v>
      </c>
      <c r="E255" s="7">
        <v>4.16</v>
      </c>
      <c r="F255" s="7">
        <v>0.42</v>
      </c>
      <c r="G255" s="7">
        <v>8.8199999999999997E-3</v>
      </c>
      <c r="H255" s="7" t="s">
        <v>107</v>
      </c>
      <c r="I255" s="7" t="s">
        <v>108</v>
      </c>
      <c r="J255" s="7" t="s">
        <v>108</v>
      </c>
      <c r="K255" s="7" t="s">
        <v>107</v>
      </c>
      <c r="L255" s="7" t="s">
        <v>108</v>
      </c>
      <c r="M255" s="7" t="s">
        <v>108</v>
      </c>
      <c r="N255" s="7">
        <v>23.99</v>
      </c>
      <c r="O255" s="7">
        <v>2.5099999999999998</v>
      </c>
      <c r="P255" s="7">
        <v>7.5700000000000003E-3</v>
      </c>
      <c r="Q255" s="7">
        <v>2.87E-2</v>
      </c>
      <c r="R255" s="7">
        <v>5.7000000000000002E-3</v>
      </c>
      <c r="S255" s="7">
        <v>0</v>
      </c>
      <c r="T255" s="7">
        <v>1.26E-2</v>
      </c>
      <c r="U255" s="7">
        <v>6.1000000000000004E-3</v>
      </c>
      <c r="V255" s="7">
        <v>1.11E-2</v>
      </c>
      <c r="W255" s="7" t="s">
        <v>107</v>
      </c>
      <c r="X255" s="7" t="s">
        <v>108</v>
      </c>
      <c r="Y255" s="7" t="s">
        <v>108</v>
      </c>
      <c r="Z255" s="15">
        <f t="shared" si="10"/>
        <v>8.9662600000000001</v>
      </c>
      <c r="AA255" s="20">
        <f t="shared" si="11"/>
        <v>10.813731901059874</v>
      </c>
      <c r="BX255" s="4"/>
      <c r="BY255" s="4"/>
    </row>
    <row r="256" spans="1:77" ht="13.8" x14ac:dyDescent="0.25">
      <c r="A256" s="22" t="s">
        <v>39</v>
      </c>
      <c r="B256" s="7" t="s">
        <v>107</v>
      </c>
      <c r="C256" s="7" t="s">
        <v>108</v>
      </c>
      <c r="D256" s="7" t="s">
        <v>108</v>
      </c>
      <c r="E256" s="7" t="s">
        <v>107</v>
      </c>
      <c r="F256" s="7" t="s">
        <v>108</v>
      </c>
      <c r="G256" s="7" t="s">
        <v>108</v>
      </c>
      <c r="H256" s="7">
        <v>7.7999999999999996E-3</v>
      </c>
      <c r="I256" s="7">
        <v>2.8999999999999998E-3</v>
      </c>
      <c r="J256" s="7">
        <v>4.3699999999999998E-3</v>
      </c>
      <c r="K256" s="7" t="s">
        <v>107</v>
      </c>
      <c r="L256" s="7" t="s">
        <v>108</v>
      </c>
      <c r="M256" s="7" t="s">
        <v>108</v>
      </c>
      <c r="N256" s="7" t="s">
        <v>107</v>
      </c>
      <c r="O256" s="7" t="s">
        <v>108</v>
      </c>
      <c r="P256" s="7" t="s">
        <v>108</v>
      </c>
      <c r="Q256" s="7" t="s">
        <v>107</v>
      </c>
      <c r="R256" s="7" t="s">
        <v>108</v>
      </c>
      <c r="S256" s="7" t="s">
        <v>108</v>
      </c>
      <c r="T256" s="7" t="s">
        <v>107</v>
      </c>
      <c r="U256" s="7" t="s">
        <v>108</v>
      </c>
      <c r="V256" s="7" t="s">
        <v>108</v>
      </c>
      <c r="W256" s="7" t="s">
        <v>107</v>
      </c>
      <c r="X256" s="7" t="s">
        <v>108</v>
      </c>
      <c r="Y256" s="7" t="s">
        <v>108</v>
      </c>
      <c r="Z256" s="15">
        <f t="shared" si="10"/>
        <v>7.7999999999999996E-3</v>
      </c>
      <c r="AA256" s="20" t="s">
        <v>108</v>
      </c>
      <c r="BX256" s="4"/>
      <c r="BY256" s="4"/>
    </row>
    <row r="257" spans="1:77" ht="14.4" thickBot="1" x14ac:dyDescent="0.3">
      <c r="A257" s="23" t="s">
        <v>40</v>
      </c>
      <c r="B257" s="8" t="s">
        <v>107</v>
      </c>
      <c r="C257" s="8" t="s">
        <v>108</v>
      </c>
      <c r="D257" s="8" t="s">
        <v>108</v>
      </c>
      <c r="E257" s="8" t="s">
        <v>107</v>
      </c>
      <c r="F257" s="8" t="s">
        <v>108</v>
      </c>
      <c r="G257" s="8" t="s">
        <v>108</v>
      </c>
      <c r="H257" s="8" t="s">
        <v>107</v>
      </c>
      <c r="I257" s="8" t="s">
        <v>108</v>
      </c>
      <c r="J257" s="8" t="s">
        <v>108</v>
      </c>
      <c r="K257" s="8" t="s">
        <v>107</v>
      </c>
      <c r="L257" s="8" t="s">
        <v>108</v>
      </c>
      <c r="M257" s="8" t="s">
        <v>108</v>
      </c>
      <c r="N257" s="8" t="s">
        <v>107</v>
      </c>
      <c r="O257" s="8" t="s">
        <v>108</v>
      </c>
      <c r="P257" s="8" t="s">
        <v>108</v>
      </c>
      <c r="Q257" s="8" t="s">
        <v>107</v>
      </c>
      <c r="R257" s="8" t="s">
        <v>108</v>
      </c>
      <c r="S257" s="8" t="s">
        <v>108</v>
      </c>
      <c r="T257" s="8" t="s">
        <v>107</v>
      </c>
      <c r="U257" s="8" t="s">
        <v>108</v>
      </c>
      <c r="V257" s="8" t="s">
        <v>108</v>
      </c>
      <c r="W257" s="8" t="s">
        <v>107</v>
      </c>
      <c r="X257" s="8" t="s">
        <v>108</v>
      </c>
      <c r="Y257" s="8" t="s">
        <v>108</v>
      </c>
      <c r="Z257" s="18" t="s">
        <v>108</v>
      </c>
      <c r="AA257" s="25" t="s">
        <v>108</v>
      </c>
      <c r="BX257" s="4"/>
      <c r="BY257" s="4"/>
    </row>
    <row r="258" spans="1:77" ht="14.4" thickBot="1" x14ac:dyDescent="0.3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BX258" s="4"/>
      <c r="BY258" s="4"/>
    </row>
    <row r="259" spans="1:77" ht="14.4" x14ac:dyDescent="0.3">
      <c r="A259" s="14"/>
      <c r="B259" s="5" t="s">
        <v>55</v>
      </c>
      <c r="C259" s="5" t="s">
        <v>41</v>
      </c>
      <c r="D259" s="5" t="s">
        <v>80</v>
      </c>
      <c r="E259" s="5" t="s">
        <v>56</v>
      </c>
      <c r="F259" s="5" t="s">
        <v>41</v>
      </c>
      <c r="G259" s="5" t="s">
        <v>80</v>
      </c>
      <c r="H259" s="5" t="s">
        <v>57</v>
      </c>
      <c r="I259" s="5" t="s">
        <v>41</v>
      </c>
      <c r="J259" s="5" t="s">
        <v>80</v>
      </c>
      <c r="K259" s="5" t="s">
        <v>58</v>
      </c>
      <c r="L259" s="5" t="s">
        <v>41</v>
      </c>
      <c r="M259" s="5" t="s">
        <v>80</v>
      </c>
      <c r="N259" s="5" t="s">
        <v>99</v>
      </c>
      <c r="O259" s="5" t="s">
        <v>41</v>
      </c>
      <c r="P259" s="5" t="s">
        <v>80</v>
      </c>
      <c r="Q259" s="14" t="s">
        <v>109</v>
      </c>
      <c r="R259" s="19" t="s">
        <v>110</v>
      </c>
      <c r="S259" s="10"/>
      <c r="T259" s="10"/>
      <c r="U259" s="10"/>
      <c r="V259" s="10"/>
      <c r="W259" s="10"/>
      <c r="X259" s="10"/>
      <c r="Y259" s="10"/>
      <c r="BX259" s="4"/>
      <c r="BY259" s="4"/>
    </row>
    <row r="260" spans="1:77" ht="13.8" x14ac:dyDescent="0.25">
      <c r="A260" s="22" t="s">
        <v>0</v>
      </c>
      <c r="B260" s="7">
        <v>0.14599999999999999</v>
      </c>
      <c r="C260" s="7">
        <v>2.5999999999999999E-2</v>
      </c>
      <c r="D260" s="7">
        <v>6.96E-3</v>
      </c>
      <c r="E260" s="7">
        <v>76.81</v>
      </c>
      <c r="F260" s="7">
        <v>12.8</v>
      </c>
      <c r="G260" s="7">
        <v>6.2399999999999999E-3</v>
      </c>
      <c r="H260" s="7">
        <v>2.18E-2</v>
      </c>
      <c r="I260" s="7">
        <v>6.4999999999999997E-3</v>
      </c>
      <c r="J260" s="7">
        <v>1.1299999999999999E-2</v>
      </c>
      <c r="K260" s="7">
        <v>0.16700000000000001</v>
      </c>
      <c r="L260" s="7">
        <v>3.3000000000000002E-2</v>
      </c>
      <c r="M260" s="7">
        <v>9.1900000000000003E-3</v>
      </c>
      <c r="N260" s="7">
        <v>0.08</v>
      </c>
      <c r="O260" s="7">
        <v>1.7999999999999999E-2</v>
      </c>
      <c r="P260" s="7">
        <v>6.8599999999999998E-3</v>
      </c>
      <c r="Q260" s="15">
        <f>AVERAGE(B260,E260,H260,K260,N260)</f>
        <v>15.44496</v>
      </c>
      <c r="R260" s="20">
        <f xml:space="preserve"> STDEV(B260,E260,H260,K260,N260)</f>
        <v>34.304147829497239</v>
      </c>
      <c r="S260" s="10"/>
      <c r="T260" s="10"/>
      <c r="U260" s="10"/>
      <c r="V260" s="10"/>
      <c r="W260" s="10"/>
      <c r="X260" s="10"/>
      <c r="Y260" s="10"/>
      <c r="BX260" s="4"/>
      <c r="BY260" s="4"/>
    </row>
    <row r="261" spans="1:77" ht="13.8" x14ac:dyDescent="0.25">
      <c r="A261" s="22" t="s">
        <v>1</v>
      </c>
      <c r="B261" s="7">
        <v>0.223</v>
      </c>
      <c r="C261" s="7">
        <v>0.04</v>
      </c>
      <c r="D261" s="7">
        <v>2.3E-2</v>
      </c>
      <c r="E261" s="7">
        <v>78.56</v>
      </c>
      <c r="F261" s="7">
        <v>13.31</v>
      </c>
      <c r="G261" s="7">
        <v>1.7899999999999999E-2</v>
      </c>
      <c r="H261" s="7">
        <v>0.06</v>
      </c>
      <c r="I261" s="7">
        <v>1.4999999999999999E-2</v>
      </c>
      <c r="J261" s="7">
        <v>2.5999999999999999E-2</v>
      </c>
      <c r="K261" s="7">
        <v>0.17399999999999999</v>
      </c>
      <c r="L261" s="7">
        <v>3.5999999999999997E-2</v>
      </c>
      <c r="M261" s="7">
        <v>2.4500000000000001E-2</v>
      </c>
      <c r="N261" s="7">
        <v>0.115</v>
      </c>
      <c r="O261" s="7">
        <v>2.5999999999999999E-2</v>
      </c>
      <c r="P261" s="7">
        <v>1.9900000000000001E-2</v>
      </c>
      <c r="Q261" s="15">
        <f t="shared" ref="Q261:Q300" si="12">AVERAGE(B261,E261,H261,K261,N261)</f>
        <v>15.826400000000001</v>
      </c>
      <c r="R261" s="20">
        <f t="shared" ref="R261:R300" si="13" xml:space="preserve"> STDEV(B261,E261,H261,K261,N261)</f>
        <v>35.0692021052661</v>
      </c>
      <c r="S261" s="10"/>
      <c r="T261" s="10"/>
      <c r="U261" s="10"/>
      <c r="V261" s="10"/>
      <c r="W261" s="10"/>
      <c r="X261" s="10"/>
      <c r="Y261" s="10"/>
      <c r="BX261" s="4"/>
      <c r="BY261" s="4"/>
    </row>
    <row r="262" spans="1:77" ht="13.8" x14ac:dyDescent="0.25">
      <c r="A262" s="22" t="s">
        <v>2</v>
      </c>
      <c r="B262" s="7" t="s">
        <v>107</v>
      </c>
      <c r="C262" s="7" t="s">
        <v>108</v>
      </c>
      <c r="D262" s="7" t="s">
        <v>108</v>
      </c>
      <c r="E262" s="7">
        <v>294.18</v>
      </c>
      <c r="F262" s="7">
        <v>48.31</v>
      </c>
      <c r="G262" s="7">
        <v>12.11</v>
      </c>
      <c r="H262" s="7">
        <v>121.3</v>
      </c>
      <c r="I262" s="7">
        <v>21.19</v>
      </c>
      <c r="J262" s="7">
        <v>11.76</v>
      </c>
      <c r="K262" s="7">
        <v>157.68</v>
      </c>
      <c r="L262" s="7">
        <v>29.06</v>
      </c>
      <c r="M262" s="7">
        <v>15.05</v>
      </c>
      <c r="N262" s="7">
        <v>259.89</v>
      </c>
      <c r="O262" s="7">
        <v>52.25</v>
      </c>
      <c r="P262" s="7">
        <v>12.69</v>
      </c>
      <c r="Q262" s="15">
        <f t="shared" si="12"/>
        <v>208.26250000000002</v>
      </c>
      <c r="R262" s="20">
        <f t="shared" si="13"/>
        <v>81.992441267472913</v>
      </c>
      <c r="S262" s="10"/>
      <c r="T262" s="10"/>
      <c r="U262" s="10"/>
      <c r="V262" s="10"/>
      <c r="W262" s="10"/>
      <c r="X262" s="10"/>
      <c r="Y262" s="10"/>
      <c r="BX262" s="4"/>
      <c r="BY262" s="4"/>
    </row>
    <row r="263" spans="1:77" ht="13.8" x14ac:dyDescent="0.25">
      <c r="A263" s="22" t="s">
        <v>3</v>
      </c>
      <c r="B263" s="7">
        <v>0.04</v>
      </c>
      <c r="C263" s="7">
        <v>8.8000000000000005E-3</v>
      </c>
      <c r="D263" s="7">
        <v>9.1900000000000003E-3</v>
      </c>
      <c r="E263" s="7">
        <v>0.71</v>
      </c>
      <c r="F263" s="7">
        <v>0.13</v>
      </c>
      <c r="G263" s="7">
        <v>9.41E-3</v>
      </c>
      <c r="H263" s="7" t="s">
        <v>107</v>
      </c>
      <c r="I263" s="7" t="s">
        <v>108</v>
      </c>
      <c r="J263" s="7" t="s">
        <v>108</v>
      </c>
      <c r="K263" s="7" t="s">
        <v>107</v>
      </c>
      <c r="L263" s="7" t="s">
        <v>108</v>
      </c>
      <c r="M263" s="7" t="s">
        <v>108</v>
      </c>
      <c r="N263" s="7" t="s">
        <v>107</v>
      </c>
      <c r="O263" s="7" t="s">
        <v>108</v>
      </c>
      <c r="P263" s="7" t="s">
        <v>108</v>
      </c>
      <c r="Q263" s="15">
        <f t="shared" si="12"/>
        <v>0.375</v>
      </c>
      <c r="R263" s="20">
        <f t="shared" si="13"/>
        <v>0.47376154339498688</v>
      </c>
      <c r="S263" s="10"/>
      <c r="T263" s="10"/>
      <c r="U263" s="10"/>
      <c r="V263" s="10"/>
      <c r="W263" s="10"/>
      <c r="X263" s="10"/>
      <c r="Y263" s="10"/>
      <c r="BX263" s="4"/>
      <c r="BY263" s="4"/>
    </row>
    <row r="264" spans="1:77" ht="13.8" x14ac:dyDescent="0.25">
      <c r="A264" s="22" t="s">
        <v>4</v>
      </c>
      <c r="B264" s="7">
        <v>2.12</v>
      </c>
      <c r="C264" s="7">
        <v>0.36</v>
      </c>
      <c r="D264" s="7">
        <v>9.1700000000000004E-2</v>
      </c>
      <c r="E264" s="7">
        <v>2.16</v>
      </c>
      <c r="F264" s="7">
        <v>0.4</v>
      </c>
      <c r="G264" s="7">
        <v>0.104</v>
      </c>
      <c r="H264" s="7">
        <v>2.21</v>
      </c>
      <c r="I264" s="7">
        <v>0.4</v>
      </c>
      <c r="J264" s="7">
        <v>9.1700000000000004E-2</v>
      </c>
      <c r="K264" s="7">
        <v>2.4700000000000002</v>
      </c>
      <c r="L264" s="7">
        <v>0.48</v>
      </c>
      <c r="M264" s="7">
        <v>0.14000000000000001</v>
      </c>
      <c r="N264" s="7">
        <v>2.33</v>
      </c>
      <c r="O264" s="7">
        <v>0.5</v>
      </c>
      <c r="P264" s="7">
        <v>9.2200000000000004E-2</v>
      </c>
      <c r="Q264" s="15">
        <f t="shared" si="12"/>
        <v>2.258</v>
      </c>
      <c r="R264" s="20">
        <f t="shared" si="13"/>
        <v>0.14237275020171525</v>
      </c>
      <c r="S264" s="10"/>
      <c r="T264" s="10"/>
      <c r="U264" s="10"/>
      <c r="V264" s="10"/>
      <c r="W264" s="10"/>
      <c r="X264" s="10"/>
      <c r="Y264" s="10"/>
      <c r="BX264" s="4"/>
      <c r="BY264" s="4"/>
    </row>
    <row r="265" spans="1:77" ht="13.8" x14ac:dyDescent="0.25">
      <c r="A265" s="22" t="s">
        <v>5</v>
      </c>
      <c r="B265" s="7" t="s">
        <v>107</v>
      </c>
      <c r="C265" s="7" t="s">
        <v>108</v>
      </c>
      <c r="D265" s="7" t="s">
        <v>108</v>
      </c>
      <c r="E265" s="7">
        <v>0.223</v>
      </c>
      <c r="F265" s="7">
        <v>3.7999999999999999E-2</v>
      </c>
      <c r="G265" s="7">
        <v>4.5300000000000002E-3</v>
      </c>
      <c r="H265" s="7">
        <v>8.9999999999999993E-3</v>
      </c>
      <c r="I265" s="7">
        <v>2.8E-3</v>
      </c>
      <c r="J265" s="7">
        <v>5.0000000000000001E-3</v>
      </c>
      <c r="K265" s="7">
        <v>1.7999999999999999E-2</v>
      </c>
      <c r="L265" s="7">
        <v>4.4000000000000003E-3</v>
      </c>
      <c r="M265" s="7">
        <v>3.9500000000000004E-3</v>
      </c>
      <c r="N265" s="7" t="s">
        <v>107</v>
      </c>
      <c r="O265" s="7" t="s">
        <v>108</v>
      </c>
      <c r="P265" s="7" t="s">
        <v>108</v>
      </c>
      <c r="Q265" s="15">
        <f t="shared" si="12"/>
        <v>8.3333333333333329E-2</v>
      </c>
      <c r="R265" s="20">
        <f t="shared" si="13"/>
        <v>0.12103856134857739</v>
      </c>
      <c r="S265" s="10"/>
      <c r="T265" s="10"/>
      <c r="U265" s="10"/>
      <c r="V265" s="10"/>
      <c r="W265" s="10"/>
      <c r="X265" s="10"/>
      <c r="Y265" s="10"/>
      <c r="BX265" s="4"/>
      <c r="BY265" s="4"/>
    </row>
    <row r="266" spans="1:77" ht="13.8" x14ac:dyDescent="0.25">
      <c r="A266" s="22" t="s">
        <v>6</v>
      </c>
      <c r="B266" s="7" t="s">
        <v>107</v>
      </c>
      <c r="C266" s="7" t="s">
        <v>108</v>
      </c>
      <c r="D266" s="7" t="s">
        <v>108</v>
      </c>
      <c r="E266" s="7" t="s">
        <v>107</v>
      </c>
      <c r="F266" s="7" t="s">
        <v>108</v>
      </c>
      <c r="G266" s="7" t="s">
        <v>108</v>
      </c>
      <c r="H266" s="7">
        <v>0.36</v>
      </c>
      <c r="I266" s="7">
        <v>0.11</v>
      </c>
      <c r="J266" s="7">
        <v>0.25800000000000001</v>
      </c>
      <c r="K266" s="7" t="s">
        <v>107</v>
      </c>
      <c r="L266" s="7" t="s">
        <v>108</v>
      </c>
      <c r="M266" s="7" t="s">
        <v>108</v>
      </c>
      <c r="N266" s="7" t="s">
        <v>107</v>
      </c>
      <c r="O266" s="7" t="s">
        <v>108</v>
      </c>
      <c r="P266" s="7" t="s">
        <v>108</v>
      </c>
      <c r="Q266" s="15">
        <f t="shared" si="12"/>
        <v>0.36</v>
      </c>
      <c r="R266" s="20" t="s">
        <v>108</v>
      </c>
      <c r="S266" s="10"/>
      <c r="T266" s="10"/>
      <c r="U266" s="10"/>
      <c r="V266" s="10"/>
      <c r="W266" s="10"/>
      <c r="X266" s="10"/>
      <c r="Y266" s="10"/>
      <c r="BX266" s="4"/>
      <c r="BY266" s="4"/>
    </row>
    <row r="267" spans="1:77" ht="13.8" x14ac:dyDescent="0.25">
      <c r="A267" s="22" t="s">
        <v>7</v>
      </c>
      <c r="B267" s="7" t="s">
        <v>107</v>
      </c>
      <c r="C267" s="7" t="s">
        <v>108</v>
      </c>
      <c r="D267" s="7" t="s">
        <v>108</v>
      </c>
      <c r="E267" s="7">
        <v>6.73</v>
      </c>
      <c r="F267" s="7">
        <v>0.99</v>
      </c>
      <c r="G267" s="7">
        <v>5.7000000000000002E-2</v>
      </c>
      <c r="H267" s="7" t="s">
        <v>107</v>
      </c>
      <c r="I267" s="7" t="s">
        <v>108</v>
      </c>
      <c r="J267" s="7" t="s">
        <v>108</v>
      </c>
      <c r="K267" s="7" t="s">
        <v>107</v>
      </c>
      <c r="L267" s="7" t="s">
        <v>108</v>
      </c>
      <c r="M267" s="7" t="s">
        <v>108</v>
      </c>
      <c r="N267" s="7" t="s">
        <v>107</v>
      </c>
      <c r="O267" s="7" t="s">
        <v>108</v>
      </c>
      <c r="P267" s="7" t="s">
        <v>108</v>
      </c>
      <c r="Q267" s="15">
        <f t="shared" si="12"/>
        <v>6.73</v>
      </c>
      <c r="R267" s="20" t="s">
        <v>108</v>
      </c>
      <c r="S267" s="10"/>
      <c r="T267" s="10"/>
      <c r="U267" s="10"/>
      <c r="V267" s="10"/>
      <c r="W267" s="10"/>
      <c r="X267" s="10"/>
      <c r="Y267" s="10"/>
      <c r="BX267" s="4"/>
      <c r="BY267" s="4"/>
    </row>
    <row r="268" spans="1:77" ht="13.8" x14ac:dyDescent="0.25">
      <c r="A268" s="22" t="s">
        <v>8</v>
      </c>
      <c r="B268" s="7">
        <v>6576.82</v>
      </c>
      <c r="C268" s="7">
        <v>882.27</v>
      </c>
      <c r="D268" s="7">
        <v>4.8999999999999998E-3</v>
      </c>
      <c r="E268" s="7">
        <v>6947.42</v>
      </c>
      <c r="F268" s="7">
        <v>976.31</v>
      </c>
      <c r="G268" s="7">
        <v>2.5100000000000001E-2</v>
      </c>
      <c r="H268" s="7">
        <v>9152.94</v>
      </c>
      <c r="I268" s="7">
        <v>1352.4</v>
      </c>
      <c r="J268" s="7">
        <v>8.9599999999999992E-3</v>
      </c>
      <c r="K268" s="7">
        <v>4297.7</v>
      </c>
      <c r="L268" s="7">
        <v>669.71</v>
      </c>
      <c r="M268" s="7">
        <v>6.9099999999999995E-2</v>
      </c>
      <c r="N268" s="7">
        <v>10212.24</v>
      </c>
      <c r="O268" s="7">
        <v>1781.99</v>
      </c>
      <c r="P268" s="7">
        <v>4.9500000000000004E-3</v>
      </c>
      <c r="Q268" s="15">
        <f t="shared" si="12"/>
        <v>7437.4240000000009</v>
      </c>
      <c r="R268" s="20">
        <f t="shared" si="13"/>
        <v>2317.3912564088077</v>
      </c>
      <c r="S268" s="10"/>
      <c r="T268" s="10"/>
      <c r="U268" s="10"/>
      <c r="V268" s="10"/>
      <c r="W268" s="10"/>
      <c r="X268" s="10"/>
      <c r="Y268" s="10"/>
      <c r="BX268" s="4"/>
      <c r="BY268" s="4"/>
    </row>
    <row r="269" spans="1:77" ht="13.8" x14ac:dyDescent="0.25">
      <c r="A269" s="22" t="s">
        <v>9</v>
      </c>
      <c r="B269" s="7">
        <v>98.72</v>
      </c>
      <c r="C269" s="7">
        <v>6.35</v>
      </c>
      <c r="D269" s="7">
        <v>2.93E-2</v>
      </c>
      <c r="E269" s="7">
        <v>110.66</v>
      </c>
      <c r="F269" s="7">
        <v>7.29</v>
      </c>
      <c r="G269" s="7">
        <v>1.7299999999999999E-2</v>
      </c>
      <c r="H269" s="7">
        <v>95.16</v>
      </c>
      <c r="I269" s="7">
        <v>6.41</v>
      </c>
      <c r="J269" s="7">
        <v>1.77E-2</v>
      </c>
      <c r="K269" s="7">
        <v>85.16</v>
      </c>
      <c r="L269" s="7">
        <v>5.9</v>
      </c>
      <c r="M269" s="7">
        <v>3.2199999999999999E-2</v>
      </c>
      <c r="N269" s="7">
        <v>61.71</v>
      </c>
      <c r="O269" s="7">
        <v>4.53</v>
      </c>
      <c r="P269" s="7">
        <v>8.3000000000000001E-3</v>
      </c>
      <c r="Q269" s="15">
        <f t="shared" si="12"/>
        <v>90.281999999999982</v>
      </c>
      <c r="R269" s="20">
        <f t="shared" si="13"/>
        <v>18.390566059803696</v>
      </c>
      <c r="S269" s="10"/>
      <c r="T269" s="10"/>
      <c r="U269" s="10"/>
      <c r="V269" s="10"/>
      <c r="W269" s="10"/>
      <c r="X269" s="10"/>
      <c r="Y269" s="10"/>
      <c r="BX269" s="4"/>
      <c r="BY269" s="4"/>
    </row>
    <row r="270" spans="1:77" ht="13.8" x14ac:dyDescent="0.25">
      <c r="A270" s="22" t="s">
        <v>10</v>
      </c>
      <c r="B270" s="7">
        <v>0.248</v>
      </c>
      <c r="C270" s="7">
        <v>2.1999999999999999E-2</v>
      </c>
      <c r="D270" s="7">
        <v>1.8200000000000001E-2</v>
      </c>
      <c r="E270" s="7">
        <v>1.28</v>
      </c>
      <c r="F270" s="7">
        <v>9.6000000000000002E-2</v>
      </c>
      <c r="G270" s="7">
        <v>1.43E-2</v>
      </c>
      <c r="H270" s="7">
        <v>9.9000000000000005E-2</v>
      </c>
      <c r="I270" s="7">
        <v>1.2E-2</v>
      </c>
      <c r="J270" s="7">
        <v>1.55E-2</v>
      </c>
      <c r="K270" s="7">
        <v>0.12</v>
      </c>
      <c r="L270" s="7">
        <v>1.6E-2</v>
      </c>
      <c r="M270" s="7">
        <v>2.3099999999999999E-2</v>
      </c>
      <c r="N270" s="7">
        <v>8.7999999999999995E-2</v>
      </c>
      <c r="O270" s="7">
        <v>1.2E-2</v>
      </c>
      <c r="P270" s="7">
        <v>1.12E-2</v>
      </c>
      <c r="Q270" s="15">
        <f t="shared" si="12"/>
        <v>0.36699999999999999</v>
      </c>
      <c r="R270" s="20">
        <f t="shared" si="13"/>
        <v>0.51439381800328821</v>
      </c>
      <c r="S270" s="10"/>
      <c r="T270" s="10"/>
      <c r="U270" s="10"/>
      <c r="V270" s="10"/>
      <c r="W270" s="10"/>
      <c r="X270" s="10"/>
      <c r="Y270" s="10"/>
      <c r="BX270" s="4"/>
      <c r="BY270" s="4"/>
    </row>
    <row r="271" spans="1:77" ht="13.8" x14ac:dyDescent="0.25">
      <c r="A271" s="22" t="s">
        <v>11</v>
      </c>
      <c r="B271" s="7">
        <v>0.53500000000000003</v>
      </c>
      <c r="C271" s="7">
        <v>8.1000000000000003E-2</v>
      </c>
      <c r="D271" s="7">
        <v>5.4399999999999997E-2</v>
      </c>
      <c r="E271" s="7">
        <v>1.24</v>
      </c>
      <c r="F271" s="7">
        <v>0.18</v>
      </c>
      <c r="G271" s="7">
        <v>6.2199999999999998E-2</v>
      </c>
      <c r="H271" s="7">
        <v>0.54900000000000004</v>
      </c>
      <c r="I271" s="7">
        <v>8.2000000000000003E-2</v>
      </c>
      <c r="J271" s="7">
        <v>4.8500000000000001E-2</v>
      </c>
      <c r="K271" s="7">
        <v>0.67</v>
      </c>
      <c r="L271" s="7">
        <v>0.11</v>
      </c>
      <c r="M271" s="7">
        <v>7.0400000000000004E-2</v>
      </c>
      <c r="N271" s="7">
        <v>0.78</v>
      </c>
      <c r="O271" s="7">
        <v>0.14000000000000001</v>
      </c>
      <c r="P271" s="7">
        <v>6.2E-2</v>
      </c>
      <c r="Q271" s="15">
        <f t="shared" si="12"/>
        <v>0.75480000000000003</v>
      </c>
      <c r="R271" s="20">
        <f t="shared" si="13"/>
        <v>0.28892507679327523</v>
      </c>
      <c r="S271" s="10"/>
      <c r="T271" s="10"/>
      <c r="U271" s="10"/>
      <c r="V271" s="10"/>
      <c r="W271" s="10"/>
      <c r="X271" s="10"/>
      <c r="Y271" s="10"/>
      <c r="BX271" s="4"/>
      <c r="BY271" s="4"/>
    </row>
    <row r="272" spans="1:77" ht="13.8" x14ac:dyDescent="0.25">
      <c r="A272" s="22" t="s">
        <v>12</v>
      </c>
      <c r="B272" s="7">
        <v>0.32500000000000001</v>
      </c>
      <c r="C272" s="7">
        <v>4.8000000000000001E-2</v>
      </c>
      <c r="D272" s="7">
        <v>8.3000000000000001E-3</v>
      </c>
      <c r="E272" s="7" t="s">
        <v>107</v>
      </c>
      <c r="F272" s="7" t="s">
        <v>108</v>
      </c>
      <c r="G272" s="7" t="s">
        <v>108</v>
      </c>
      <c r="H272" s="7" t="s">
        <v>107</v>
      </c>
      <c r="I272" s="7" t="s">
        <v>108</v>
      </c>
      <c r="J272" s="7" t="s">
        <v>108</v>
      </c>
      <c r="K272" s="7">
        <v>7.6E-3</v>
      </c>
      <c r="L272" s="7">
        <v>3.8E-3</v>
      </c>
      <c r="M272" s="7">
        <v>6.1399999999999996E-3</v>
      </c>
      <c r="N272" s="7">
        <v>1.6299999999999999E-2</v>
      </c>
      <c r="O272" s="7">
        <v>5.1999999999999998E-3</v>
      </c>
      <c r="P272" s="7">
        <v>7.43E-3</v>
      </c>
      <c r="Q272" s="15">
        <f t="shared" si="12"/>
        <v>0.1163</v>
      </c>
      <c r="R272" s="20">
        <f t="shared" si="13"/>
        <v>0.18079184163009127</v>
      </c>
      <c r="S272" s="10"/>
      <c r="T272" s="10"/>
      <c r="U272" s="10"/>
      <c r="V272" s="10"/>
      <c r="W272" s="10"/>
      <c r="X272" s="10"/>
      <c r="Y272" s="10"/>
      <c r="BX272" s="4"/>
      <c r="BY272" s="4"/>
    </row>
    <row r="273" spans="1:77" ht="13.8" x14ac:dyDescent="0.25">
      <c r="A273" s="22" t="s">
        <v>13</v>
      </c>
      <c r="B273" s="7">
        <v>1854.34</v>
      </c>
      <c r="C273" s="7">
        <v>118.89</v>
      </c>
      <c r="D273" s="7">
        <v>0.154</v>
      </c>
      <c r="E273" s="7">
        <v>2671.21</v>
      </c>
      <c r="F273" s="7">
        <v>175.77</v>
      </c>
      <c r="G273" s="7">
        <v>0.159</v>
      </c>
      <c r="H273" s="7">
        <v>2948.38</v>
      </c>
      <c r="I273" s="7">
        <v>199.67</v>
      </c>
      <c r="J273" s="7">
        <v>0.185</v>
      </c>
      <c r="K273" s="7">
        <v>1758.92</v>
      </c>
      <c r="L273" s="7">
        <v>122.91</v>
      </c>
      <c r="M273" s="7">
        <v>0.36</v>
      </c>
      <c r="N273" s="7">
        <v>4182.67</v>
      </c>
      <c r="O273" s="7">
        <v>313.01</v>
      </c>
      <c r="P273" s="7">
        <v>0.25600000000000001</v>
      </c>
      <c r="Q273" s="15">
        <f t="shared" si="12"/>
        <v>2683.1040000000003</v>
      </c>
      <c r="R273" s="20">
        <f t="shared" si="13"/>
        <v>982.36663793616299</v>
      </c>
      <c r="S273" s="10"/>
      <c r="T273" s="10"/>
      <c r="U273" s="10"/>
      <c r="V273" s="10"/>
      <c r="W273" s="10"/>
      <c r="X273" s="10"/>
      <c r="Y273" s="10"/>
      <c r="BX273" s="4"/>
      <c r="BY273" s="4"/>
    </row>
    <row r="274" spans="1:77" ht="13.8" x14ac:dyDescent="0.25">
      <c r="A274" s="22" t="s">
        <v>14</v>
      </c>
      <c r="B274" s="7">
        <v>18.5</v>
      </c>
      <c r="C274" s="7">
        <v>2.02</v>
      </c>
      <c r="D274" s="7">
        <v>0.84899999999999998</v>
      </c>
      <c r="E274" s="7">
        <v>18.22</v>
      </c>
      <c r="F274" s="7">
        <v>2.08</v>
      </c>
      <c r="G274" s="7">
        <v>0.70599999999999996</v>
      </c>
      <c r="H274" s="7">
        <v>16.440000000000001</v>
      </c>
      <c r="I274" s="7">
        <v>1.9</v>
      </c>
      <c r="J274" s="7">
        <v>0.71</v>
      </c>
      <c r="K274" s="7">
        <v>26.94</v>
      </c>
      <c r="L274" s="7">
        <v>3.2</v>
      </c>
      <c r="M274" s="7">
        <v>1.18</v>
      </c>
      <c r="N274" s="7">
        <v>15.13</v>
      </c>
      <c r="O274" s="7">
        <v>1.94</v>
      </c>
      <c r="P274" s="7">
        <v>0.68899999999999995</v>
      </c>
      <c r="Q274" s="15">
        <f t="shared" si="12"/>
        <v>19.045999999999999</v>
      </c>
      <c r="R274" s="20">
        <f t="shared" si="13"/>
        <v>4.6211989786201713</v>
      </c>
      <c r="S274" s="10"/>
      <c r="T274" s="10"/>
      <c r="U274" s="10"/>
      <c r="V274" s="10"/>
      <c r="W274" s="10"/>
      <c r="X274" s="10"/>
      <c r="Y274" s="10"/>
      <c r="BX274" s="4"/>
      <c r="BY274" s="4"/>
    </row>
    <row r="275" spans="1:77" ht="13.8" x14ac:dyDescent="0.25">
      <c r="A275" s="22" t="s">
        <v>15</v>
      </c>
      <c r="B275" s="7">
        <v>0.253</v>
      </c>
      <c r="C275" s="7">
        <v>4.2000000000000003E-2</v>
      </c>
      <c r="D275" s="7">
        <v>1.8600000000000001E-3</v>
      </c>
      <c r="E275" s="7">
        <v>4.9000000000000004</v>
      </c>
      <c r="F275" s="7">
        <v>0.82</v>
      </c>
      <c r="G275" s="7">
        <v>2.3900000000000002E-3</v>
      </c>
      <c r="H275" s="7" t="s">
        <v>107</v>
      </c>
      <c r="I275" s="7" t="s">
        <v>108</v>
      </c>
      <c r="J275" s="7" t="s">
        <v>108</v>
      </c>
      <c r="K275" s="7">
        <v>8.3999999999999995E-3</v>
      </c>
      <c r="L275" s="7">
        <v>2.5000000000000001E-3</v>
      </c>
      <c r="M275" s="7">
        <v>2.7000000000000001E-3</v>
      </c>
      <c r="N275" s="7" t="s">
        <v>107</v>
      </c>
      <c r="O275" s="7" t="s">
        <v>108</v>
      </c>
      <c r="P275" s="7" t="s">
        <v>108</v>
      </c>
      <c r="Q275" s="15">
        <f t="shared" si="12"/>
        <v>1.7204666666666668</v>
      </c>
      <c r="R275" s="20">
        <f t="shared" si="13"/>
        <v>2.7562712953070014</v>
      </c>
      <c r="S275" s="10"/>
      <c r="T275" s="10"/>
      <c r="U275" s="10"/>
      <c r="V275" s="10"/>
      <c r="W275" s="10"/>
      <c r="X275" s="10"/>
      <c r="Y275" s="10"/>
      <c r="BX275" s="4"/>
      <c r="BY275" s="4"/>
    </row>
    <row r="276" spans="1:77" ht="13.8" x14ac:dyDescent="0.25">
      <c r="A276" s="22" t="s">
        <v>16</v>
      </c>
      <c r="B276" s="7">
        <v>13.67</v>
      </c>
      <c r="C276" s="7">
        <v>2.2599999999999998</v>
      </c>
      <c r="D276" s="7">
        <v>5.4000000000000003E-3</v>
      </c>
      <c r="E276" s="7">
        <v>213.38</v>
      </c>
      <c r="F276" s="7">
        <v>36.96</v>
      </c>
      <c r="G276" s="7">
        <v>2.63E-3</v>
      </c>
      <c r="H276" s="7">
        <v>1.5900000000000001E-2</v>
      </c>
      <c r="I276" s="7">
        <v>4.1999999999999997E-3</v>
      </c>
      <c r="J276" s="7">
        <v>4.9699999999999996E-3</v>
      </c>
      <c r="K276" s="7">
        <v>0.56999999999999995</v>
      </c>
      <c r="L276" s="7">
        <v>0.11</v>
      </c>
      <c r="M276" s="7">
        <v>4.5399999999999998E-3</v>
      </c>
      <c r="N276" s="7">
        <v>1.34E-2</v>
      </c>
      <c r="O276" s="7">
        <v>3.8E-3</v>
      </c>
      <c r="P276" s="7">
        <v>0</v>
      </c>
      <c r="Q276" s="15">
        <f t="shared" si="12"/>
        <v>45.529859999999992</v>
      </c>
      <c r="R276" s="20">
        <f t="shared" si="13"/>
        <v>94.012469750390025</v>
      </c>
      <c r="S276" s="10"/>
      <c r="T276" s="10"/>
      <c r="U276" s="10"/>
      <c r="V276" s="10"/>
      <c r="W276" s="10"/>
      <c r="X276" s="10"/>
      <c r="Y276" s="10"/>
      <c r="BX276" s="4"/>
      <c r="BY276" s="4"/>
    </row>
    <row r="277" spans="1:77" ht="13.8" x14ac:dyDescent="0.25">
      <c r="A277" s="22" t="s">
        <v>17</v>
      </c>
      <c r="B277" s="7" t="s">
        <v>107</v>
      </c>
      <c r="C277" s="7" t="s">
        <v>108</v>
      </c>
      <c r="D277" s="7" t="s">
        <v>108</v>
      </c>
      <c r="E277" s="7">
        <v>2.4500000000000001E-2</v>
      </c>
      <c r="F277" s="7">
        <v>5.7000000000000002E-3</v>
      </c>
      <c r="G277" s="7">
        <v>0</v>
      </c>
      <c r="H277" s="7">
        <v>3.8999999999999998E-3</v>
      </c>
      <c r="I277" s="7">
        <v>1.5E-3</v>
      </c>
      <c r="J277" s="7">
        <v>2.49E-3</v>
      </c>
      <c r="K277" s="7">
        <v>5.1999999999999998E-3</v>
      </c>
      <c r="L277" s="7">
        <v>1.8E-3</v>
      </c>
      <c r="M277" s="7">
        <v>1.72E-3</v>
      </c>
      <c r="N277" s="7">
        <v>4.5999999999999999E-3</v>
      </c>
      <c r="O277" s="7">
        <v>2E-3</v>
      </c>
      <c r="P277" s="7">
        <v>3.5799999999999998E-3</v>
      </c>
      <c r="Q277" s="15">
        <f t="shared" si="12"/>
        <v>9.5500000000000012E-3</v>
      </c>
      <c r="R277" s="20">
        <f t="shared" si="13"/>
        <v>9.9808149299877649E-3</v>
      </c>
      <c r="S277" s="10"/>
      <c r="T277" s="10"/>
      <c r="U277" s="10"/>
      <c r="V277" s="10"/>
      <c r="W277" s="10"/>
      <c r="X277" s="10"/>
      <c r="Y277" s="10"/>
      <c r="BX277" s="4"/>
      <c r="BY277" s="4"/>
    </row>
    <row r="278" spans="1:77" ht="13.8" x14ac:dyDescent="0.25">
      <c r="A278" s="22" t="s">
        <v>18</v>
      </c>
      <c r="B278" s="7">
        <v>1.8499999999999999E-2</v>
      </c>
      <c r="C278" s="7">
        <v>7.7999999999999996E-3</v>
      </c>
      <c r="D278" s="7">
        <v>1.0999999999999999E-2</v>
      </c>
      <c r="E278" s="7">
        <v>5.3999999999999999E-2</v>
      </c>
      <c r="F278" s="7">
        <v>1.4999999999999999E-2</v>
      </c>
      <c r="G278" s="7">
        <v>9.2599999999999991E-3</v>
      </c>
      <c r="H278" s="7">
        <v>9.7999999999999997E-3</v>
      </c>
      <c r="I278" s="7">
        <v>4.4000000000000003E-3</v>
      </c>
      <c r="J278" s="7">
        <v>7.6E-3</v>
      </c>
      <c r="K278" s="7">
        <v>0.11</v>
      </c>
      <c r="L278" s="7">
        <v>2.3E-2</v>
      </c>
      <c r="M278" s="7">
        <v>1.3899999999999999E-2</v>
      </c>
      <c r="N278" s="7">
        <v>0.26600000000000001</v>
      </c>
      <c r="O278" s="7">
        <v>5.0999999999999997E-2</v>
      </c>
      <c r="P278" s="7">
        <v>1.0800000000000001E-2</v>
      </c>
      <c r="Q278" s="15">
        <f t="shared" si="12"/>
        <v>9.1660000000000005E-2</v>
      </c>
      <c r="R278" s="20">
        <f t="shared" si="13"/>
        <v>0.10512196725708665</v>
      </c>
      <c r="S278" s="10"/>
      <c r="T278" s="10"/>
      <c r="U278" s="10"/>
      <c r="V278" s="10"/>
      <c r="W278" s="10"/>
      <c r="X278" s="10"/>
      <c r="Y278" s="10"/>
      <c r="BX278" s="4"/>
      <c r="BY278" s="4"/>
    </row>
    <row r="279" spans="1:77" ht="13.8" x14ac:dyDescent="0.25">
      <c r="A279" s="22" t="s">
        <v>19</v>
      </c>
      <c r="B279" s="7">
        <v>2.4300000000000002</v>
      </c>
      <c r="C279" s="7">
        <v>0.3</v>
      </c>
      <c r="D279" s="7">
        <v>9.8499999999999994E-3</v>
      </c>
      <c r="E279" s="7">
        <v>2.95</v>
      </c>
      <c r="F279" s="7">
        <v>0.38</v>
      </c>
      <c r="G279" s="7">
        <v>0</v>
      </c>
      <c r="H279" s="7">
        <v>3.76</v>
      </c>
      <c r="I279" s="7">
        <v>0.49</v>
      </c>
      <c r="J279" s="7">
        <v>8.0599999999999995E-3</v>
      </c>
      <c r="K279" s="7">
        <v>1.59</v>
      </c>
      <c r="L279" s="7">
        <v>0.22</v>
      </c>
      <c r="M279" s="7">
        <v>0</v>
      </c>
      <c r="N279" s="7">
        <v>3.83</v>
      </c>
      <c r="O279" s="7">
        <v>0.54</v>
      </c>
      <c r="P279" s="7">
        <v>1.4500000000000001E-2</v>
      </c>
      <c r="Q279" s="15">
        <f t="shared" si="12"/>
        <v>2.9119999999999999</v>
      </c>
      <c r="R279" s="20">
        <f t="shared" si="13"/>
        <v>0.94118011028707937</v>
      </c>
      <c r="S279" s="10"/>
      <c r="T279" s="10"/>
      <c r="U279" s="10"/>
      <c r="V279" s="10"/>
      <c r="W279" s="10"/>
      <c r="X279" s="10"/>
      <c r="Y279" s="10"/>
      <c r="BX279" s="4"/>
      <c r="BY279" s="4"/>
    </row>
    <row r="280" spans="1:77" ht="13.8" x14ac:dyDescent="0.25">
      <c r="A280" s="22" t="s">
        <v>20</v>
      </c>
      <c r="B280" s="7" t="s">
        <v>107</v>
      </c>
      <c r="C280" s="7" t="s">
        <v>108</v>
      </c>
      <c r="D280" s="7" t="s">
        <v>108</v>
      </c>
      <c r="E280" s="7" t="s">
        <v>107</v>
      </c>
      <c r="F280" s="7" t="s">
        <v>108</v>
      </c>
      <c r="G280" s="7" t="s">
        <v>108</v>
      </c>
      <c r="H280" s="7" t="s">
        <v>107</v>
      </c>
      <c r="I280" s="7" t="s">
        <v>108</v>
      </c>
      <c r="J280" s="7" t="s">
        <v>108</v>
      </c>
      <c r="K280" s="7" t="s">
        <v>107</v>
      </c>
      <c r="L280" s="7" t="s">
        <v>108</v>
      </c>
      <c r="M280" s="7" t="s">
        <v>108</v>
      </c>
      <c r="N280" s="7" t="s">
        <v>107</v>
      </c>
      <c r="O280" s="7" t="s">
        <v>108</v>
      </c>
      <c r="P280" s="7" t="s">
        <v>108</v>
      </c>
      <c r="Q280" s="15" t="s">
        <v>108</v>
      </c>
      <c r="R280" s="20" t="s">
        <v>108</v>
      </c>
      <c r="S280" s="10"/>
      <c r="T280" s="10"/>
      <c r="U280" s="10"/>
      <c r="V280" s="10"/>
      <c r="W280" s="10"/>
      <c r="X280" s="10"/>
      <c r="Y280" s="10"/>
      <c r="BX280" s="4"/>
      <c r="BY280" s="4"/>
    </row>
    <row r="281" spans="1:77" ht="13.8" x14ac:dyDescent="0.25">
      <c r="A281" s="22" t="s">
        <v>21</v>
      </c>
      <c r="B281" s="7">
        <v>1.3100000000000001E-2</v>
      </c>
      <c r="C281" s="7">
        <v>5.4999999999999997E-3</v>
      </c>
      <c r="D281" s="7">
        <v>8.5900000000000004E-3</v>
      </c>
      <c r="E281" s="7">
        <v>1.49</v>
      </c>
      <c r="F281" s="7">
        <v>0.24</v>
      </c>
      <c r="G281" s="7">
        <v>8.6099999999999996E-3</v>
      </c>
      <c r="H281" s="7" t="s">
        <v>107</v>
      </c>
      <c r="I281" s="7" t="s">
        <v>108</v>
      </c>
      <c r="J281" s="7" t="s">
        <v>108</v>
      </c>
      <c r="K281" s="7" t="s">
        <v>107</v>
      </c>
      <c r="L281" s="7" t="s">
        <v>108</v>
      </c>
      <c r="M281" s="7" t="s">
        <v>108</v>
      </c>
      <c r="N281" s="7" t="s">
        <v>107</v>
      </c>
      <c r="O281" s="7" t="s">
        <v>108</v>
      </c>
      <c r="P281" s="7" t="s">
        <v>108</v>
      </c>
      <c r="Q281" s="15">
        <f t="shared" si="12"/>
        <v>0.75154999999999994</v>
      </c>
      <c r="R281" s="20">
        <f t="shared" si="13"/>
        <v>1.0443260051344121</v>
      </c>
      <c r="S281" s="10"/>
      <c r="T281" s="10"/>
      <c r="U281" s="10"/>
      <c r="V281" s="10"/>
      <c r="W281" s="10"/>
      <c r="X281" s="10"/>
      <c r="Y281" s="10"/>
      <c r="BX281" s="4"/>
      <c r="BY281" s="4"/>
    </row>
    <row r="282" spans="1:77" ht="13.8" x14ac:dyDescent="0.25">
      <c r="A282" s="22" t="s">
        <v>22</v>
      </c>
      <c r="B282" s="7" t="s">
        <v>107</v>
      </c>
      <c r="C282" s="7" t="s">
        <v>108</v>
      </c>
      <c r="D282" s="7" t="s">
        <v>108</v>
      </c>
      <c r="E282" s="7">
        <v>1.04E-2</v>
      </c>
      <c r="F282" s="7">
        <v>5.4000000000000003E-3</v>
      </c>
      <c r="G282" s="7">
        <v>7.9600000000000001E-3</v>
      </c>
      <c r="H282" s="7" t="s">
        <v>107</v>
      </c>
      <c r="I282" s="7" t="s">
        <v>108</v>
      </c>
      <c r="J282" s="7" t="s">
        <v>108</v>
      </c>
      <c r="K282" s="7" t="s">
        <v>107</v>
      </c>
      <c r="L282" s="7" t="s">
        <v>108</v>
      </c>
      <c r="M282" s="7" t="s">
        <v>108</v>
      </c>
      <c r="N282" s="7" t="s">
        <v>107</v>
      </c>
      <c r="O282" s="7" t="s">
        <v>108</v>
      </c>
      <c r="P282" s="7" t="s">
        <v>108</v>
      </c>
      <c r="Q282" s="15">
        <f t="shared" si="12"/>
        <v>1.04E-2</v>
      </c>
      <c r="R282" s="20" t="s">
        <v>108</v>
      </c>
      <c r="S282" s="10"/>
      <c r="T282" s="10"/>
      <c r="U282" s="10"/>
      <c r="V282" s="10"/>
      <c r="W282" s="10"/>
      <c r="X282" s="10"/>
      <c r="Y282" s="10"/>
      <c r="BX282" s="4"/>
      <c r="BY282" s="4"/>
    </row>
    <row r="283" spans="1:77" ht="13.8" x14ac:dyDescent="0.25">
      <c r="A283" s="22" t="s">
        <v>23</v>
      </c>
      <c r="B283" s="7" t="s">
        <v>107</v>
      </c>
      <c r="C283" s="7" t="s">
        <v>108</v>
      </c>
      <c r="D283" s="7" t="s">
        <v>108</v>
      </c>
      <c r="E283" s="7" t="s">
        <v>107</v>
      </c>
      <c r="F283" s="7" t="s">
        <v>108</v>
      </c>
      <c r="G283" s="7" t="s">
        <v>108</v>
      </c>
      <c r="H283" s="7" t="s">
        <v>107</v>
      </c>
      <c r="I283" s="7" t="s">
        <v>108</v>
      </c>
      <c r="J283" s="7" t="s">
        <v>108</v>
      </c>
      <c r="K283" s="7" t="s">
        <v>107</v>
      </c>
      <c r="L283" s="7" t="s">
        <v>108</v>
      </c>
      <c r="M283" s="7" t="s">
        <v>108</v>
      </c>
      <c r="N283" s="7" t="s">
        <v>107</v>
      </c>
      <c r="O283" s="7" t="s">
        <v>108</v>
      </c>
      <c r="P283" s="7" t="s">
        <v>108</v>
      </c>
      <c r="Q283" s="15" t="s">
        <v>108</v>
      </c>
      <c r="R283" s="20" t="s">
        <v>108</v>
      </c>
      <c r="S283" s="10"/>
      <c r="T283" s="10"/>
      <c r="U283" s="10"/>
      <c r="V283" s="10"/>
      <c r="W283" s="10"/>
      <c r="X283" s="10"/>
      <c r="Y283" s="10"/>
      <c r="BX283" s="4"/>
      <c r="BY283" s="4"/>
    </row>
    <row r="284" spans="1:77" ht="13.8" x14ac:dyDescent="0.25">
      <c r="A284" s="22" t="s">
        <v>24</v>
      </c>
      <c r="B284" s="7">
        <v>9.9000000000000008E-3</v>
      </c>
      <c r="C284" s="7">
        <v>2.5000000000000001E-3</v>
      </c>
      <c r="D284" s="7">
        <v>2.5400000000000002E-3</v>
      </c>
      <c r="E284" s="7">
        <v>1.35E-2</v>
      </c>
      <c r="F284" s="7">
        <v>3.3E-3</v>
      </c>
      <c r="G284" s="7">
        <v>0</v>
      </c>
      <c r="H284" s="7">
        <v>1.2699999999999999E-2</v>
      </c>
      <c r="I284" s="7">
        <v>2.3999999999999998E-3</v>
      </c>
      <c r="J284" s="7">
        <v>0</v>
      </c>
      <c r="K284" s="7">
        <v>9.4999999999999998E-3</v>
      </c>
      <c r="L284" s="7">
        <v>2.7000000000000001E-3</v>
      </c>
      <c r="M284" s="7">
        <v>3.0699999999999998E-3</v>
      </c>
      <c r="N284" s="7">
        <v>1.8800000000000001E-2</v>
      </c>
      <c r="O284" s="7">
        <v>4.0000000000000001E-3</v>
      </c>
      <c r="P284" s="7">
        <v>1.8600000000000001E-3</v>
      </c>
      <c r="Q284" s="15">
        <f t="shared" si="12"/>
        <v>1.2879999999999999E-2</v>
      </c>
      <c r="R284" s="20">
        <f t="shared" si="13"/>
        <v>3.7338987667048496E-3</v>
      </c>
      <c r="S284" s="10"/>
      <c r="T284" s="10"/>
      <c r="U284" s="10"/>
      <c r="V284" s="10"/>
      <c r="W284" s="10"/>
      <c r="X284" s="10"/>
      <c r="Y284" s="10"/>
      <c r="BX284" s="4"/>
      <c r="BY284" s="4"/>
    </row>
    <row r="285" spans="1:77" ht="13.8" x14ac:dyDescent="0.25">
      <c r="A285" s="22" t="s">
        <v>25</v>
      </c>
      <c r="B285" s="7">
        <v>8.3000000000000004E-2</v>
      </c>
      <c r="C285" s="7">
        <v>2.1999999999999999E-2</v>
      </c>
      <c r="D285" s="7">
        <v>3.6600000000000001E-2</v>
      </c>
      <c r="E285" s="7">
        <v>0.126</v>
      </c>
      <c r="F285" s="7">
        <v>2.8000000000000001E-2</v>
      </c>
      <c r="G285" s="7">
        <v>3.1099999999999999E-2</v>
      </c>
      <c r="H285" s="7">
        <v>0.1</v>
      </c>
      <c r="I285" s="7">
        <v>0.02</v>
      </c>
      <c r="J285" s="7">
        <v>2.93E-2</v>
      </c>
      <c r="K285" s="7">
        <v>0.17199999999999999</v>
      </c>
      <c r="L285" s="7">
        <v>3.4000000000000002E-2</v>
      </c>
      <c r="M285" s="7">
        <v>3.9199999999999999E-2</v>
      </c>
      <c r="N285" s="7">
        <v>0.104</v>
      </c>
      <c r="O285" s="7">
        <v>2.5000000000000001E-2</v>
      </c>
      <c r="P285" s="7">
        <v>3.5400000000000001E-2</v>
      </c>
      <c r="Q285" s="15">
        <f t="shared" si="12"/>
        <v>0.11700000000000002</v>
      </c>
      <c r="R285" s="20">
        <f t="shared" si="13"/>
        <v>3.4351128074635293E-2</v>
      </c>
      <c r="S285" s="10"/>
      <c r="T285" s="10"/>
      <c r="U285" s="10"/>
      <c r="V285" s="10"/>
      <c r="W285" s="10"/>
      <c r="X285" s="10"/>
      <c r="Y285" s="10"/>
      <c r="BX285" s="4"/>
      <c r="BY285" s="4"/>
    </row>
    <row r="286" spans="1:77" ht="13.8" x14ac:dyDescent="0.25">
      <c r="A286" s="22" t="s">
        <v>26</v>
      </c>
      <c r="B286" s="7">
        <v>0.121</v>
      </c>
      <c r="C286" s="7">
        <v>2.4E-2</v>
      </c>
      <c r="D286" s="7">
        <v>2.07E-2</v>
      </c>
      <c r="E286" s="7">
        <v>1.0900000000000001</v>
      </c>
      <c r="F286" s="7">
        <v>0.19</v>
      </c>
      <c r="G286" s="7">
        <v>1.83E-2</v>
      </c>
      <c r="H286" s="7" t="s">
        <v>107</v>
      </c>
      <c r="I286" s="7" t="s">
        <v>108</v>
      </c>
      <c r="J286" s="7" t="s">
        <v>108</v>
      </c>
      <c r="K286" s="7">
        <v>3.5000000000000003E-2</v>
      </c>
      <c r="L286" s="7">
        <v>1.2999999999999999E-2</v>
      </c>
      <c r="M286" s="7">
        <v>2.23E-2</v>
      </c>
      <c r="N286" s="7" t="s">
        <v>107</v>
      </c>
      <c r="O286" s="7" t="s">
        <v>108</v>
      </c>
      <c r="P286" s="7" t="s">
        <v>108</v>
      </c>
      <c r="Q286" s="15">
        <f t="shared" si="12"/>
        <v>0.41533333333333333</v>
      </c>
      <c r="R286" s="20">
        <f t="shared" si="13"/>
        <v>0.58585862913618791</v>
      </c>
      <c r="S286" s="10"/>
      <c r="T286" s="10"/>
      <c r="U286" s="10"/>
      <c r="V286" s="10"/>
      <c r="W286" s="10"/>
      <c r="X286" s="10"/>
      <c r="Y286" s="10"/>
      <c r="BX286" s="4"/>
      <c r="BY286" s="4"/>
    </row>
    <row r="287" spans="1:77" ht="13.8" x14ac:dyDescent="0.25">
      <c r="A287" s="22" t="s">
        <v>27</v>
      </c>
      <c r="B287" s="7" t="s">
        <v>107</v>
      </c>
      <c r="C287" s="7" t="s">
        <v>108</v>
      </c>
      <c r="D287" s="7" t="s">
        <v>108</v>
      </c>
      <c r="E287" s="7">
        <v>1.1599999999999999E-2</v>
      </c>
      <c r="F287" s="7">
        <v>3.0999999999999999E-3</v>
      </c>
      <c r="G287" s="7">
        <v>1.72E-3</v>
      </c>
      <c r="H287" s="7" t="s">
        <v>107</v>
      </c>
      <c r="I287" s="7" t="s">
        <v>108</v>
      </c>
      <c r="J287" s="7" t="s">
        <v>108</v>
      </c>
      <c r="K287" s="7" t="s">
        <v>107</v>
      </c>
      <c r="L287" s="7" t="s">
        <v>108</v>
      </c>
      <c r="M287" s="7" t="s">
        <v>108</v>
      </c>
      <c r="N287" s="7" t="s">
        <v>107</v>
      </c>
      <c r="O287" s="7" t="s">
        <v>108</v>
      </c>
      <c r="P287" s="7" t="s">
        <v>108</v>
      </c>
      <c r="Q287" s="15">
        <f t="shared" si="12"/>
        <v>1.1599999999999999E-2</v>
      </c>
      <c r="R287" s="20" t="s">
        <v>108</v>
      </c>
      <c r="S287" s="10"/>
      <c r="T287" s="10"/>
      <c r="U287" s="10"/>
      <c r="V287" s="10"/>
      <c r="W287" s="10"/>
      <c r="X287" s="10"/>
      <c r="Y287" s="10"/>
      <c r="BX287" s="4"/>
      <c r="BY287" s="4"/>
    </row>
    <row r="288" spans="1:77" ht="13.8" x14ac:dyDescent="0.25">
      <c r="A288" s="22" t="s">
        <v>28</v>
      </c>
      <c r="B288" s="7" t="s">
        <v>107</v>
      </c>
      <c r="C288" s="7" t="s">
        <v>108</v>
      </c>
      <c r="D288" s="7" t="s">
        <v>108</v>
      </c>
      <c r="E288" s="7">
        <v>4.41E-2</v>
      </c>
      <c r="F288" s="7">
        <v>8.2000000000000007E-3</v>
      </c>
      <c r="G288" s="7">
        <v>0</v>
      </c>
      <c r="H288" s="7">
        <v>1.8799999999999999E-3</v>
      </c>
      <c r="I288" s="7">
        <v>7.6000000000000004E-4</v>
      </c>
      <c r="J288" s="7">
        <v>1.25E-3</v>
      </c>
      <c r="K288" s="7">
        <v>1.5800000000000002E-2</v>
      </c>
      <c r="L288" s="7">
        <v>3.5999999999999999E-3</v>
      </c>
      <c r="M288" s="7">
        <v>2.6199999999999999E-3</v>
      </c>
      <c r="N288" s="7" t="s">
        <v>107</v>
      </c>
      <c r="O288" s="7" t="s">
        <v>108</v>
      </c>
      <c r="P288" s="7" t="s">
        <v>108</v>
      </c>
      <c r="Q288" s="15">
        <f t="shared" si="12"/>
        <v>2.0593333333333335E-2</v>
      </c>
      <c r="R288" s="20">
        <f t="shared" si="13"/>
        <v>2.1514277429961096E-2</v>
      </c>
      <c r="S288" s="10"/>
      <c r="T288" s="10"/>
      <c r="U288" s="10"/>
      <c r="V288" s="10"/>
      <c r="W288" s="10"/>
      <c r="X288" s="10"/>
      <c r="Y288" s="10"/>
      <c r="BX288" s="4"/>
      <c r="BY288" s="4"/>
    </row>
    <row r="289" spans="1:77" ht="13.8" x14ac:dyDescent="0.25">
      <c r="A289" s="22" t="s">
        <v>29</v>
      </c>
      <c r="B289" s="7" t="s">
        <v>107</v>
      </c>
      <c r="C289" s="7" t="s">
        <v>108</v>
      </c>
      <c r="D289" s="7" t="s">
        <v>108</v>
      </c>
      <c r="E289" s="7">
        <v>1.31</v>
      </c>
      <c r="F289" s="7">
        <v>0.22</v>
      </c>
      <c r="G289" s="7">
        <v>0.01</v>
      </c>
      <c r="H289" s="7" t="s">
        <v>107</v>
      </c>
      <c r="I289" s="7" t="s">
        <v>108</v>
      </c>
      <c r="J289" s="7" t="s">
        <v>108</v>
      </c>
      <c r="K289" s="7" t="s">
        <v>107</v>
      </c>
      <c r="L289" s="7" t="s">
        <v>108</v>
      </c>
      <c r="M289" s="7" t="s">
        <v>108</v>
      </c>
      <c r="N289" s="7" t="s">
        <v>107</v>
      </c>
      <c r="O289" s="7" t="s">
        <v>108</v>
      </c>
      <c r="P289" s="7" t="s">
        <v>108</v>
      </c>
      <c r="Q289" s="15">
        <f t="shared" si="12"/>
        <v>1.31</v>
      </c>
      <c r="R289" s="20" t="s">
        <v>108</v>
      </c>
      <c r="S289" s="10"/>
      <c r="T289" s="10"/>
      <c r="U289" s="10"/>
      <c r="V289" s="10"/>
      <c r="W289" s="10"/>
      <c r="X289" s="10"/>
      <c r="Y289" s="10"/>
      <c r="BX289" s="4"/>
      <c r="BY289" s="4"/>
    </row>
    <row r="290" spans="1:77" ht="13.8" x14ac:dyDescent="0.25">
      <c r="A290" s="22" t="s">
        <v>30</v>
      </c>
      <c r="B290" s="7">
        <v>0.33</v>
      </c>
      <c r="C290" s="7">
        <v>5.7000000000000002E-2</v>
      </c>
      <c r="D290" s="7">
        <v>7.6600000000000001E-3</v>
      </c>
      <c r="E290" s="7">
        <v>5.81</v>
      </c>
      <c r="F290" s="7">
        <v>0.99</v>
      </c>
      <c r="G290" s="7">
        <v>0</v>
      </c>
      <c r="H290" s="7" t="s">
        <v>107</v>
      </c>
      <c r="I290" s="7" t="s">
        <v>108</v>
      </c>
      <c r="J290" s="7" t="s">
        <v>108</v>
      </c>
      <c r="K290" s="7">
        <v>1.46E-2</v>
      </c>
      <c r="L290" s="7">
        <v>6.0000000000000001E-3</v>
      </c>
      <c r="M290" s="7">
        <v>8.5599999999999999E-3</v>
      </c>
      <c r="N290" s="7" t="s">
        <v>107</v>
      </c>
      <c r="O290" s="7" t="s">
        <v>108</v>
      </c>
      <c r="P290" s="7" t="s">
        <v>108</v>
      </c>
      <c r="Q290" s="15">
        <f t="shared" si="12"/>
        <v>2.051533333333333</v>
      </c>
      <c r="R290" s="20">
        <f t="shared" si="13"/>
        <v>3.2587456257482468</v>
      </c>
      <c r="S290" s="10"/>
      <c r="T290" s="10"/>
      <c r="U290" s="10"/>
      <c r="V290" s="10"/>
      <c r="W290" s="10"/>
      <c r="X290" s="10"/>
      <c r="Y290" s="10"/>
      <c r="BX290" s="4"/>
      <c r="BY290" s="4"/>
    </row>
    <row r="291" spans="1:77" ht="13.8" x14ac:dyDescent="0.25">
      <c r="A291" s="22" t="s">
        <v>31</v>
      </c>
      <c r="B291" s="7" t="s">
        <v>107</v>
      </c>
      <c r="C291" s="7" t="s">
        <v>108</v>
      </c>
      <c r="D291" s="7" t="s">
        <v>108</v>
      </c>
      <c r="E291" s="7">
        <v>1.2800000000000001E-2</v>
      </c>
      <c r="F291" s="7">
        <v>7.4000000000000003E-3</v>
      </c>
      <c r="G291" s="7">
        <v>8.4399999999999996E-3</v>
      </c>
      <c r="H291" s="7">
        <v>8.5000000000000006E-3</v>
      </c>
      <c r="I291" s="7">
        <v>4.1999999999999997E-3</v>
      </c>
      <c r="J291" s="7">
        <v>8.0099999999999998E-3</v>
      </c>
      <c r="K291" s="7">
        <v>1.06E-2</v>
      </c>
      <c r="L291" s="7">
        <v>4.5999999999999999E-3</v>
      </c>
      <c r="M291" s="7">
        <v>4.64E-3</v>
      </c>
      <c r="N291" s="7" t="s">
        <v>107</v>
      </c>
      <c r="O291" s="7" t="s">
        <v>108</v>
      </c>
      <c r="P291" s="7" t="s">
        <v>108</v>
      </c>
      <c r="Q291" s="15">
        <f t="shared" si="12"/>
        <v>1.0633333333333333E-2</v>
      </c>
      <c r="R291" s="20">
        <f t="shared" si="13"/>
        <v>2.1501937897160186E-3</v>
      </c>
      <c r="S291" s="10"/>
      <c r="T291" s="10"/>
      <c r="U291" s="10"/>
      <c r="V291" s="10"/>
      <c r="W291" s="10"/>
      <c r="X291" s="10"/>
      <c r="Y291" s="10"/>
      <c r="BX291" s="4"/>
      <c r="BY291" s="4"/>
    </row>
    <row r="292" spans="1:77" ht="13.8" x14ac:dyDescent="0.25">
      <c r="A292" s="22" t="s">
        <v>32</v>
      </c>
      <c r="B292" s="7">
        <v>7.4999999999999997E-3</v>
      </c>
      <c r="C292" s="7">
        <v>2.8E-3</v>
      </c>
      <c r="D292" s="7">
        <v>2.4499999999999999E-3</v>
      </c>
      <c r="E292" s="7">
        <v>1.0800000000000001E-2</v>
      </c>
      <c r="F292" s="7">
        <v>4.4000000000000003E-3</v>
      </c>
      <c r="G292" s="7">
        <v>3.5799999999999998E-3</v>
      </c>
      <c r="H292" s="7">
        <v>3.7000000000000002E-3</v>
      </c>
      <c r="I292" s="7">
        <v>1.8E-3</v>
      </c>
      <c r="J292" s="7">
        <v>3.3899999999999998E-3</v>
      </c>
      <c r="K292" s="7">
        <v>3.4599999999999999E-2</v>
      </c>
      <c r="L292" s="7">
        <v>7.7999999999999996E-3</v>
      </c>
      <c r="M292" s="7">
        <v>6.7099999999999998E-3</v>
      </c>
      <c r="N292" s="7" t="s">
        <v>107</v>
      </c>
      <c r="O292" s="7" t="s">
        <v>108</v>
      </c>
      <c r="P292" s="7" t="s">
        <v>108</v>
      </c>
      <c r="Q292" s="15">
        <f t="shared" si="12"/>
        <v>1.4149999999999999E-2</v>
      </c>
      <c r="R292" s="20">
        <f t="shared" si="13"/>
        <v>1.3938555640141962E-2</v>
      </c>
      <c r="S292" s="10"/>
      <c r="T292" s="10"/>
      <c r="U292" s="10"/>
      <c r="V292" s="10"/>
      <c r="W292" s="10"/>
      <c r="X292" s="10"/>
      <c r="Y292" s="10"/>
      <c r="BX292" s="4"/>
      <c r="BY292" s="4"/>
    </row>
    <row r="293" spans="1:77" ht="13.8" x14ac:dyDescent="0.25">
      <c r="A293" s="22" t="s">
        <v>33</v>
      </c>
      <c r="B293" s="7" t="s">
        <v>107</v>
      </c>
      <c r="C293" s="7" t="s">
        <v>108</v>
      </c>
      <c r="D293" s="7" t="s">
        <v>108</v>
      </c>
      <c r="E293" s="7" t="s">
        <v>107</v>
      </c>
      <c r="F293" s="7" t="s">
        <v>108</v>
      </c>
      <c r="G293" s="7" t="s">
        <v>108</v>
      </c>
      <c r="H293" s="7" t="s">
        <v>107</v>
      </c>
      <c r="I293" s="7" t="s">
        <v>108</v>
      </c>
      <c r="J293" s="7" t="s">
        <v>108</v>
      </c>
      <c r="K293" s="7" t="s">
        <v>107</v>
      </c>
      <c r="L293" s="7" t="s">
        <v>108</v>
      </c>
      <c r="M293" s="7" t="s">
        <v>108</v>
      </c>
      <c r="N293" s="7">
        <v>6.4000000000000003E-3</v>
      </c>
      <c r="O293" s="7">
        <v>3.8E-3</v>
      </c>
      <c r="P293" s="7">
        <v>4.7400000000000003E-3</v>
      </c>
      <c r="Q293" s="15">
        <f t="shared" si="12"/>
        <v>6.4000000000000003E-3</v>
      </c>
      <c r="R293" s="20" t="s">
        <v>108</v>
      </c>
      <c r="S293" s="10"/>
      <c r="T293" s="10"/>
      <c r="U293" s="10"/>
      <c r="V293" s="10"/>
      <c r="W293" s="10"/>
      <c r="X293" s="10"/>
      <c r="Y293" s="10"/>
      <c r="BX293" s="4"/>
      <c r="BY293" s="4"/>
    </row>
    <row r="294" spans="1:77" ht="13.8" x14ac:dyDescent="0.25">
      <c r="A294" s="22" t="s">
        <v>34</v>
      </c>
      <c r="B294" s="7" t="s">
        <v>107</v>
      </c>
      <c r="C294" s="7" t="s">
        <v>108</v>
      </c>
      <c r="D294" s="7" t="s">
        <v>108</v>
      </c>
      <c r="E294" s="7" t="s">
        <v>107</v>
      </c>
      <c r="F294" s="7" t="s">
        <v>108</v>
      </c>
      <c r="G294" s="7" t="s">
        <v>108</v>
      </c>
      <c r="H294" s="7" t="s">
        <v>107</v>
      </c>
      <c r="I294" s="7" t="s">
        <v>108</v>
      </c>
      <c r="J294" s="7" t="s">
        <v>108</v>
      </c>
      <c r="K294" s="7" t="s">
        <v>107</v>
      </c>
      <c r="L294" s="7" t="s">
        <v>108</v>
      </c>
      <c r="M294" s="7" t="s">
        <v>108</v>
      </c>
      <c r="N294" s="7" t="s">
        <v>107</v>
      </c>
      <c r="O294" s="7" t="s">
        <v>108</v>
      </c>
      <c r="P294" s="7" t="s">
        <v>108</v>
      </c>
      <c r="Q294" s="15" t="s">
        <v>108</v>
      </c>
      <c r="R294" s="20" t="s">
        <v>108</v>
      </c>
      <c r="S294" s="10"/>
      <c r="T294" s="10"/>
      <c r="U294" s="10"/>
      <c r="V294" s="10"/>
      <c r="W294" s="10"/>
      <c r="X294" s="10"/>
      <c r="Y294" s="10"/>
      <c r="BX294" s="4"/>
      <c r="BY294" s="4"/>
    </row>
    <row r="295" spans="1:77" ht="13.8" x14ac:dyDescent="0.25">
      <c r="A295" s="22" t="s">
        <v>35</v>
      </c>
      <c r="B295" s="7" t="s">
        <v>107</v>
      </c>
      <c r="C295" s="7" t="s">
        <v>108</v>
      </c>
      <c r="D295" s="7" t="s">
        <v>108</v>
      </c>
      <c r="E295" s="7" t="s">
        <v>107</v>
      </c>
      <c r="F295" s="7" t="s">
        <v>108</v>
      </c>
      <c r="G295" s="7" t="s">
        <v>108</v>
      </c>
      <c r="H295" s="7" t="s">
        <v>107</v>
      </c>
      <c r="I295" s="7" t="s">
        <v>108</v>
      </c>
      <c r="J295" s="7" t="s">
        <v>108</v>
      </c>
      <c r="K295" s="7" t="s">
        <v>107</v>
      </c>
      <c r="L295" s="7" t="s">
        <v>108</v>
      </c>
      <c r="M295" s="7" t="s">
        <v>108</v>
      </c>
      <c r="N295" s="7" t="s">
        <v>107</v>
      </c>
      <c r="O295" s="7" t="s">
        <v>108</v>
      </c>
      <c r="P295" s="7" t="s">
        <v>108</v>
      </c>
      <c r="Q295" s="15" t="s">
        <v>108</v>
      </c>
      <c r="R295" s="20" t="s">
        <v>108</v>
      </c>
      <c r="S295" s="10"/>
      <c r="T295" s="10"/>
      <c r="U295" s="10"/>
      <c r="V295" s="10"/>
      <c r="W295" s="10"/>
      <c r="X295" s="10"/>
      <c r="Y295" s="10"/>
      <c r="BX295" s="4"/>
      <c r="BY295" s="4"/>
    </row>
    <row r="296" spans="1:77" ht="13.8" x14ac:dyDescent="0.25">
      <c r="A296" s="22" t="s">
        <v>36</v>
      </c>
      <c r="B296" s="7">
        <v>1.52E-2</v>
      </c>
      <c r="C296" s="7">
        <v>3.7000000000000002E-3</v>
      </c>
      <c r="D296" s="7">
        <v>6.2599999999999999E-3</v>
      </c>
      <c r="E296" s="7">
        <v>2.41E-2</v>
      </c>
      <c r="F296" s="7">
        <v>6.4000000000000003E-3</v>
      </c>
      <c r="G296" s="7">
        <v>7.6800000000000002E-3</v>
      </c>
      <c r="H296" s="7" t="s">
        <v>107</v>
      </c>
      <c r="I296" s="7" t="s">
        <v>108</v>
      </c>
      <c r="J296" s="7" t="s">
        <v>108</v>
      </c>
      <c r="K296" s="7" t="s">
        <v>107</v>
      </c>
      <c r="L296" s="7" t="s">
        <v>108</v>
      </c>
      <c r="M296" s="7" t="s">
        <v>108</v>
      </c>
      <c r="N296" s="7" t="s">
        <v>107</v>
      </c>
      <c r="O296" s="7" t="s">
        <v>108</v>
      </c>
      <c r="P296" s="7" t="s">
        <v>108</v>
      </c>
      <c r="Q296" s="15">
        <f t="shared" si="12"/>
        <v>1.9650000000000001E-2</v>
      </c>
      <c r="R296" s="20">
        <f t="shared" si="13"/>
        <v>6.2932503525602694E-3</v>
      </c>
      <c r="S296" s="10"/>
      <c r="T296" s="10"/>
      <c r="U296" s="10"/>
      <c r="V296" s="10"/>
      <c r="W296" s="10"/>
      <c r="X296" s="10"/>
      <c r="Y296" s="10"/>
      <c r="BX296" s="4"/>
      <c r="BY296" s="4"/>
    </row>
    <row r="297" spans="1:77" ht="13.8" x14ac:dyDescent="0.25">
      <c r="A297" s="22" t="s">
        <v>37</v>
      </c>
      <c r="B297" s="7">
        <v>5.8000000000000003E-2</v>
      </c>
      <c r="C297" s="7">
        <v>1.0999999999999999E-2</v>
      </c>
      <c r="D297" s="7">
        <v>7.1700000000000002E-3</v>
      </c>
      <c r="E297" s="7">
        <v>3.76</v>
      </c>
      <c r="F297" s="7">
        <v>0.51</v>
      </c>
      <c r="G297" s="7">
        <v>6.0899999999999999E-3</v>
      </c>
      <c r="H297" s="7">
        <v>2.41E-2</v>
      </c>
      <c r="I297" s="7">
        <v>5.1000000000000004E-3</v>
      </c>
      <c r="J297" s="7">
        <v>5.3800000000000002E-3</v>
      </c>
      <c r="K297" s="7">
        <v>2.7E-2</v>
      </c>
      <c r="L297" s="7">
        <v>6.4999999999999997E-3</v>
      </c>
      <c r="M297" s="7">
        <v>4.0400000000000002E-3</v>
      </c>
      <c r="N297" s="7">
        <v>3.7100000000000001E-2</v>
      </c>
      <c r="O297" s="7">
        <v>8.2000000000000007E-3</v>
      </c>
      <c r="P297" s="7">
        <v>6.5100000000000002E-3</v>
      </c>
      <c r="Q297" s="15">
        <f t="shared" si="12"/>
        <v>0.78123999999999993</v>
      </c>
      <c r="R297" s="20">
        <f t="shared" si="13"/>
        <v>1.6652305044647724</v>
      </c>
      <c r="S297" s="10"/>
      <c r="T297" s="10"/>
      <c r="U297" s="10"/>
      <c r="V297" s="10"/>
      <c r="W297" s="10"/>
      <c r="X297" s="10"/>
      <c r="Y297" s="10"/>
      <c r="BX297" s="4"/>
      <c r="BY297" s="4"/>
    </row>
    <row r="298" spans="1:77" ht="13.8" x14ac:dyDescent="0.25">
      <c r="A298" s="22" t="s">
        <v>38</v>
      </c>
      <c r="B298" s="7">
        <v>1.02</v>
      </c>
      <c r="C298" s="7">
        <v>0.15</v>
      </c>
      <c r="D298" s="7">
        <v>2.1199999999999999E-3</v>
      </c>
      <c r="E298" s="7">
        <v>11.79</v>
      </c>
      <c r="F298" s="7">
        <v>1.76</v>
      </c>
      <c r="G298" s="7">
        <v>2.8E-3</v>
      </c>
      <c r="H298" s="7">
        <v>5.7000000000000002E-2</v>
      </c>
      <c r="I298" s="7">
        <v>9.4000000000000004E-3</v>
      </c>
      <c r="J298" s="7">
        <v>2.31E-3</v>
      </c>
      <c r="K298" s="7">
        <v>0.20300000000000001</v>
      </c>
      <c r="L298" s="7">
        <v>3.3000000000000002E-2</v>
      </c>
      <c r="M298" s="7">
        <v>0</v>
      </c>
      <c r="N298" s="7">
        <v>1.09E-2</v>
      </c>
      <c r="O298" s="7">
        <v>2.5999999999999999E-3</v>
      </c>
      <c r="P298" s="7">
        <v>2.3999999999999998E-3</v>
      </c>
      <c r="Q298" s="15">
        <f t="shared" si="12"/>
        <v>2.6161799999999995</v>
      </c>
      <c r="R298" s="20">
        <f t="shared" si="13"/>
        <v>5.14458666580708</v>
      </c>
      <c r="S298" s="10"/>
      <c r="T298" s="10"/>
      <c r="U298" s="10"/>
      <c r="V298" s="10"/>
      <c r="W298" s="10"/>
      <c r="X298" s="10"/>
      <c r="Y298" s="10"/>
      <c r="BX298" s="4"/>
      <c r="BY298" s="4"/>
    </row>
    <row r="299" spans="1:77" ht="13.8" x14ac:dyDescent="0.25">
      <c r="A299" s="22" t="s">
        <v>39</v>
      </c>
      <c r="B299" s="7">
        <v>9.1999999999999998E-2</v>
      </c>
      <c r="C299" s="7">
        <v>1.6E-2</v>
      </c>
      <c r="D299" s="7">
        <v>2.6900000000000001E-3</v>
      </c>
      <c r="E299" s="7">
        <v>1</v>
      </c>
      <c r="F299" s="7">
        <v>0.17</v>
      </c>
      <c r="G299" s="7">
        <v>1.2999999999999999E-3</v>
      </c>
      <c r="H299" s="7" t="s">
        <v>107</v>
      </c>
      <c r="I299" s="7" t="s">
        <v>108</v>
      </c>
      <c r="J299" s="7" t="s">
        <v>108</v>
      </c>
      <c r="K299" s="7" t="s">
        <v>107</v>
      </c>
      <c r="L299" s="7" t="s">
        <v>108</v>
      </c>
      <c r="M299" s="7" t="s">
        <v>108</v>
      </c>
      <c r="N299" s="7" t="s">
        <v>107</v>
      </c>
      <c r="O299" s="7" t="s">
        <v>108</v>
      </c>
      <c r="P299" s="7" t="s">
        <v>108</v>
      </c>
      <c r="Q299" s="15">
        <f t="shared" si="12"/>
        <v>0.54600000000000004</v>
      </c>
      <c r="R299" s="20">
        <f t="shared" si="13"/>
        <v>0.6420529573173851</v>
      </c>
      <c r="S299" s="10"/>
      <c r="T299" s="10"/>
      <c r="U299" s="10"/>
      <c r="V299" s="10"/>
      <c r="W299" s="10"/>
      <c r="X299" s="10"/>
      <c r="Y299" s="10"/>
      <c r="BX299" s="4"/>
      <c r="BY299" s="4"/>
    </row>
    <row r="300" spans="1:77" ht="14.4" thickBot="1" x14ac:dyDescent="0.3">
      <c r="A300" s="23" t="s">
        <v>40</v>
      </c>
      <c r="B300" s="8">
        <v>0.21199999999999999</v>
      </c>
      <c r="C300" s="8">
        <v>0.03</v>
      </c>
      <c r="D300" s="8">
        <v>2.8600000000000001E-3</v>
      </c>
      <c r="E300" s="8">
        <v>4.03</v>
      </c>
      <c r="F300" s="8">
        <v>0.56999999999999995</v>
      </c>
      <c r="G300" s="8">
        <v>1.8600000000000001E-3</v>
      </c>
      <c r="H300" s="8" t="s">
        <v>107</v>
      </c>
      <c r="I300" s="8" t="s">
        <v>108</v>
      </c>
      <c r="J300" s="8" t="s">
        <v>108</v>
      </c>
      <c r="K300" s="8">
        <v>1.2200000000000001E-2</v>
      </c>
      <c r="L300" s="8">
        <v>3.0999999999999999E-3</v>
      </c>
      <c r="M300" s="8">
        <v>2.5999999999999999E-3</v>
      </c>
      <c r="N300" s="8">
        <v>3.5999999999999999E-3</v>
      </c>
      <c r="O300" s="8">
        <v>1.6999999999999999E-3</v>
      </c>
      <c r="P300" s="8">
        <v>3.2599999999999999E-3</v>
      </c>
      <c r="Q300" s="16">
        <f t="shared" si="12"/>
        <v>1.0644499999999999</v>
      </c>
      <c r="R300" s="21">
        <f t="shared" si="13"/>
        <v>1.9793762140297302</v>
      </c>
      <c r="S300" s="10"/>
      <c r="T300" s="10"/>
      <c r="U300" s="10"/>
      <c r="V300" s="10"/>
      <c r="W300" s="10"/>
      <c r="X300" s="10"/>
      <c r="Y300" s="10"/>
      <c r="BX300" s="4"/>
      <c r="BY300" s="4"/>
    </row>
    <row r="301" spans="1:77" ht="14.4" thickBot="1" x14ac:dyDescent="0.3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BX301" s="4"/>
      <c r="BY301" s="4"/>
    </row>
    <row r="302" spans="1:77" ht="14.4" x14ac:dyDescent="0.3">
      <c r="A302" s="14"/>
      <c r="B302" s="5" t="s">
        <v>72</v>
      </c>
      <c r="C302" s="5" t="s">
        <v>41</v>
      </c>
      <c r="D302" s="5" t="s">
        <v>80</v>
      </c>
      <c r="E302" s="5" t="s">
        <v>73</v>
      </c>
      <c r="F302" s="5" t="s">
        <v>41</v>
      </c>
      <c r="G302" s="5" t="s">
        <v>80</v>
      </c>
      <c r="H302" s="14" t="s">
        <v>109</v>
      </c>
      <c r="I302" s="19" t="s">
        <v>110</v>
      </c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BX302" s="4"/>
      <c r="BY302" s="4"/>
    </row>
    <row r="303" spans="1:77" ht="13.8" x14ac:dyDescent="0.25">
      <c r="A303" s="22" t="s">
        <v>0</v>
      </c>
      <c r="B303" s="7">
        <v>1.54E-2</v>
      </c>
      <c r="C303" s="7">
        <v>4.7000000000000002E-3</v>
      </c>
      <c r="D303" s="7">
        <v>4.1099999999999999E-3</v>
      </c>
      <c r="E303" s="7" t="s">
        <v>107</v>
      </c>
      <c r="F303" s="7" t="s">
        <v>108</v>
      </c>
      <c r="G303" s="7" t="s">
        <v>108</v>
      </c>
      <c r="H303" s="15">
        <f>AVERAGE(B303,E303)</f>
        <v>1.54E-2</v>
      </c>
      <c r="I303" s="20" t="s">
        <v>108</v>
      </c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BX303" s="4"/>
      <c r="BY303" s="4"/>
    </row>
    <row r="304" spans="1:77" ht="13.8" x14ac:dyDescent="0.25">
      <c r="A304" s="22" t="s">
        <v>1</v>
      </c>
      <c r="B304" s="7">
        <v>0.1</v>
      </c>
      <c r="C304" s="7">
        <v>2.5000000000000001E-2</v>
      </c>
      <c r="D304" s="7">
        <v>1.89E-2</v>
      </c>
      <c r="E304" s="7">
        <v>7.8E-2</v>
      </c>
      <c r="F304" s="7">
        <v>0.02</v>
      </c>
      <c r="G304" s="7">
        <v>1.5900000000000001E-2</v>
      </c>
      <c r="H304" s="15">
        <f t="shared" ref="H304:H343" si="14">AVERAGE(B304,E304)</f>
        <v>8.8999999999999996E-2</v>
      </c>
      <c r="I304" s="20">
        <f xml:space="preserve"> STDEV(B304,E304)</f>
        <v>1.5556349186104129E-2</v>
      </c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BX304" s="4"/>
      <c r="BY304" s="4"/>
    </row>
    <row r="305" spans="1:77" ht="13.8" x14ac:dyDescent="0.25">
      <c r="A305" s="22" t="s">
        <v>2</v>
      </c>
      <c r="B305" s="7">
        <v>185.7</v>
      </c>
      <c r="C305" s="7">
        <v>39.67</v>
      </c>
      <c r="D305" s="7">
        <v>12.44</v>
      </c>
      <c r="E305" s="7">
        <v>162.25</v>
      </c>
      <c r="F305" s="7">
        <v>36.64</v>
      </c>
      <c r="G305" s="7">
        <v>9.4</v>
      </c>
      <c r="H305" s="15">
        <f t="shared" si="14"/>
        <v>173.97499999999999</v>
      </c>
      <c r="I305" s="20">
        <f xml:space="preserve"> STDEV(B305,E305)</f>
        <v>16.58165401882453</v>
      </c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BX305" s="4"/>
      <c r="BY305" s="4"/>
    </row>
    <row r="306" spans="1:77" ht="13.8" x14ac:dyDescent="0.25">
      <c r="A306" s="22" t="s">
        <v>3</v>
      </c>
      <c r="B306" s="7" t="s">
        <v>107</v>
      </c>
      <c r="C306" s="7" t="s">
        <v>108</v>
      </c>
      <c r="D306" s="7" t="s">
        <v>108</v>
      </c>
      <c r="E306" s="7" t="s">
        <v>107</v>
      </c>
      <c r="F306" s="7" t="s">
        <v>108</v>
      </c>
      <c r="G306" s="7" t="s">
        <v>108</v>
      </c>
      <c r="H306" s="15" t="s">
        <v>108</v>
      </c>
      <c r="I306" s="20" t="s">
        <v>108</v>
      </c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BX306" s="4"/>
      <c r="BY306" s="4"/>
    </row>
    <row r="307" spans="1:77" ht="13.8" x14ac:dyDescent="0.25">
      <c r="A307" s="22" t="s">
        <v>4</v>
      </c>
      <c r="B307" s="7">
        <v>2.2799999999999998</v>
      </c>
      <c r="C307" s="7">
        <v>0.52</v>
      </c>
      <c r="D307" s="7">
        <v>0.106</v>
      </c>
      <c r="E307" s="7">
        <v>2.19</v>
      </c>
      <c r="F307" s="7">
        <v>0.52</v>
      </c>
      <c r="G307" s="7">
        <v>7.4800000000000005E-2</v>
      </c>
      <c r="H307" s="15">
        <f t="shared" si="14"/>
        <v>2.2349999999999999</v>
      </c>
      <c r="I307" s="20">
        <f xml:space="preserve"> STDEV(B307,E307)</f>
        <v>6.3639610306789177E-2</v>
      </c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BX307" s="4"/>
      <c r="BY307" s="4"/>
    </row>
    <row r="308" spans="1:77" ht="13.8" x14ac:dyDescent="0.25">
      <c r="A308" s="22" t="s">
        <v>5</v>
      </c>
      <c r="B308" s="7" t="s">
        <v>107</v>
      </c>
      <c r="C308" s="7" t="s">
        <v>108</v>
      </c>
      <c r="D308" s="7" t="s">
        <v>108</v>
      </c>
      <c r="E308" s="7" t="s">
        <v>107</v>
      </c>
      <c r="F308" s="7" t="s">
        <v>108</v>
      </c>
      <c r="G308" s="7" t="s">
        <v>108</v>
      </c>
      <c r="H308" s="15" t="s">
        <v>108</v>
      </c>
      <c r="I308" s="20" t="s">
        <v>108</v>
      </c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BX308" s="4"/>
      <c r="BY308" s="4"/>
    </row>
    <row r="309" spans="1:77" ht="13.8" x14ac:dyDescent="0.25">
      <c r="A309" s="22" t="s">
        <v>6</v>
      </c>
      <c r="B309" s="7">
        <v>0.3</v>
      </c>
      <c r="C309" s="7">
        <v>0.13</v>
      </c>
      <c r="D309" s="7">
        <v>0.27900000000000003</v>
      </c>
      <c r="E309" s="7" t="s">
        <v>107</v>
      </c>
      <c r="F309" s="7" t="s">
        <v>108</v>
      </c>
      <c r="G309" s="7" t="s">
        <v>108</v>
      </c>
      <c r="H309" s="15">
        <f t="shared" si="14"/>
        <v>0.3</v>
      </c>
      <c r="I309" s="20" t="s">
        <v>108</v>
      </c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BX309" s="4"/>
      <c r="BY309" s="4"/>
    </row>
    <row r="310" spans="1:77" ht="13.8" x14ac:dyDescent="0.25">
      <c r="A310" s="22" t="s">
        <v>7</v>
      </c>
      <c r="B310" s="7" t="s">
        <v>107</v>
      </c>
      <c r="C310" s="7" t="s">
        <v>108</v>
      </c>
      <c r="D310" s="7" t="s">
        <v>108</v>
      </c>
      <c r="E310" s="7" t="s">
        <v>107</v>
      </c>
      <c r="F310" s="7" t="s">
        <v>108</v>
      </c>
      <c r="G310" s="7" t="s">
        <v>108</v>
      </c>
      <c r="H310" s="15" t="s">
        <v>108</v>
      </c>
      <c r="I310" s="20" t="s">
        <v>108</v>
      </c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BX310" s="4"/>
      <c r="BY310" s="4"/>
    </row>
    <row r="311" spans="1:77" ht="13.8" x14ac:dyDescent="0.25">
      <c r="A311" s="22" t="s">
        <v>8</v>
      </c>
      <c r="B311" s="7">
        <v>9720.93</v>
      </c>
      <c r="C311" s="7">
        <v>1799.25</v>
      </c>
      <c r="D311" s="7">
        <v>4.3099999999999996E-3</v>
      </c>
      <c r="E311" s="7">
        <v>28559.11</v>
      </c>
      <c r="F311" s="7">
        <v>5612.8</v>
      </c>
      <c r="G311" s="7">
        <v>9.41E-3</v>
      </c>
      <c r="H311" s="15">
        <f t="shared" si="14"/>
        <v>19140.02</v>
      </c>
      <c r="I311" s="20">
        <f xml:space="preserve"> STDEV(B311,E311)</f>
        <v>13320.604823212796</v>
      </c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BX311" s="4"/>
      <c r="BY311" s="4"/>
    </row>
    <row r="312" spans="1:77" ht="13.8" x14ac:dyDescent="0.25">
      <c r="A312" s="22" t="s">
        <v>9</v>
      </c>
      <c r="B312" s="7">
        <v>99.93</v>
      </c>
      <c r="C312" s="7">
        <v>7.56</v>
      </c>
      <c r="D312" s="7">
        <v>1.8599999999999998E-2</v>
      </c>
      <c r="E312" s="7">
        <v>75.55</v>
      </c>
      <c r="F312" s="7">
        <v>5.91</v>
      </c>
      <c r="G312" s="7">
        <v>1.0999999999999999E-2</v>
      </c>
      <c r="H312" s="15">
        <f t="shared" si="14"/>
        <v>87.740000000000009</v>
      </c>
      <c r="I312" s="20">
        <f xml:space="preserve"> STDEV(B312,E312)</f>
        <v>17.239263325327961</v>
      </c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BX312" s="4"/>
      <c r="BY312" s="4"/>
    </row>
    <row r="313" spans="1:77" ht="13.8" x14ac:dyDescent="0.25">
      <c r="A313" s="22" t="s">
        <v>10</v>
      </c>
      <c r="B313" s="7">
        <v>0.122</v>
      </c>
      <c r="C313" s="7">
        <v>1.4E-2</v>
      </c>
      <c r="D313" s="7">
        <v>1.44E-2</v>
      </c>
      <c r="E313" s="7">
        <v>0.17499999999999999</v>
      </c>
      <c r="F313" s="7">
        <v>1.9E-2</v>
      </c>
      <c r="G313" s="7">
        <v>1.18E-2</v>
      </c>
      <c r="H313" s="15">
        <f t="shared" si="14"/>
        <v>0.14849999999999999</v>
      </c>
      <c r="I313" s="20">
        <f xml:space="preserve"> STDEV(B313,E313)</f>
        <v>3.7476659402886969E-2</v>
      </c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BX313" s="4"/>
      <c r="BY313" s="4"/>
    </row>
    <row r="314" spans="1:77" ht="13.8" x14ac:dyDescent="0.25">
      <c r="A314" s="22" t="s">
        <v>11</v>
      </c>
      <c r="B314" s="7">
        <v>0.67</v>
      </c>
      <c r="C314" s="7">
        <v>0.12</v>
      </c>
      <c r="D314" s="7">
        <v>6.6699999999999995E-2</v>
      </c>
      <c r="E314" s="7">
        <v>0.56999999999999995</v>
      </c>
      <c r="F314" s="7">
        <v>0.11</v>
      </c>
      <c r="G314" s="7">
        <v>5.96E-2</v>
      </c>
      <c r="H314" s="15">
        <f t="shared" si="14"/>
        <v>0.62</v>
      </c>
      <c r="I314" s="20">
        <f xml:space="preserve"> STDEV(B314,E314)</f>
        <v>7.0710678118654821E-2</v>
      </c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BX314" s="4"/>
      <c r="BY314" s="4"/>
    </row>
    <row r="315" spans="1:77" ht="13.8" x14ac:dyDescent="0.25">
      <c r="A315" s="22" t="s">
        <v>12</v>
      </c>
      <c r="B315" s="7" t="s">
        <v>107</v>
      </c>
      <c r="C315" s="7" t="s">
        <v>108</v>
      </c>
      <c r="D315" s="7" t="s">
        <v>108</v>
      </c>
      <c r="E315" s="7" t="s">
        <v>107</v>
      </c>
      <c r="F315" s="7" t="s">
        <v>108</v>
      </c>
      <c r="G315" s="7" t="s">
        <v>108</v>
      </c>
      <c r="H315" s="15" t="s">
        <v>108</v>
      </c>
      <c r="I315" s="20" t="s">
        <v>108</v>
      </c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BX315" s="4"/>
      <c r="BY315" s="4"/>
    </row>
    <row r="316" spans="1:77" ht="13.8" x14ac:dyDescent="0.25">
      <c r="A316" s="22" t="s">
        <v>13</v>
      </c>
      <c r="B316" s="7">
        <v>509.17</v>
      </c>
      <c r="C316" s="7">
        <v>39.53</v>
      </c>
      <c r="D316" s="7">
        <v>0.32200000000000001</v>
      </c>
      <c r="E316" s="7">
        <v>6022.7</v>
      </c>
      <c r="F316" s="7">
        <v>485.53</v>
      </c>
      <c r="G316" s="7">
        <v>0.23699999999999999</v>
      </c>
      <c r="H316" s="15">
        <f t="shared" si="14"/>
        <v>3265.9349999999999</v>
      </c>
      <c r="I316" s="20">
        <f xml:space="preserve"> STDEV(B316,E316)</f>
        <v>3898.6544512754654</v>
      </c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BX316" s="4"/>
      <c r="BY316" s="4"/>
    </row>
    <row r="317" spans="1:77" ht="13.8" x14ac:dyDescent="0.25">
      <c r="A317" s="22" t="s">
        <v>14</v>
      </c>
      <c r="B317" s="7">
        <v>9.14</v>
      </c>
      <c r="C317" s="7">
        <v>1.25</v>
      </c>
      <c r="D317" s="7">
        <v>0.76600000000000001</v>
      </c>
      <c r="E317" s="7">
        <v>7.76</v>
      </c>
      <c r="F317" s="7">
        <v>1.0900000000000001</v>
      </c>
      <c r="G317" s="7">
        <v>0.54500000000000004</v>
      </c>
      <c r="H317" s="15">
        <f t="shared" si="14"/>
        <v>8.4499999999999993</v>
      </c>
      <c r="I317" s="20">
        <f xml:space="preserve"> STDEV(B317,E317)</f>
        <v>0.97580735803743612</v>
      </c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BX317" s="4"/>
      <c r="BY317" s="4"/>
    </row>
    <row r="318" spans="1:77" ht="13.8" x14ac:dyDescent="0.25">
      <c r="A318" s="22" t="s">
        <v>15</v>
      </c>
      <c r="B318" s="7" t="s">
        <v>107</v>
      </c>
      <c r="C318" s="7" t="s">
        <v>108</v>
      </c>
      <c r="D318" s="7" t="s">
        <v>108</v>
      </c>
      <c r="E318" s="7">
        <v>2.5999999999999999E-3</v>
      </c>
      <c r="F318" s="7">
        <v>1.1000000000000001E-3</v>
      </c>
      <c r="G318" s="7">
        <v>1.5100000000000001E-3</v>
      </c>
      <c r="H318" s="15">
        <f t="shared" si="14"/>
        <v>2.5999999999999999E-3</v>
      </c>
      <c r="I318" s="20" t="s">
        <v>108</v>
      </c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BX318" s="4"/>
      <c r="BY318" s="4"/>
    </row>
    <row r="319" spans="1:77" ht="13.8" x14ac:dyDescent="0.25">
      <c r="A319" s="22" t="s">
        <v>16</v>
      </c>
      <c r="B319" s="7">
        <v>0.31900000000000001</v>
      </c>
      <c r="C319" s="7">
        <v>7.2999999999999995E-2</v>
      </c>
      <c r="D319" s="7">
        <v>4.0600000000000002E-3</v>
      </c>
      <c r="E319" s="7">
        <v>1.06E-2</v>
      </c>
      <c r="F319" s="7">
        <v>3.5999999999999999E-3</v>
      </c>
      <c r="G319" s="7">
        <v>3.6900000000000001E-3</v>
      </c>
      <c r="H319" s="15">
        <f t="shared" si="14"/>
        <v>0.1648</v>
      </c>
      <c r="I319" s="20">
        <f xml:space="preserve"> STDEV(B319,E319)</f>
        <v>0.21807173131793126</v>
      </c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BX319" s="4"/>
      <c r="BY319" s="4"/>
    </row>
    <row r="320" spans="1:77" ht="13.8" x14ac:dyDescent="0.25">
      <c r="A320" s="22" t="s">
        <v>17</v>
      </c>
      <c r="B320" s="7" t="s">
        <v>107</v>
      </c>
      <c r="C320" s="7" t="s">
        <v>108</v>
      </c>
      <c r="D320" s="7" t="s">
        <v>108</v>
      </c>
      <c r="E320" s="7">
        <v>2.3999999999999998E-3</v>
      </c>
      <c r="F320" s="7">
        <v>1.2999999999999999E-3</v>
      </c>
      <c r="G320" s="7">
        <v>2.1299999999999999E-3</v>
      </c>
      <c r="H320" s="15">
        <f t="shared" si="14"/>
        <v>2.3999999999999998E-3</v>
      </c>
      <c r="I320" s="20" t="s">
        <v>108</v>
      </c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BX320" s="4"/>
      <c r="BY320" s="4"/>
    </row>
    <row r="321" spans="1:77" ht="13.8" x14ac:dyDescent="0.25">
      <c r="A321" s="22" t="s">
        <v>18</v>
      </c>
      <c r="B321" s="7" t="s">
        <v>107</v>
      </c>
      <c r="C321" s="7" t="s">
        <v>108</v>
      </c>
      <c r="D321" s="7" t="s">
        <v>108</v>
      </c>
      <c r="E321" s="7">
        <v>2.2700000000000001E-2</v>
      </c>
      <c r="F321" s="7">
        <v>7.9000000000000008E-3</v>
      </c>
      <c r="G321" s="7">
        <v>1.06E-2</v>
      </c>
      <c r="H321" s="15">
        <f t="shared" si="14"/>
        <v>2.2700000000000001E-2</v>
      </c>
      <c r="I321" s="20" t="s">
        <v>108</v>
      </c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BX321" s="4"/>
      <c r="BY321" s="4"/>
    </row>
    <row r="322" spans="1:77" ht="13.8" x14ac:dyDescent="0.25">
      <c r="A322" s="22" t="s">
        <v>19</v>
      </c>
      <c r="B322" s="7">
        <v>4.05</v>
      </c>
      <c r="C322" s="7">
        <v>0.59</v>
      </c>
      <c r="D322" s="7">
        <v>1.4999999999999999E-2</v>
      </c>
      <c r="E322" s="7">
        <v>11.84</v>
      </c>
      <c r="F322" s="7">
        <v>1.78</v>
      </c>
      <c r="G322" s="7">
        <v>7.6600000000000001E-3</v>
      </c>
      <c r="H322" s="15">
        <f t="shared" si="14"/>
        <v>7.9450000000000003</v>
      </c>
      <c r="I322" s="20">
        <f xml:space="preserve"> STDEV(B322,E322)</f>
        <v>5.5083618254432043</v>
      </c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BX322" s="4"/>
      <c r="BY322" s="4"/>
    </row>
    <row r="323" spans="1:77" ht="13.8" x14ac:dyDescent="0.25">
      <c r="A323" s="22" t="s">
        <v>20</v>
      </c>
      <c r="B323" s="7" t="s">
        <v>107</v>
      </c>
      <c r="C323" s="7" t="s">
        <v>108</v>
      </c>
      <c r="D323" s="7" t="s">
        <v>108</v>
      </c>
      <c r="E323" s="7">
        <v>1.5E-3</v>
      </c>
      <c r="F323" s="7">
        <v>8.4999999999999995E-4</v>
      </c>
      <c r="G323" s="7">
        <v>1.39E-3</v>
      </c>
      <c r="H323" s="15">
        <f t="shared" si="14"/>
        <v>1.5E-3</v>
      </c>
      <c r="I323" s="20" t="s">
        <v>108</v>
      </c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BX323" s="4"/>
      <c r="BY323" s="4"/>
    </row>
    <row r="324" spans="1:77" ht="13.8" x14ac:dyDescent="0.25">
      <c r="A324" s="22" t="s">
        <v>21</v>
      </c>
      <c r="B324" s="7" t="s">
        <v>107</v>
      </c>
      <c r="C324" s="7" t="s">
        <v>108</v>
      </c>
      <c r="D324" s="7" t="s">
        <v>108</v>
      </c>
      <c r="E324" s="7" t="s">
        <v>107</v>
      </c>
      <c r="F324" s="7" t="s">
        <v>108</v>
      </c>
      <c r="G324" s="7" t="s">
        <v>108</v>
      </c>
      <c r="H324" s="15" t="s">
        <v>108</v>
      </c>
      <c r="I324" s="20" t="s">
        <v>108</v>
      </c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BX324" s="4"/>
      <c r="BY324" s="4"/>
    </row>
    <row r="325" spans="1:77" ht="13.8" x14ac:dyDescent="0.25">
      <c r="A325" s="22" t="s">
        <v>22</v>
      </c>
      <c r="B325" s="7" t="s">
        <v>107</v>
      </c>
      <c r="C325" s="7" t="s">
        <v>108</v>
      </c>
      <c r="D325" s="7" t="s">
        <v>108</v>
      </c>
      <c r="E325" s="7" t="s">
        <v>107</v>
      </c>
      <c r="F325" s="7" t="s">
        <v>108</v>
      </c>
      <c r="G325" s="7" t="s">
        <v>108</v>
      </c>
      <c r="H325" s="15" t="s">
        <v>108</v>
      </c>
      <c r="I325" s="20" t="s">
        <v>108</v>
      </c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BX325" s="4"/>
      <c r="BY325" s="4"/>
    </row>
    <row r="326" spans="1:77" ht="13.8" x14ac:dyDescent="0.25">
      <c r="A326" s="22" t="s">
        <v>23</v>
      </c>
      <c r="B326" s="7" t="s">
        <v>107</v>
      </c>
      <c r="C326" s="7" t="s">
        <v>108</v>
      </c>
      <c r="D326" s="7" t="s">
        <v>108</v>
      </c>
      <c r="E326" s="7" t="s">
        <v>107</v>
      </c>
      <c r="F326" s="7" t="s">
        <v>108</v>
      </c>
      <c r="G326" s="7" t="s">
        <v>108</v>
      </c>
      <c r="H326" s="15" t="s">
        <v>108</v>
      </c>
      <c r="I326" s="20" t="s">
        <v>108</v>
      </c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BX326" s="4"/>
      <c r="BY326" s="4"/>
    </row>
    <row r="327" spans="1:77" ht="13.8" x14ac:dyDescent="0.25">
      <c r="A327" s="22" t="s">
        <v>24</v>
      </c>
      <c r="B327" s="7">
        <v>9.9000000000000008E-3</v>
      </c>
      <c r="C327" s="7">
        <v>2.7000000000000001E-3</v>
      </c>
      <c r="D327" s="7">
        <v>2.9299999999999999E-3</v>
      </c>
      <c r="E327" s="7">
        <v>1.77E-2</v>
      </c>
      <c r="F327" s="7">
        <v>4.1999999999999997E-3</v>
      </c>
      <c r="G327" s="7">
        <v>2.1700000000000001E-3</v>
      </c>
      <c r="H327" s="15">
        <f t="shared" si="14"/>
        <v>1.38E-2</v>
      </c>
      <c r="I327" s="20">
        <f xml:space="preserve"> STDEV(B327,E327)</f>
        <v>5.5154328932550773E-3</v>
      </c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BX327" s="4"/>
      <c r="BY327" s="4"/>
    </row>
    <row r="328" spans="1:77" ht="13.8" x14ac:dyDescent="0.25">
      <c r="A328" s="22" t="s">
        <v>25</v>
      </c>
      <c r="B328" s="7">
        <v>0.16300000000000001</v>
      </c>
      <c r="C328" s="7">
        <v>3.5000000000000003E-2</v>
      </c>
      <c r="D328" s="7">
        <v>3.0700000000000002E-2</v>
      </c>
      <c r="E328" s="7">
        <v>0.13800000000000001</v>
      </c>
      <c r="F328" s="7">
        <v>3.1E-2</v>
      </c>
      <c r="G328" s="7">
        <v>2.4E-2</v>
      </c>
      <c r="H328" s="15">
        <f t="shared" si="14"/>
        <v>0.15050000000000002</v>
      </c>
      <c r="I328" s="20">
        <f xml:space="preserve"> STDEV(B328,E328)</f>
        <v>1.7677669529663684E-2</v>
      </c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BX328" s="4"/>
      <c r="BY328" s="4"/>
    </row>
    <row r="329" spans="1:77" ht="13.8" x14ac:dyDescent="0.25">
      <c r="A329" s="22" t="s">
        <v>26</v>
      </c>
      <c r="B329" s="7" t="s">
        <v>107</v>
      </c>
      <c r="C329" s="7" t="s">
        <v>108</v>
      </c>
      <c r="D329" s="7" t="s">
        <v>108</v>
      </c>
      <c r="E329" s="7">
        <v>0.26800000000000002</v>
      </c>
      <c r="F329" s="7">
        <v>6.6000000000000003E-2</v>
      </c>
      <c r="G329" s="7">
        <v>1.6899999999999998E-2</v>
      </c>
      <c r="H329" s="15">
        <f t="shared" si="14"/>
        <v>0.26800000000000002</v>
      </c>
      <c r="I329" s="20" t="s">
        <v>108</v>
      </c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BX329" s="4"/>
      <c r="BY329" s="4"/>
    </row>
    <row r="330" spans="1:77" ht="13.8" x14ac:dyDescent="0.25">
      <c r="A330" s="22" t="s">
        <v>27</v>
      </c>
      <c r="B330" s="7">
        <v>5.0999999999999997E-2</v>
      </c>
      <c r="C330" s="7">
        <v>1.0999999999999999E-2</v>
      </c>
      <c r="D330" s="7">
        <v>1.97E-3</v>
      </c>
      <c r="E330" s="7" t="s">
        <v>107</v>
      </c>
      <c r="F330" s="7" t="s">
        <v>108</v>
      </c>
      <c r="G330" s="7" t="s">
        <v>108</v>
      </c>
      <c r="H330" s="15">
        <f t="shared" si="14"/>
        <v>5.0999999999999997E-2</v>
      </c>
      <c r="I330" s="20" t="s">
        <v>108</v>
      </c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BX330" s="4"/>
      <c r="BY330" s="4"/>
    </row>
    <row r="331" spans="1:77" ht="13.8" x14ac:dyDescent="0.25">
      <c r="A331" s="22" t="s">
        <v>28</v>
      </c>
      <c r="B331" s="7" t="s">
        <v>107</v>
      </c>
      <c r="C331" s="7" t="s">
        <v>108</v>
      </c>
      <c r="D331" s="7" t="s">
        <v>108</v>
      </c>
      <c r="E331" s="7">
        <v>2.5999999999999999E-3</v>
      </c>
      <c r="F331" s="7">
        <v>1E-3</v>
      </c>
      <c r="G331" s="7">
        <v>1.2600000000000001E-3</v>
      </c>
      <c r="H331" s="15">
        <f t="shared" si="14"/>
        <v>2.5999999999999999E-3</v>
      </c>
      <c r="I331" s="20" t="s">
        <v>108</v>
      </c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BX331" s="4"/>
      <c r="BY331" s="4"/>
    </row>
    <row r="332" spans="1:77" ht="13.8" x14ac:dyDescent="0.25">
      <c r="A332" s="22" t="s">
        <v>29</v>
      </c>
      <c r="B332" s="7" t="s">
        <v>107</v>
      </c>
      <c r="C332" s="7" t="s">
        <v>108</v>
      </c>
      <c r="D332" s="7" t="s">
        <v>108</v>
      </c>
      <c r="E332" s="7" t="s">
        <v>107</v>
      </c>
      <c r="F332" s="7" t="s">
        <v>108</v>
      </c>
      <c r="G332" s="7" t="s">
        <v>108</v>
      </c>
      <c r="H332" s="15" t="s">
        <v>108</v>
      </c>
      <c r="I332" s="20" t="s">
        <v>108</v>
      </c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BX332" s="4"/>
      <c r="BY332" s="4"/>
    </row>
    <row r="333" spans="1:77" ht="13.8" x14ac:dyDescent="0.25">
      <c r="A333" s="22" t="s">
        <v>30</v>
      </c>
      <c r="B333" s="7" t="s">
        <v>107</v>
      </c>
      <c r="C333" s="7" t="s">
        <v>108</v>
      </c>
      <c r="D333" s="7" t="s">
        <v>108</v>
      </c>
      <c r="E333" s="7" t="s">
        <v>107</v>
      </c>
      <c r="F333" s="7" t="s">
        <v>108</v>
      </c>
      <c r="G333" s="7" t="s">
        <v>108</v>
      </c>
      <c r="H333" s="15" t="s">
        <v>108</v>
      </c>
      <c r="I333" s="20" t="s">
        <v>108</v>
      </c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BX333" s="4"/>
      <c r="BY333" s="4"/>
    </row>
    <row r="334" spans="1:77" ht="13.8" x14ac:dyDescent="0.25">
      <c r="A334" s="22" t="s">
        <v>31</v>
      </c>
      <c r="B334" s="7" t="s">
        <v>107</v>
      </c>
      <c r="C334" s="7" t="s">
        <v>108</v>
      </c>
      <c r="D334" s="7" t="s">
        <v>108</v>
      </c>
      <c r="E334" s="7">
        <v>4.1000000000000002E-2</v>
      </c>
      <c r="F334" s="7">
        <v>1.0999999999999999E-2</v>
      </c>
      <c r="G334" s="7">
        <v>7.6299999999999996E-3</v>
      </c>
      <c r="H334" s="15">
        <f t="shared" si="14"/>
        <v>4.1000000000000002E-2</v>
      </c>
      <c r="I334" s="20" t="s">
        <v>108</v>
      </c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BX334" s="4"/>
      <c r="BY334" s="4"/>
    </row>
    <row r="335" spans="1:77" ht="13.8" x14ac:dyDescent="0.25">
      <c r="A335" s="22" t="s">
        <v>32</v>
      </c>
      <c r="B335" s="7">
        <v>8.9999999999999993E-3</v>
      </c>
      <c r="C335" s="7">
        <v>3.5000000000000001E-3</v>
      </c>
      <c r="D335" s="7">
        <v>5.4099999999999999E-3</v>
      </c>
      <c r="E335" s="7" t="s">
        <v>107</v>
      </c>
      <c r="F335" s="7" t="s">
        <v>108</v>
      </c>
      <c r="G335" s="7" t="s">
        <v>108</v>
      </c>
      <c r="H335" s="15">
        <f t="shared" si="14"/>
        <v>8.9999999999999993E-3</v>
      </c>
      <c r="I335" s="20" t="s">
        <v>108</v>
      </c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BX335" s="4"/>
      <c r="BY335" s="4"/>
    </row>
    <row r="336" spans="1:77" ht="13.8" x14ac:dyDescent="0.25">
      <c r="A336" s="22" t="s">
        <v>33</v>
      </c>
      <c r="B336" s="7" t="s">
        <v>107</v>
      </c>
      <c r="C336" s="7" t="s">
        <v>108</v>
      </c>
      <c r="D336" s="7" t="s">
        <v>108</v>
      </c>
      <c r="E336" s="7" t="s">
        <v>107</v>
      </c>
      <c r="F336" s="7" t="s">
        <v>108</v>
      </c>
      <c r="G336" s="7" t="s">
        <v>108</v>
      </c>
      <c r="H336" s="15" t="s">
        <v>108</v>
      </c>
      <c r="I336" s="20" t="s">
        <v>108</v>
      </c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BX336" s="4"/>
      <c r="BY336" s="4"/>
    </row>
    <row r="337" spans="1:77" ht="13.8" x14ac:dyDescent="0.25">
      <c r="A337" s="22" t="s">
        <v>34</v>
      </c>
      <c r="B337" s="7" t="s">
        <v>107</v>
      </c>
      <c r="C337" s="7" t="s">
        <v>108</v>
      </c>
      <c r="D337" s="7" t="s">
        <v>108</v>
      </c>
      <c r="E337" s="7">
        <v>0</v>
      </c>
      <c r="F337" s="7">
        <v>0</v>
      </c>
      <c r="G337" s="7">
        <v>1.9E-3</v>
      </c>
      <c r="H337" s="15">
        <f t="shared" si="14"/>
        <v>0</v>
      </c>
      <c r="I337" s="20" t="s">
        <v>108</v>
      </c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BX337" s="4"/>
      <c r="BY337" s="4"/>
    </row>
    <row r="338" spans="1:77" ht="13.8" x14ac:dyDescent="0.25">
      <c r="A338" s="22" t="s">
        <v>35</v>
      </c>
      <c r="B338" s="7" t="s">
        <v>107</v>
      </c>
      <c r="C338" s="7" t="s">
        <v>108</v>
      </c>
      <c r="D338" s="7" t="s">
        <v>108</v>
      </c>
      <c r="E338" s="7" t="s">
        <v>107</v>
      </c>
      <c r="F338" s="7" t="s">
        <v>108</v>
      </c>
      <c r="G338" s="7" t="s">
        <v>108</v>
      </c>
      <c r="H338" s="15" t="s">
        <v>108</v>
      </c>
      <c r="I338" s="20" t="s">
        <v>108</v>
      </c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BX338" s="4"/>
      <c r="BY338" s="4"/>
    </row>
    <row r="339" spans="1:77" ht="13.8" x14ac:dyDescent="0.25">
      <c r="A339" s="22" t="s">
        <v>36</v>
      </c>
      <c r="B339" s="7" t="s">
        <v>107</v>
      </c>
      <c r="C339" s="7" t="s">
        <v>108</v>
      </c>
      <c r="D339" s="7" t="s">
        <v>108</v>
      </c>
      <c r="E339" s="7" t="s">
        <v>107</v>
      </c>
      <c r="F339" s="7" t="s">
        <v>108</v>
      </c>
      <c r="G339" s="7" t="s">
        <v>108</v>
      </c>
      <c r="H339" s="15" t="s">
        <v>108</v>
      </c>
      <c r="I339" s="20" t="s">
        <v>108</v>
      </c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BX339" s="4"/>
      <c r="BY339" s="4"/>
    </row>
    <row r="340" spans="1:77" ht="13.8" x14ac:dyDescent="0.25">
      <c r="A340" s="22" t="s">
        <v>37</v>
      </c>
      <c r="B340" s="7">
        <v>1.9400000000000001E-2</v>
      </c>
      <c r="C340" s="7">
        <v>6.1000000000000004E-3</v>
      </c>
      <c r="D340" s="7">
        <v>9.0900000000000009E-3</v>
      </c>
      <c r="E340" s="7" t="s">
        <v>107</v>
      </c>
      <c r="F340" s="7" t="s">
        <v>108</v>
      </c>
      <c r="G340" s="7" t="s">
        <v>108</v>
      </c>
      <c r="H340" s="15">
        <f t="shared" si="14"/>
        <v>1.9400000000000001E-2</v>
      </c>
      <c r="I340" s="20" t="s">
        <v>108</v>
      </c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BX340" s="4"/>
      <c r="BY340" s="4"/>
    </row>
    <row r="341" spans="1:77" ht="13.8" x14ac:dyDescent="0.25">
      <c r="A341" s="22" t="s">
        <v>38</v>
      </c>
      <c r="B341" s="7">
        <v>8.3999999999999995E-3</v>
      </c>
      <c r="C341" s="7">
        <v>2.0999999999999999E-3</v>
      </c>
      <c r="D341" s="7">
        <v>1.34E-3</v>
      </c>
      <c r="E341" s="7">
        <v>1.4E-2</v>
      </c>
      <c r="F341" s="7">
        <v>3.3E-3</v>
      </c>
      <c r="G341" s="7">
        <v>2.48E-3</v>
      </c>
      <c r="H341" s="15">
        <f t="shared" si="14"/>
        <v>1.12E-2</v>
      </c>
      <c r="I341" s="20">
        <f xml:space="preserve"> STDEV(B341,E341)</f>
        <v>3.9597979746446681E-3</v>
      </c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BX341" s="4"/>
      <c r="BY341" s="4"/>
    </row>
    <row r="342" spans="1:77" ht="13.8" x14ac:dyDescent="0.25">
      <c r="A342" s="22" t="s">
        <v>39</v>
      </c>
      <c r="B342" s="7" t="s">
        <v>107</v>
      </c>
      <c r="C342" s="7" t="s">
        <v>108</v>
      </c>
      <c r="D342" s="7" t="s">
        <v>108</v>
      </c>
      <c r="E342" s="7" t="s">
        <v>107</v>
      </c>
      <c r="F342" s="7" t="s">
        <v>108</v>
      </c>
      <c r="G342" s="7" t="s">
        <v>108</v>
      </c>
      <c r="H342" s="15" t="s">
        <v>108</v>
      </c>
      <c r="I342" s="20" t="s">
        <v>108</v>
      </c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BX342" s="4"/>
      <c r="BY342" s="4"/>
    </row>
    <row r="343" spans="1:77" ht="14.4" thickBot="1" x14ac:dyDescent="0.3">
      <c r="A343" s="23" t="s">
        <v>40</v>
      </c>
      <c r="B343" s="8">
        <v>3.3E-3</v>
      </c>
      <c r="C343" s="8">
        <v>1.6000000000000001E-3</v>
      </c>
      <c r="D343" s="8">
        <v>2.7000000000000001E-3</v>
      </c>
      <c r="E343" s="8" t="s">
        <v>107</v>
      </c>
      <c r="F343" s="8" t="s">
        <v>108</v>
      </c>
      <c r="G343" s="8" t="s">
        <v>108</v>
      </c>
      <c r="H343" s="16">
        <f t="shared" si="14"/>
        <v>3.3E-3</v>
      </c>
      <c r="I343" s="21" t="s">
        <v>108</v>
      </c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BX343" s="4"/>
      <c r="BY343" s="4"/>
    </row>
    <row r="344" spans="1:77" ht="14.4" thickBot="1" x14ac:dyDescent="0.3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BX344" s="4"/>
      <c r="BY344" s="4"/>
    </row>
    <row r="345" spans="1:77" ht="14.4" x14ac:dyDescent="0.3">
      <c r="A345" s="14"/>
      <c r="B345" s="5" t="s">
        <v>59</v>
      </c>
      <c r="C345" s="5" t="s">
        <v>41</v>
      </c>
      <c r="D345" s="5" t="s">
        <v>80</v>
      </c>
      <c r="E345" s="5" t="s">
        <v>60</v>
      </c>
      <c r="F345" s="5" t="s">
        <v>41</v>
      </c>
      <c r="G345" s="5" t="s">
        <v>80</v>
      </c>
      <c r="H345" s="5" t="s">
        <v>61</v>
      </c>
      <c r="I345" s="5" t="s">
        <v>41</v>
      </c>
      <c r="J345" s="5" t="s">
        <v>80</v>
      </c>
      <c r="K345" s="14" t="s">
        <v>109</v>
      </c>
      <c r="L345" s="19" t="s">
        <v>110</v>
      </c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BX345" s="4"/>
      <c r="BY345" s="4"/>
    </row>
    <row r="346" spans="1:77" ht="13.8" x14ac:dyDescent="0.25">
      <c r="A346" s="22" t="s">
        <v>0</v>
      </c>
      <c r="B346" s="7">
        <v>0.48599999999999999</v>
      </c>
      <c r="C346" s="7">
        <v>6.4000000000000001E-2</v>
      </c>
      <c r="D346" s="7">
        <v>3.7799999999999999E-3</v>
      </c>
      <c r="E346" s="7">
        <v>20.239999999999998</v>
      </c>
      <c r="F346" s="7">
        <v>2.71</v>
      </c>
      <c r="G346" s="7">
        <v>6.6800000000000002E-3</v>
      </c>
      <c r="H346" s="7">
        <v>1.48</v>
      </c>
      <c r="I346" s="7">
        <v>0.21</v>
      </c>
      <c r="J346" s="7">
        <v>4.1799999999999997E-3</v>
      </c>
      <c r="K346" s="15">
        <f>AVERAGE(B346,E346,H346)</f>
        <v>7.4020000000000001</v>
      </c>
      <c r="L346" s="20">
        <f xml:space="preserve"> STDEV(B346,E346,H346)</f>
        <v>11.129137073466207</v>
      </c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BX346" s="4"/>
      <c r="BY346" s="4"/>
    </row>
    <row r="347" spans="1:77" ht="13.8" x14ac:dyDescent="0.25">
      <c r="A347" s="22" t="s">
        <v>1</v>
      </c>
      <c r="B347" s="7">
        <v>0.46</v>
      </c>
      <c r="C347" s="7">
        <v>5.6000000000000001E-2</v>
      </c>
      <c r="D347" s="7">
        <v>9.9500000000000005E-3</v>
      </c>
      <c r="E347" s="7">
        <v>22.35</v>
      </c>
      <c r="F347" s="7">
        <v>2.8</v>
      </c>
      <c r="G347" s="7">
        <v>8.5400000000000007E-3</v>
      </c>
      <c r="H347" s="7">
        <v>1.95</v>
      </c>
      <c r="I347" s="7">
        <v>0.25</v>
      </c>
      <c r="J347" s="7">
        <v>1.18E-2</v>
      </c>
      <c r="K347" s="15">
        <f t="shared" ref="K347:K386" si="15">AVERAGE(B347,E347,H347)</f>
        <v>8.2533333333333339</v>
      </c>
      <c r="L347" s="20">
        <f t="shared" ref="L347:L386" si="16" xml:space="preserve"> STDEV(B347,E347,H347)</f>
        <v>12.230782204476268</v>
      </c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BX347" s="4"/>
      <c r="BY347" s="4"/>
    </row>
    <row r="348" spans="1:77" ht="13.8" x14ac:dyDescent="0.25">
      <c r="A348" s="22" t="s">
        <v>2</v>
      </c>
      <c r="B348" s="7">
        <v>56.81</v>
      </c>
      <c r="C348" s="7">
        <v>7.81</v>
      </c>
      <c r="D348" s="7">
        <v>6.26</v>
      </c>
      <c r="E348" s="7">
        <v>244.56</v>
      </c>
      <c r="F348" s="7">
        <v>33.01</v>
      </c>
      <c r="G348" s="7">
        <v>5.59</v>
      </c>
      <c r="H348" s="7">
        <v>77.010000000000005</v>
      </c>
      <c r="I348" s="7">
        <v>11.17</v>
      </c>
      <c r="J348" s="7">
        <v>7.55</v>
      </c>
      <c r="K348" s="15">
        <f t="shared" si="15"/>
        <v>126.12666666666667</v>
      </c>
      <c r="L348" s="20">
        <f t="shared" si="16"/>
        <v>103.0623638062573</v>
      </c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BX348" s="4"/>
      <c r="BY348" s="4"/>
    </row>
    <row r="349" spans="1:77" ht="13.8" x14ac:dyDescent="0.25">
      <c r="A349" s="22" t="s">
        <v>3</v>
      </c>
      <c r="B349" s="7" t="s">
        <v>107</v>
      </c>
      <c r="C349" s="7" t="s">
        <v>108</v>
      </c>
      <c r="D349" s="7" t="s">
        <v>108</v>
      </c>
      <c r="E349" s="7">
        <v>9.9000000000000005E-2</v>
      </c>
      <c r="F349" s="7">
        <v>1.4E-2</v>
      </c>
      <c r="G349" s="7">
        <v>3.49E-3</v>
      </c>
      <c r="H349" s="7">
        <v>2.5600000000000001E-2</v>
      </c>
      <c r="I349" s="7">
        <v>4.4999999999999997E-3</v>
      </c>
      <c r="J349" s="7">
        <v>5.28E-3</v>
      </c>
      <c r="K349" s="15">
        <f t="shared" si="15"/>
        <v>6.2300000000000001E-2</v>
      </c>
      <c r="L349" s="20">
        <f t="shared" si="16"/>
        <v>5.1901637739092593E-2</v>
      </c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BX349" s="4"/>
      <c r="BY349" s="4"/>
    </row>
    <row r="350" spans="1:77" ht="13.8" x14ac:dyDescent="0.25">
      <c r="A350" s="22" t="s">
        <v>4</v>
      </c>
      <c r="B350" s="7">
        <v>1.3</v>
      </c>
      <c r="C350" s="7">
        <v>0.19</v>
      </c>
      <c r="D350" s="7">
        <v>4.82E-2</v>
      </c>
      <c r="E350" s="7">
        <v>18.329999999999998</v>
      </c>
      <c r="F350" s="7">
        <v>2.73</v>
      </c>
      <c r="G350" s="7">
        <v>5.7599999999999998E-2</v>
      </c>
      <c r="H350" s="7">
        <v>9.08</v>
      </c>
      <c r="I350" s="7">
        <v>1.41</v>
      </c>
      <c r="J350" s="7">
        <v>6.3399999999999998E-2</v>
      </c>
      <c r="K350" s="15">
        <f t="shared" si="15"/>
        <v>9.57</v>
      </c>
      <c r="L350" s="20">
        <f t="shared" si="16"/>
        <v>8.5255674297960926</v>
      </c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BX350" s="4"/>
      <c r="BY350" s="4"/>
    </row>
    <row r="351" spans="1:77" ht="13.8" x14ac:dyDescent="0.25">
      <c r="A351" s="22" t="s">
        <v>5</v>
      </c>
      <c r="B351" s="7">
        <v>6.3E-3</v>
      </c>
      <c r="C351" s="7">
        <v>1.6999999999999999E-3</v>
      </c>
      <c r="D351" s="7">
        <v>3.2799999999999999E-3</v>
      </c>
      <c r="E351" s="7">
        <v>0.8</v>
      </c>
      <c r="F351" s="7">
        <v>0.1</v>
      </c>
      <c r="G351" s="7">
        <v>3.7200000000000002E-3</v>
      </c>
      <c r="H351" s="7">
        <v>2.92E-2</v>
      </c>
      <c r="I351" s="7">
        <v>4.7000000000000002E-3</v>
      </c>
      <c r="J351" s="7">
        <v>3.9899999999999996E-3</v>
      </c>
      <c r="K351" s="15">
        <f t="shared" si="15"/>
        <v>0.27850000000000003</v>
      </c>
      <c r="L351" s="20">
        <f t="shared" si="16"/>
        <v>0.4517773677376945</v>
      </c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BX351" s="4"/>
      <c r="BY351" s="4"/>
    </row>
    <row r="352" spans="1:77" ht="13.8" x14ac:dyDescent="0.25">
      <c r="A352" s="22" t="s">
        <v>6</v>
      </c>
      <c r="B352" s="7" t="s">
        <v>107</v>
      </c>
      <c r="C352" s="7" t="s">
        <v>108</v>
      </c>
      <c r="D352" s="7" t="s">
        <v>108</v>
      </c>
      <c r="E352" s="7">
        <v>0.78</v>
      </c>
      <c r="F352" s="7">
        <v>0.14000000000000001</v>
      </c>
      <c r="G352" s="7">
        <v>0.161</v>
      </c>
      <c r="H352" s="7" t="s">
        <v>107</v>
      </c>
      <c r="I352" s="7" t="s">
        <v>108</v>
      </c>
      <c r="J352" s="7" t="s">
        <v>108</v>
      </c>
      <c r="K352" s="15">
        <f t="shared" si="15"/>
        <v>0.78</v>
      </c>
      <c r="L352" s="20" t="s">
        <v>108</v>
      </c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BX352" s="4"/>
      <c r="BY352" s="4"/>
    </row>
    <row r="353" spans="1:77" ht="13.8" x14ac:dyDescent="0.25">
      <c r="A353" s="22" t="s">
        <v>7</v>
      </c>
      <c r="B353" s="7" t="s">
        <v>107</v>
      </c>
      <c r="C353" s="7" t="s">
        <v>108</v>
      </c>
      <c r="D353" s="7" t="s">
        <v>108</v>
      </c>
      <c r="E353" s="7">
        <v>1.96</v>
      </c>
      <c r="F353" s="7">
        <v>0.25</v>
      </c>
      <c r="G353" s="7">
        <v>3.1800000000000002E-2</v>
      </c>
      <c r="H353" s="7">
        <v>0.127</v>
      </c>
      <c r="I353" s="7">
        <v>2.3E-2</v>
      </c>
      <c r="J353" s="7">
        <v>3.6299999999999999E-2</v>
      </c>
      <c r="K353" s="15">
        <f t="shared" si="15"/>
        <v>1.0434999999999999</v>
      </c>
      <c r="L353" s="20">
        <f t="shared" si="16"/>
        <v>1.2961267299149415</v>
      </c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BX353" s="4"/>
      <c r="BY353" s="4"/>
    </row>
    <row r="354" spans="1:77" ht="13.8" x14ac:dyDescent="0.25">
      <c r="A354" s="22" t="s">
        <v>8</v>
      </c>
      <c r="B354" s="7">
        <v>20766.78</v>
      </c>
      <c r="C354" s="7">
        <v>2406.3200000000002</v>
      </c>
      <c r="D354" s="7">
        <v>2.1900000000000001E-3</v>
      </c>
      <c r="E354" s="7">
        <v>22777.35</v>
      </c>
      <c r="F354" s="7">
        <v>2734.64</v>
      </c>
      <c r="G354" s="7">
        <v>4.3499999999999997E-2</v>
      </c>
      <c r="H354" s="7">
        <v>18729.98</v>
      </c>
      <c r="I354" s="7">
        <v>2337.89</v>
      </c>
      <c r="J354" s="7">
        <v>1.46E-2</v>
      </c>
      <c r="K354" s="15">
        <f t="shared" si="15"/>
        <v>20758.036666666667</v>
      </c>
      <c r="L354" s="20">
        <f t="shared" si="16"/>
        <v>2023.6991657935057</v>
      </c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BX354" s="4"/>
      <c r="BY354" s="4"/>
    </row>
    <row r="355" spans="1:77" ht="13.8" x14ac:dyDescent="0.25">
      <c r="A355" s="22" t="s">
        <v>9</v>
      </c>
      <c r="B355" s="7">
        <v>48.21</v>
      </c>
      <c r="C355" s="7">
        <v>2.2999999999999998</v>
      </c>
      <c r="D355" s="7">
        <v>1.1900000000000001E-2</v>
      </c>
      <c r="E355" s="7">
        <v>35.159999999999997</v>
      </c>
      <c r="F355" s="7">
        <v>1.71</v>
      </c>
      <c r="G355" s="7">
        <v>1.6799999999999999E-2</v>
      </c>
      <c r="H355" s="7">
        <v>37.590000000000003</v>
      </c>
      <c r="I355" s="7">
        <v>1.86</v>
      </c>
      <c r="J355" s="7">
        <v>1.89E-2</v>
      </c>
      <c r="K355" s="15">
        <f t="shared" si="15"/>
        <v>40.32</v>
      </c>
      <c r="L355" s="20">
        <f t="shared" si="16"/>
        <v>6.9401224773054011</v>
      </c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BX355" s="4"/>
      <c r="BY355" s="4"/>
    </row>
    <row r="356" spans="1:77" ht="13.8" x14ac:dyDescent="0.25">
      <c r="A356" s="22" t="s">
        <v>10</v>
      </c>
      <c r="B356" s="7">
        <v>0.14099999999999999</v>
      </c>
      <c r="C356" s="7">
        <v>1.9E-2</v>
      </c>
      <c r="D356" s="7">
        <v>1.14E-2</v>
      </c>
      <c r="E356" s="7">
        <v>0.51200000000000001</v>
      </c>
      <c r="F356" s="7">
        <v>0.12</v>
      </c>
      <c r="G356" s="7">
        <v>1.7000000000000001E-2</v>
      </c>
      <c r="H356" s="7">
        <v>0.23499999999999999</v>
      </c>
      <c r="I356" s="7">
        <v>0.03</v>
      </c>
      <c r="J356" s="7">
        <v>1.2999999999999999E-2</v>
      </c>
      <c r="K356" s="15">
        <f t="shared" si="15"/>
        <v>0.29599999999999999</v>
      </c>
      <c r="L356" s="20">
        <f t="shared" si="16"/>
        <v>0.19287560758167413</v>
      </c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BX356" s="4"/>
      <c r="BY356" s="4"/>
    </row>
    <row r="357" spans="1:77" ht="13.8" x14ac:dyDescent="0.25">
      <c r="A357" s="22" t="s">
        <v>11</v>
      </c>
      <c r="B357" s="7">
        <v>0.45300000000000001</v>
      </c>
      <c r="C357" s="7">
        <v>7.3999999999999996E-2</v>
      </c>
      <c r="D357" s="7">
        <v>2.7799999999999998E-2</v>
      </c>
      <c r="E357" s="7">
        <v>0.77</v>
      </c>
      <c r="F357" s="7">
        <v>0.13</v>
      </c>
      <c r="G357" s="7">
        <v>3.2000000000000001E-2</v>
      </c>
      <c r="H357" s="7">
        <v>0.46400000000000002</v>
      </c>
      <c r="I357" s="7">
        <v>8.4000000000000005E-2</v>
      </c>
      <c r="J357" s="7">
        <v>4.48E-2</v>
      </c>
      <c r="K357" s="15">
        <f t="shared" si="15"/>
        <v>0.56233333333333335</v>
      </c>
      <c r="L357" s="20">
        <f t="shared" si="16"/>
        <v>0.17992868957821381</v>
      </c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BX357" s="4"/>
      <c r="BY357" s="4"/>
    </row>
    <row r="358" spans="1:77" ht="13.8" x14ac:dyDescent="0.25">
      <c r="A358" s="22" t="s">
        <v>12</v>
      </c>
      <c r="B358" s="7">
        <v>0.16300000000000001</v>
      </c>
      <c r="C358" s="7">
        <v>0.02</v>
      </c>
      <c r="D358" s="7">
        <v>3.1800000000000001E-3</v>
      </c>
      <c r="E358" s="7">
        <v>6.2E-2</v>
      </c>
      <c r="F358" s="7">
        <v>9.5999999999999992E-3</v>
      </c>
      <c r="G358" s="7">
        <v>0</v>
      </c>
      <c r="H358" s="7">
        <v>0.189</v>
      </c>
      <c r="I358" s="7">
        <v>2.5000000000000001E-2</v>
      </c>
      <c r="J358" s="7">
        <v>4.4900000000000001E-3</v>
      </c>
      <c r="K358" s="15">
        <f t="shared" si="15"/>
        <v>0.13800000000000001</v>
      </c>
      <c r="L358" s="20">
        <f t="shared" si="16"/>
        <v>6.708949247087799E-2</v>
      </c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BX358" s="4"/>
      <c r="BY358" s="4"/>
    </row>
    <row r="359" spans="1:77" ht="13.8" x14ac:dyDescent="0.25">
      <c r="A359" s="22" t="s">
        <v>13</v>
      </c>
      <c r="B359" s="7">
        <v>2740.32</v>
      </c>
      <c r="C359" s="7">
        <v>145.04</v>
      </c>
      <c r="D359" s="7">
        <v>0.184</v>
      </c>
      <c r="E359" s="7">
        <v>2446.84</v>
      </c>
      <c r="F359" s="7">
        <v>133.44</v>
      </c>
      <c r="G359" s="7">
        <v>0.27600000000000002</v>
      </c>
      <c r="H359" s="7">
        <v>3046.4</v>
      </c>
      <c r="I359" s="7">
        <v>171.75</v>
      </c>
      <c r="J359" s="7">
        <v>0.28799999999999998</v>
      </c>
      <c r="K359" s="15">
        <f t="shared" si="15"/>
        <v>2744.52</v>
      </c>
      <c r="L359" s="20">
        <f t="shared" si="16"/>
        <v>299.80206536980359</v>
      </c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BX359" s="4"/>
      <c r="BY359" s="4"/>
    </row>
    <row r="360" spans="1:77" ht="13.8" x14ac:dyDescent="0.25">
      <c r="A360" s="22" t="s">
        <v>14</v>
      </c>
      <c r="B360" s="7">
        <v>7.28</v>
      </c>
      <c r="C360" s="7">
        <v>0.56999999999999995</v>
      </c>
      <c r="D360" s="7">
        <v>0.501</v>
      </c>
      <c r="E360" s="7">
        <v>7.73</v>
      </c>
      <c r="F360" s="7">
        <v>0.64</v>
      </c>
      <c r="G360" s="7">
        <v>0.68500000000000005</v>
      </c>
      <c r="H360" s="7">
        <v>7.17</v>
      </c>
      <c r="I360" s="7">
        <v>0.59</v>
      </c>
      <c r="J360" s="7">
        <v>0.69399999999999995</v>
      </c>
      <c r="K360" s="15">
        <f t="shared" si="15"/>
        <v>7.3933333333333335</v>
      </c>
      <c r="L360" s="20">
        <f t="shared" si="16"/>
        <v>0.29670411748631575</v>
      </c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BX360" s="4"/>
      <c r="BY360" s="4"/>
    </row>
    <row r="361" spans="1:77" ht="13.8" x14ac:dyDescent="0.25">
      <c r="A361" s="22" t="s">
        <v>15</v>
      </c>
      <c r="B361" s="7">
        <v>1.56E-3</v>
      </c>
      <c r="C361" s="7">
        <v>6.3000000000000003E-4</v>
      </c>
      <c r="D361" s="7">
        <v>1.23E-3</v>
      </c>
      <c r="E361" s="7">
        <v>9.8000000000000004E-2</v>
      </c>
      <c r="F361" s="7">
        <v>1.2999999999999999E-2</v>
      </c>
      <c r="G361" s="7">
        <v>6.6E-4</v>
      </c>
      <c r="H361" s="7">
        <v>9.1999999999999998E-2</v>
      </c>
      <c r="I361" s="7">
        <v>1.2999999999999999E-2</v>
      </c>
      <c r="J361" s="7">
        <v>1.4E-3</v>
      </c>
      <c r="K361" s="15">
        <f t="shared" si="15"/>
        <v>6.3853333333333331E-2</v>
      </c>
      <c r="L361" s="20">
        <f t="shared" si="16"/>
        <v>5.4030959026592655E-2</v>
      </c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BX361" s="4"/>
      <c r="BY361" s="4"/>
    </row>
    <row r="362" spans="1:77" ht="13.8" x14ac:dyDescent="0.25">
      <c r="A362" s="22" t="s">
        <v>16</v>
      </c>
      <c r="B362" s="7">
        <v>3.5999999999999999E-3</v>
      </c>
      <c r="C362" s="7">
        <v>1.2999999999999999E-3</v>
      </c>
      <c r="D362" s="7">
        <v>2.5500000000000002E-3</v>
      </c>
      <c r="E362" s="7" t="s">
        <v>107</v>
      </c>
      <c r="F362" s="7" t="s">
        <v>108</v>
      </c>
      <c r="G362" s="7" t="s">
        <v>108</v>
      </c>
      <c r="H362" s="7">
        <v>5.8</v>
      </c>
      <c r="I362" s="7">
        <v>0.8</v>
      </c>
      <c r="J362" s="7">
        <v>2.4399999999999999E-3</v>
      </c>
      <c r="K362" s="15">
        <f t="shared" si="15"/>
        <v>2.9017999999999997</v>
      </c>
      <c r="L362" s="20">
        <f t="shared" si="16"/>
        <v>4.0986737464697045</v>
      </c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BX362" s="4"/>
      <c r="BY362" s="4"/>
    </row>
    <row r="363" spans="1:77" ht="13.8" x14ac:dyDescent="0.25">
      <c r="A363" s="22" t="s">
        <v>17</v>
      </c>
      <c r="B363" s="7">
        <v>7.8E-2</v>
      </c>
      <c r="C363" s="7">
        <v>0.01</v>
      </c>
      <c r="D363" s="7">
        <v>8.8000000000000003E-4</v>
      </c>
      <c r="E363" s="7">
        <v>2.01E-2</v>
      </c>
      <c r="F363" s="7">
        <v>3.3999999999999998E-3</v>
      </c>
      <c r="G363" s="7">
        <v>7.6999999999999996E-4</v>
      </c>
      <c r="H363" s="7">
        <v>1.9699999999999999E-2</v>
      </c>
      <c r="I363" s="7">
        <v>3.2000000000000002E-3</v>
      </c>
      <c r="J363" s="7">
        <v>6.0999999999999997E-4</v>
      </c>
      <c r="K363" s="15">
        <f t="shared" si="15"/>
        <v>3.9266666666666665E-2</v>
      </c>
      <c r="L363" s="20">
        <f t="shared" si="16"/>
        <v>3.3544646865533302E-2</v>
      </c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BX363" s="4"/>
      <c r="BY363" s="4"/>
    </row>
    <row r="364" spans="1:77" ht="13.8" x14ac:dyDescent="0.25">
      <c r="A364" s="22" t="s">
        <v>18</v>
      </c>
      <c r="B364" s="7">
        <v>1.6799999999999999E-2</v>
      </c>
      <c r="C364" s="7">
        <v>5.0000000000000001E-3</v>
      </c>
      <c r="D364" s="7">
        <v>8.8100000000000001E-3</v>
      </c>
      <c r="E364" s="7">
        <v>1.0999999999999999E-2</v>
      </c>
      <c r="F364" s="7">
        <v>4.4999999999999997E-3</v>
      </c>
      <c r="G364" s="7">
        <v>4.6800000000000001E-3</v>
      </c>
      <c r="H364" s="7">
        <v>1.8100000000000002E-2</v>
      </c>
      <c r="I364" s="7">
        <v>5.8999999999999999E-3</v>
      </c>
      <c r="J364" s="7">
        <v>9.6500000000000006E-3</v>
      </c>
      <c r="K364" s="15">
        <f t="shared" si="15"/>
        <v>1.5299999999999999E-2</v>
      </c>
      <c r="L364" s="20">
        <f t="shared" si="16"/>
        <v>3.7802116342871609E-3</v>
      </c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BX364" s="4"/>
      <c r="BY364" s="4"/>
    </row>
    <row r="365" spans="1:77" ht="13.8" x14ac:dyDescent="0.25">
      <c r="A365" s="22" t="s">
        <v>19</v>
      </c>
      <c r="B365" s="7">
        <v>10.38</v>
      </c>
      <c r="C365" s="7">
        <v>0.5</v>
      </c>
      <c r="D365" s="7">
        <v>1.03E-2</v>
      </c>
      <c r="E365" s="7">
        <v>11.03</v>
      </c>
      <c r="F365" s="7">
        <v>0.54</v>
      </c>
      <c r="G365" s="7">
        <v>1.2200000000000001E-2</v>
      </c>
      <c r="H365" s="7">
        <v>9.49</v>
      </c>
      <c r="I365" s="7">
        <v>0.47</v>
      </c>
      <c r="J365" s="7">
        <v>1.2E-2</v>
      </c>
      <c r="K365" s="15">
        <f t="shared" si="15"/>
        <v>10.299999999999999</v>
      </c>
      <c r="L365" s="20">
        <f t="shared" si="16"/>
        <v>0.77311060010841881</v>
      </c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BX365" s="4"/>
      <c r="BY365" s="4"/>
    </row>
    <row r="366" spans="1:77" ht="13.8" x14ac:dyDescent="0.25">
      <c r="A366" s="22" t="s">
        <v>20</v>
      </c>
      <c r="B366" s="7" t="s">
        <v>107</v>
      </c>
      <c r="C366" s="7" t="s">
        <v>108</v>
      </c>
      <c r="D366" s="7" t="s">
        <v>108</v>
      </c>
      <c r="E366" s="7" t="s">
        <v>107</v>
      </c>
      <c r="F366" s="7" t="s">
        <v>108</v>
      </c>
      <c r="G366" s="7" t="s">
        <v>108</v>
      </c>
      <c r="H366" s="7" t="s">
        <v>107</v>
      </c>
      <c r="I366" s="7" t="s">
        <v>108</v>
      </c>
      <c r="J366" s="7" t="s">
        <v>108</v>
      </c>
      <c r="K366" s="15" t="s">
        <v>108</v>
      </c>
      <c r="L366" s="20" t="s">
        <v>108</v>
      </c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BX366" s="4"/>
      <c r="BY366" s="4"/>
    </row>
    <row r="367" spans="1:77" ht="13.8" x14ac:dyDescent="0.25">
      <c r="A367" s="22" t="s">
        <v>21</v>
      </c>
      <c r="B367" s="7" t="s">
        <v>107</v>
      </c>
      <c r="C367" s="7" t="s">
        <v>108</v>
      </c>
      <c r="D367" s="7" t="s">
        <v>108</v>
      </c>
      <c r="E367" s="7" t="s">
        <v>107</v>
      </c>
      <c r="F367" s="7" t="s">
        <v>108</v>
      </c>
      <c r="G367" s="7" t="s">
        <v>108</v>
      </c>
      <c r="H367" s="7">
        <v>8.2000000000000007E-3</v>
      </c>
      <c r="I367" s="7">
        <v>3.5000000000000001E-3</v>
      </c>
      <c r="J367" s="7">
        <v>6.9100000000000003E-3</v>
      </c>
      <c r="K367" s="15">
        <f t="shared" si="15"/>
        <v>8.2000000000000007E-3</v>
      </c>
      <c r="L367" s="20" t="s">
        <v>108</v>
      </c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BX367" s="4"/>
      <c r="BY367" s="4"/>
    </row>
    <row r="368" spans="1:77" ht="13.8" x14ac:dyDescent="0.25">
      <c r="A368" s="22" t="s">
        <v>22</v>
      </c>
      <c r="B368" s="7" t="s">
        <v>107</v>
      </c>
      <c r="C368" s="7" t="s">
        <v>108</v>
      </c>
      <c r="D368" s="7" t="s">
        <v>108</v>
      </c>
      <c r="E368" s="7" t="s">
        <v>107</v>
      </c>
      <c r="F368" s="7" t="s">
        <v>108</v>
      </c>
      <c r="G368" s="7" t="s">
        <v>108</v>
      </c>
      <c r="H368" s="7" t="s">
        <v>107</v>
      </c>
      <c r="I368" s="7" t="s">
        <v>108</v>
      </c>
      <c r="J368" s="7" t="s">
        <v>108</v>
      </c>
      <c r="K368" s="15" t="s">
        <v>108</v>
      </c>
      <c r="L368" s="20" t="s">
        <v>108</v>
      </c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BX368" s="4"/>
      <c r="BY368" s="4"/>
    </row>
    <row r="369" spans="1:77" ht="13.8" x14ac:dyDescent="0.25">
      <c r="A369" s="22" t="s">
        <v>23</v>
      </c>
      <c r="B369" s="7">
        <v>4.9000000000000002E-2</v>
      </c>
      <c r="C369" s="7">
        <v>2.3E-2</v>
      </c>
      <c r="D369" s="7">
        <v>4.9000000000000002E-2</v>
      </c>
      <c r="E369" s="7" t="s">
        <v>107</v>
      </c>
      <c r="F369" s="7" t="s">
        <v>108</v>
      </c>
      <c r="G369" s="7" t="s">
        <v>108</v>
      </c>
      <c r="H369" s="7" t="s">
        <v>107</v>
      </c>
      <c r="I369" s="7" t="s">
        <v>108</v>
      </c>
      <c r="J369" s="7" t="s">
        <v>108</v>
      </c>
      <c r="K369" s="15">
        <f t="shared" si="15"/>
        <v>4.9000000000000002E-2</v>
      </c>
      <c r="L369" s="20" t="s">
        <v>108</v>
      </c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BX369" s="4"/>
      <c r="BY369" s="4"/>
    </row>
    <row r="370" spans="1:77" ht="13.8" x14ac:dyDescent="0.25">
      <c r="A370" s="22" t="s">
        <v>24</v>
      </c>
      <c r="B370" s="7">
        <v>7.6E-3</v>
      </c>
      <c r="C370" s="7">
        <v>1.4E-3</v>
      </c>
      <c r="D370" s="7">
        <v>1.5900000000000001E-3</v>
      </c>
      <c r="E370" s="7">
        <v>7.1000000000000004E-3</v>
      </c>
      <c r="F370" s="7">
        <v>1.6999999999999999E-3</v>
      </c>
      <c r="G370" s="7">
        <v>1.48E-3</v>
      </c>
      <c r="H370" s="7">
        <v>1.4999999999999999E-2</v>
      </c>
      <c r="I370" s="7">
        <v>2.3999999999999998E-3</v>
      </c>
      <c r="J370" s="7">
        <v>1.2899999999999999E-3</v>
      </c>
      <c r="K370" s="15">
        <f t="shared" si="15"/>
        <v>9.9000000000000008E-3</v>
      </c>
      <c r="L370" s="20">
        <f t="shared" si="16"/>
        <v>4.4237992721189332E-3</v>
      </c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BX370" s="4"/>
      <c r="BY370" s="4"/>
    </row>
    <row r="371" spans="1:77" ht="13.8" x14ac:dyDescent="0.25">
      <c r="A371" s="22" t="s">
        <v>25</v>
      </c>
      <c r="B371" s="7">
        <v>6.2E-2</v>
      </c>
      <c r="C371" s="7">
        <v>1.0999999999999999E-2</v>
      </c>
      <c r="D371" s="7">
        <v>1.8800000000000001E-2</v>
      </c>
      <c r="E371" s="7">
        <v>8.7999999999999995E-2</v>
      </c>
      <c r="F371" s="7">
        <v>1.6E-2</v>
      </c>
      <c r="G371" s="7">
        <v>1.5900000000000001E-2</v>
      </c>
      <c r="H371" s="7">
        <v>7.5999999999999998E-2</v>
      </c>
      <c r="I371" s="7">
        <v>1.6E-2</v>
      </c>
      <c r="J371" s="7">
        <v>2.4799999999999999E-2</v>
      </c>
      <c r="K371" s="15">
        <f t="shared" si="15"/>
        <v>7.5333333333333322E-2</v>
      </c>
      <c r="L371" s="20">
        <f t="shared" si="16"/>
        <v>1.3012814197295443E-2</v>
      </c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BX371" s="4"/>
      <c r="BY371" s="4"/>
    </row>
    <row r="372" spans="1:77" ht="13.8" x14ac:dyDescent="0.25">
      <c r="A372" s="22" t="s">
        <v>26</v>
      </c>
      <c r="B372" s="7" t="s">
        <v>107</v>
      </c>
      <c r="C372" s="7" t="s">
        <v>108</v>
      </c>
      <c r="D372" s="7" t="s">
        <v>108</v>
      </c>
      <c r="E372" s="7">
        <v>0.20100000000000001</v>
      </c>
      <c r="F372" s="7">
        <v>2.8000000000000001E-2</v>
      </c>
      <c r="G372" s="7">
        <v>8.4799999999999997E-3</v>
      </c>
      <c r="H372" s="7">
        <v>4.1399999999999999E-2</v>
      </c>
      <c r="I372" s="7">
        <v>8.0000000000000002E-3</v>
      </c>
      <c r="J372" s="7">
        <v>9.8499999999999994E-3</v>
      </c>
      <c r="K372" s="15">
        <f t="shared" si="15"/>
        <v>0.1212</v>
      </c>
      <c r="L372" s="20">
        <f t="shared" si="16"/>
        <v>0.11285424227737302</v>
      </c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BX372" s="4"/>
      <c r="BY372" s="4"/>
    </row>
    <row r="373" spans="1:77" ht="13.8" x14ac:dyDescent="0.25">
      <c r="A373" s="22" t="s">
        <v>27</v>
      </c>
      <c r="B373" s="7" t="s">
        <v>107</v>
      </c>
      <c r="C373" s="7" t="s">
        <v>108</v>
      </c>
      <c r="D373" s="7" t="s">
        <v>108</v>
      </c>
      <c r="E373" s="7">
        <v>3.47E-3</v>
      </c>
      <c r="F373" s="7">
        <v>9.8999999999999999E-4</v>
      </c>
      <c r="G373" s="7">
        <v>8.4999999999999995E-4</v>
      </c>
      <c r="H373" s="7">
        <v>4.1599999999999996E-3</v>
      </c>
      <c r="I373" s="7">
        <v>8.8999999999999995E-4</v>
      </c>
      <c r="J373" s="7">
        <v>4.8000000000000001E-4</v>
      </c>
      <c r="K373" s="15">
        <f t="shared" si="15"/>
        <v>3.8149999999999998E-3</v>
      </c>
      <c r="L373" s="20">
        <f t="shared" si="16"/>
        <v>4.8790367901871754E-4</v>
      </c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BX373" s="4"/>
      <c r="BY373" s="4"/>
    </row>
    <row r="374" spans="1:77" ht="13.8" x14ac:dyDescent="0.25">
      <c r="A374" s="22" t="s">
        <v>28</v>
      </c>
      <c r="B374" s="7">
        <v>9.3999999999999997E-4</v>
      </c>
      <c r="C374" s="7">
        <v>3.6000000000000002E-4</v>
      </c>
      <c r="D374" s="7">
        <v>5.6999999999999998E-4</v>
      </c>
      <c r="E374" s="7">
        <v>1.44E-2</v>
      </c>
      <c r="F374" s="7">
        <v>2.5000000000000001E-3</v>
      </c>
      <c r="G374" s="7">
        <v>7.1000000000000002E-4</v>
      </c>
      <c r="H374" s="7">
        <v>9.7999999999999997E-3</v>
      </c>
      <c r="I374" s="7">
        <v>1.6999999999999999E-3</v>
      </c>
      <c r="J374" s="7">
        <v>4.8999999999999998E-4</v>
      </c>
      <c r="K374" s="15">
        <f t="shared" si="15"/>
        <v>8.3800000000000003E-3</v>
      </c>
      <c r="L374" s="20">
        <f t="shared" si="16"/>
        <v>6.841432598513269E-3</v>
      </c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BX374" s="4"/>
      <c r="BY374" s="4"/>
    </row>
    <row r="375" spans="1:77" ht="13.8" x14ac:dyDescent="0.25">
      <c r="A375" s="22" t="s">
        <v>29</v>
      </c>
      <c r="B375" s="7" t="s">
        <v>107</v>
      </c>
      <c r="C375" s="7" t="s">
        <v>108</v>
      </c>
      <c r="D375" s="7" t="s">
        <v>108</v>
      </c>
      <c r="E375" s="7">
        <v>1.77E-2</v>
      </c>
      <c r="F375" s="7">
        <v>5.1999999999999998E-3</v>
      </c>
      <c r="G375" s="7">
        <v>4.5300000000000002E-3</v>
      </c>
      <c r="H375" s="7">
        <v>3.1699999999999999E-2</v>
      </c>
      <c r="I375" s="7">
        <v>6.7999999999999996E-3</v>
      </c>
      <c r="J375" s="7">
        <v>7.6400000000000001E-3</v>
      </c>
      <c r="K375" s="15">
        <f t="shared" si="15"/>
        <v>2.47E-2</v>
      </c>
      <c r="L375" s="20">
        <f t="shared" si="16"/>
        <v>9.899494936611665E-3</v>
      </c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BX375" s="4"/>
      <c r="BY375" s="4"/>
    </row>
    <row r="376" spans="1:77" ht="13.8" x14ac:dyDescent="0.25">
      <c r="A376" s="22" t="s">
        <v>30</v>
      </c>
      <c r="B376" s="7" t="s">
        <v>107</v>
      </c>
      <c r="C376" s="7" t="s">
        <v>108</v>
      </c>
      <c r="D376" s="7" t="s">
        <v>108</v>
      </c>
      <c r="E376" s="7" t="s">
        <v>107</v>
      </c>
      <c r="F376" s="7" t="s">
        <v>108</v>
      </c>
      <c r="G376" s="7" t="s">
        <v>108</v>
      </c>
      <c r="H376" s="7">
        <v>0.16700000000000001</v>
      </c>
      <c r="I376" s="7">
        <v>2.5000000000000001E-2</v>
      </c>
      <c r="J376" s="7">
        <v>2.48E-3</v>
      </c>
      <c r="K376" s="15">
        <f t="shared" si="15"/>
        <v>0.16700000000000001</v>
      </c>
      <c r="L376" s="20" t="s">
        <v>108</v>
      </c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BX376" s="4"/>
      <c r="BY376" s="4"/>
    </row>
    <row r="377" spans="1:77" ht="13.8" x14ac:dyDescent="0.25">
      <c r="A377" s="22" t="s">
        <v>31</v>
      </c>
      <c r="B377" s="7">
        <v>0.17899999999999999</v>
      </c>
      <c r="C377" s="7">
        <v>2.5000000000000001E-2</v>
      </c>
      <c r="D377" s="7">
        <v>5.0400000000000002E-3</v>
      </c>
      <c r="E377" s="7" t="s">
        <v>107</v>
      </c>
      <c r="F377" s="7" t="s">
        <v>108</v>
      </c>
      <c r="G377" s="7" t="s">
        <v>108</v>
      </c>
      <c r="H377" s="7">
        <v>1.6199999999999999E-2</v>
      </c>
      <c r="I377" s="7">
        <v>4.5999999999999999E-3</v>
      </c>
      <c r="J377" s="7">
        <v>6.0499999999999998E-3</v>
      </c>
      <c r="K377" s="15">
        <f t="shared" si="15"/>
        <v>9.7599999999999992E-2</v>
      </c>
      <c r="L377" s="20">
        <f t="shared" si="16"/>
        <v>0.11511698397716996</v>
      </c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BX377" s="4"/>
      <c r="BY377" s="4"/>
    </row>
    <row r="378" spans="1:77" ht="13.8" x14ac:dyDescent="0.25">
      <c r="A378" s="22" t="s">
        <v>32</v>
      </c>
      <c r="B378" s="7" t="s">
        <v>107</v>
      </c>
      <c r="C378" s="7" t="s">
        <v>108</v>
      </c>
      <c r="D378" s="7" t="s">
        <v>108</v>
      </c>
      <c r="E378" s="7" t="s">
        <v>107</v>
      </c>
      <c r="F378" s="7" t="s">
        <v>108</v>
      </c>
      <c r="G378" s="7" t="s">
        <v>108</v>
      </c>
      <c r="H378" s="7" t="s">
        <v>107</v>
      </c>
      <c r="I378" s="7" t="s">
        <v>108</v>
      </c>
      <c r="J378" s="7" t="s">
        <v>108</v>
      </c>
      <c r="K378" s="15" t="s">
        <v>108</v>
      </c>
      <c r="L378" s="20" t="s">
        <v>108</v>
      </c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BX378" s="4"/>
      <c r="BY378" s="4"/>
    </row>
    <row r="379" spans="1:77" ht="13.8" x14ac:dyDescent="0.25">
      <c r="A379" s="22" t="s">
        <v>33</v>
      </c>
      <c r="B379" s="7" t="s">
        <v>107</v>
      </c>
      <c r="C379" s="7" t="s">
        <v>108</v>
      </c>
      <c r="D379" s="7" t="s">
        <v>108</v>
      </c>
      <c r="E379" s="7" t="s">
        <v>107</v>
      </c>
      <c r="F379" s="7" t="s">
        <v>108</v>
      </c>
      <c r="G379" s="7" t="s">
        <v>108</v>
      </c>
      <c r="H379" s="7" t="s">
        <v>107</v>
      </c>
      <c r="I379" s="7" t="s">
        <v>108</v>
      </c>
      <c r="J379" s="7" t="s">
        <v>108</v>
      </c>
      <c r="K379" s="15" t="s">
        <v>108</v>
      </c>
      <c r="L379" s="20" t="s">
        <v>108</v>
      </c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BX379" s="4"/>
      <c r="BY379" s="4"/>
    </row>
    <row r="380" spans="1:77" ht="13.8" x14ac:dyDescent="0.25">
      <c r="A380" s="22" t="s">
        <v>34</v>
      </c>
      <c r="B380" s="7" t="s">
        <v>107</v>
      </c>
      <c r="C380" s="7" t="s">
        <v>108</v>
      </c>
      <c r="D380" s="7" t="s">
        <v>108</v>
      </c>
      <c r="E380" s="7">
        <v>2.0500000000000002E-3</v>
      </c>
      <c r="F380" s="7">
        <v>8.0000000000000004E-4</v>
      </c>
      <c r="G380" s="7">
        <v>0</v>
      </c>
      <c r="H380" s="7" t="s">
        <v>107</v>
      </c>
      <c r="I380" s="7" t="s">
        <v>108</v>
      </c>
      <c r="J380" s="7" t="s">
        <v>108</v>
      </c>
      <c r="K380" s="15">
        <f t="shared" si="15"/>
        <v>2.0500000000000002E-3</v>
      </c>
      <c r="L380" s="20" t="s">
        <v>108</v>
      </c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BX380" s="4"/>
      <c r="BY380" s="4"/>
    </row>
    <row r="381" spans="1:77" ht="13.8" x14ac:dyDescent="0.25">
      <c r="A381" s="22" t="s">
        <v>35</v>
      </c>
      <c r="B381" s="7" t="s">
        <v>107</v>
      </c>
      <c r="C381" s="7" t="s">
        <v>108</v>
      </c>
      <c r="D381" s="7" t="s">
        <v>108</v>
      </c>
      <c r="E381" s="7" t="s">
        <v>107</v>
      </c>
      <c r="F381" s="7" t="s">
        <v>108</v>
      </c>
      <c r="G381" s="7" t="s">
        <v>108</v>
      </c>
      <c r="H381" s="7" t="s">
        <v>107</v>
      </c>
      <c r="I381" s="7" t="s">
        <v>108</v>
      </c>
      <c r="J381" s="7" t="s">
        <v>108</v>
      </c>
      <c r="K381" s="15" t="s">
        <v>108</v>
      </c>
      <c r="L381" s="20" t="s">
        <v>108</v>
      </c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BX381" s="4"/>
      <c r="BY381" s="4"/>
    </row>
    <row r="382" spans="1:77" ht="13.8" x14ac:dyDescent="0.25">
      <c r="A382" s="22" t="s">
        <v>36</v>
      </c>
      <c r="B382" s="7" t="s">
        <v>107</v>
      </c>
      <c r="C382" s="7" t="s">
        <v>108</v>
      </c>
      <c r="D382" s="7" t="s">
        <v>108</v>
      </c>
      <c r="E382" s="7" t="s">
        <v>107</v>
      </c>
      <c r="F382" s="7" t="s">
        <v>108</v>
      </c>
      <c r="G382" s="7" t="s">
        <v>108</v>
      </c>
      <c r="H382" s="7" t="s">
        <v>107</v>
      </c>
      <c r="I382" s="7" t="s">
        <v>108</v>
      </c>
      <c r="J382" s="7" t="s">
        <v>108</v>
      </c>
      <c r="K382" s="15" t="s">
        <v>108</v>
      </c>
      <c r="L382" s="20" t="s">
        <v>108</v>
      </c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BX382" s="4"/>
      <c r="BY382" s="4"/>
    </row>
    <row r="383" spans="1:77" ht="13.8" x14ac:dyDescent="0.25">
      <c r="A383" s="22" t="s">
        <v>37</v>
      </c>
      <c r="B383" s="7">
        <v>3.3500000000000002E-2</v>
      </c>
      <c r="C383" s="7">
        <v>5.1000000000000004E-3</v>
      </c>
      <c r="D383" s="7">
        <v>5.7800000000000004E-3</v>
      </c>
      <c r="E383" s="7">
        <v>2.6100000000000002E-2</v>
      </c>
      <c r="F383" s="7">
        <v>5.4000000000000003E-3</v>
      </c>
      <c r="G383" s="7">
        <v>4.2900000000000004E-3</v>
      </c>
      <c r="H383" s="7">
        <v>2.8400000000000002E-2</v>
      </c>
      <c r="I383" s="7">
        <v>5.1999999999999998E-3</v>
      </c>
      <c r="J383" s="7">
        <v>5.8900000000000003E-3</v>
      </c>
      <c r="K383" s="15">
        <f t="shared" si="15"/>
        <v>2.9333333333333333E-2</v>
      </c>
      <c r="L383" s="20">
        <f t="shared" si="16"/>
        <v>3.7872593432894631E-3</v>
      </c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BX383" s="4"/>
      <c r="BY383" s="4"/>
    </row>
    <row r="384" spans="1:77" ht="13.8" x14ac:dyDescent="0.25">
      <c r="A384" s="22" t="s">
        <v>38</v>
      </c>
      <c r="B384" s="7">
        <v>0.11600000000000001</v>
      </c>
      <c r="C384" s="7">
        <v>1.7999999999999999E-2</v>
      </c>
      <c r="D384" s="7">
        <v>2E-3</v>
      </c>
      <c r="E384" s="7">
        <v>3.65</v>
      </c>
      <c r="F384" s="7">
        <v>0.42</v>
      </c>
      <c r="G384" s="7">
        <v>8.1200000000000005E-3</v>
      </c>
      <c r="H384" s="7">
        <v>0.54300000000000004</v>
      </c>
      <c r="I384" s="7">
        <v>6.5000000000000002E-2</v>
      </c>
      <c r="J384" s="7">
        <v>0</v>
      </c>
      <c r="K384" s="15">
        <f t="shared" si="15"/>
        <v>1.4363333333333335</v>
      </c>
      <c r="L384" s="20">
        <f t="shared" si="16"/>
        <v>1.9289433204045505</v>
      </c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BX384" s="4"/>
      <c r="BY384" s="4"/>
    </row>
    <row r="385" spans="1:77" ht="13.8" x14ac:dyDescent="0.25">
      <c r="A385" s="22" t="s">
        <v>39</v>
      </c>
      <c r="B385" s="7">
        <v>2.7899999999999999E-3</v>
      </c>
      <c r="C385" s="7">
        <v>9.3000000000000005E-4</v>
      </c>
      <c r="D385" s="7">
        <v>1.6299999999999999E-3</v>
      </c>
      <c r="E385" s="7" t="s">
        <v>107</v>
      </c>
      <c r="F385" s="7" t="s">
        <v>108</v>
      </c>
      <c r="G385" s="7" t="s">
        <v>108</v>
      </c>
      <c r="H385" s="7">
        <v>4.5999999999999999E-3</v>
      </c>
      <c r="I385" s="7">
        <v>1.5E-3</v>
      </c>
      <c r="J385" s="7">
        <v>2.5200000000000001E-3</v>
      </c>
      <c r="K385" s="15">
        <f t="shared" si="15"/>
        <v>3.6949999999999999E-3</v>
      </c>
      <c r="L385" s="20">
        <f t="shared" si="16"/>
        <v>1.279863273947651E-3</v>
      </c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BX385" s="4"/>
      <c r="BY385" s="4"/>
    </row>
    <row r="386" spans="1:77" ht="14.4" thickBot="1" x14ac:dyDescent="0.3">
      <c r="A386" s="23" t="s">
        <v>40</v>
      </c>
      <c r="B386" s="8">
        <v>2.7499999999999998E-3</v>
      </c>
      <c r="C386" s="8">
        <v>9.2000000000000003E-4</v>
      </c>
      <c r="D386" s="8">
        <v>1.64E-3</v>
      </c>
      <c r="E386" s="8">
        <v>0.23599999999999999</v>
      </c>
      <c r="F386" s="8">
        <v>3.2000000000000001E-2</v>
      </c>
      <c r="G386" s="8">
        <v>1.08E-3</v>
      </c>
      <c r="H386" s="8" t="s">
        <v>107</v>
      </c>
      <c r="I386" s="8" t="s">
        <v>108</v>
      </c>
      <c r="J386" s="8" t="s">
        <v>108</v>
      </c>
      <c r="K386" s="16">
        <f t="shared" si="15"/>
        <v>0.119375</v>
      </c>
      <c r="L386" s="21">
        <f t="shared" si="16"/>
        <v>0.16493265671176222</v>
      </c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BX386" s="4"/>
      <c r="BY386" s="4"/>
    </row>
    <row r="387" spans="1:77" ht="14.4" thickBot="1" x14ac:dyDescent="0.3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BX387" s="4"/>
      <c r="BY387" s="4"/>
    </row>
    <row r="388" spans="1:77" ht="14.4" x14ac:dyDescent="0.3">
      <c r="A388" s="14"/>
      <c r="B388" s="5" t="s">
        <v>74</v>
      </c>
      <c r="C388" s="5" t="s">
        <v>41</v>
      </c>
      <c r="D388" s="5" t="s">
        <v>80</v>
      </c>
      <c r="E388" s="5" t="s">
        <v>75</v>
      </c>
      <c r="F388" s="5" t="s">
        <v>41</v>
      </c>
      <c r="G388" s="5" t="s">
        <v>80</v>
      </c>
      <c r="H388" s="5" t="s">
        <v>76</v>
      </c>
      <c r="I388" s="5" t="s">
        <v>41</v>
      </c>
      <c r="J388" s="5" t="s">
        <v>80</v>
      </c>
      <c r="K388" s="5" t="s">
        <v>77</v>
      </c>
      <c r="L388" s="5" t="s">
        <v>41</v>
      </c>
      <c r="M388" s="5" t="s">
        <v>80</v>
      </c>
      <c r="N388" s="5" t="s">
        <v>78</v>
      </c>
      <c r="O388" s="5" t="s">
        <v>41</v>
      </c>
      <c r="P388" s="5" t="s">
        <v>80</v>
      </c>
      <c r="Q388" s="5" t="s">
        <v>79</v>
      </c>
      <c r="R388" s="5" t="s">
        <v>41</v>
      </c>
      <c r="S388" s="5" t="s">
        <v>80</v>
      </c>
      <c r="T388" s="14" t="s">
        <v>109</v>
      </c>
      <c r="U388" s="19" t="s">
        <v>110</v>
      </c>
      <c r="V388" s="10"/>
      <c r="W388" s="10"/>
      <c r="X388" s="10"/>
      <c r="Y388" s="10"/>
      <c r="BX388" s="4"/>
      <c r="BY388" s="4"/>
    </row>
    <row r="389" spans="1:77" ht="13.8" x14ac:dyDescent="0.25">
      <c r="A389" s="22" t="s">
        <v>0</v>
      </c>
      <c r="B389" s="7">
        <v>0.81299999999999994</v>
      </c>
      <c r="C389" s="7">
        <v>5.8000000000000003E-2</v>
      </c>
      <c r="D389" s="7">
        <v>3.09E-2</v>
      </c>
      <c r="E389" s="7">
        <v>9.7000000000000003E-2</v>
      </c>
      <c r="F389" s="7">
        <v>1.2999999999999999E-2</v>
      </c>
      <c r="G389" s="7">
        <v>2.29E-2</v>
      </c>
      <c r="H389" s="7">
        <v>4.2999999999999997E-2</v>
      </c>
      <c r="I389" s="7">
        <v>0.01</v>
      </c>
      <c r="J389" s="7">
        <v>2.3099999999999999E-2</v>
      </c>
      <c r="K389" s="7">
        <v>1.262</v>
      </c>
      <c r="L389" s="7">
        <v>6.5000000000000002E-2</v>
      </c>
      <c r="M389" s="7">
        <v>2.2200000000000001E-2</v>
      </c>
      <c r="N389" s="7">
        <v>0.13700000000000001</v>
      </c>
      <c r="O389" s="7">
        <v>1.4E-2</v>
      </c>
      <c r="P389" s="7">
        <v>1.8200000000000001E-2</v>
      </c>
      <c r="Q389" s="7">
        <v>6.5000000000000002E-2</v>
      </c>
      <c r="R389" s="7">
        <v>1.0999999999999999E-2</v>
      </c>
      <c r="S389" s="7">
        <v>2.01E-2</v>
      </c>
      <c r="T389" s="15">
        <f>AVERAGE(B389,E389,H389,K389,K389,N389,Q389)</f>
        <v>0.52557142857142858</v>
      </c>
      <c r="U389" s="20">
        <f xml:space="preserve"> STDEV(B389,E389,H389,K389,N389,N389,Q389)</f>
        <v>0.47867679721339751</v>
      </c>
      <c r="V389" s="10"/>
      <c r="W389" s="10"/>
      <c r="X389" s="10"/>
      <c r="Y389" s="10"/>
      <c r="BX389" s="4"/>
      <c r="BY389" s="4"/>
    </row>
    <row r="390" spans="1:77" ht="13.8" x14ac:dyDescent="0.25">
      <c r="A390" s="22" t="s">
        <v>1</v>
      </c>
      <c r="B390" s="7">
        <v>29.67</v>
      </c>
      <c r="C390" s="7">
        <v>1.58</v>
      </c>
      <c r="D390" s="7">
        <v>7.2599999999999998E-2</v>
      </c>
      <c r="E390" s="7">
        <v>0.18099999999999999</v>
      </c>
      <c r="F390" s="7">
        <v>2.7E-2</v>
      </c>
      <c r="G390" s="7">
        <v>5.7200000000000001E-2</v>
      </c>
      <c r="H390" s="7">
        <v>0.14199999999999999</v>
      </c>
      <c r="I390" s="7">
        <v>2.5000000000000001E-2</v>
      </c>
      <c r="J390" s="7">
        <v>5.7700000000000001E-2</v>
      </c>
      <c r="K390" s="7">
        <v>0.25600000000000001</v>
      </c>
      <c r="L390" s="7">
        <v>2.8000000000000001E-2</v>
      </c>
      <c r="M390" s="7">
        <v>5.3199999999999997E-2</v>
      </c>
      <c r="N390" s="7">
        <v>0.11600000000000001</v>
      </c>
      <c r="O390" s="7">
        <v>2.1999999999999999E-2</v>
      </c>
      <c r="P390" s="7">
        <v>4.6300000000000001E-2</v>
      </c>
      <c r="Q390" s="7">
        <v>0.27300000000000002</v>
      </c>
      <c r="R390" s="7">
        <v>0.03</v>
      </c>
      <c r="S390" s="7">
        <v>5.4800000000000001E-2</v>
      </c>
      <c r="T390" s="15">
        <f t="shared" ref="T390:T429" si="17">AVERAGE(B390,E390,H390,K390,K390,N390,Q390)</f>
        <v>4.4134285714285717</v>
      </c>
      <c r="U390" s="20">
        <f t="shared" ref="U390:U427" si="18" xml:space="preserve"> STDEV(B390,E390,H390,K390,N390,N390,Q390)</f>
        <v>11.146100212737231</v>
      </c>
      <c r="V390" s="10"/>
      <c r="W390" s="10"/>
      <c r="X390" s="10"/>
      <c r="Y390" s="10"/>
      <c r="BX390" s="4"/>
      <c r="BY390" s="4"/>
    </row>
    <row r="391" spans="1:77" ht="13.8" x14ac:dyDescent="0.25">
      <c r="A391" s="22" t="s">
        <v>2</v>
      </c>
      <c r="B391" s="7">
        <v>98.08</v>
      </c>
      <c r="C391" s="7">
        <v>18.64</v>
      </c>
      <c r="D391" s="7">
        <v>33.69</v>
      </c>
      <c r="E391" s="7" t="s">
        <v>107</v>
      </c>
      <c r="F391" s="7" t="s">
        <v>108</v>
      </c>
      <c r="G391" s="7" t="s">
        <v>108</v>
      </c>
      <c r="H391" s="7">
        <v>76.12</v>
      </c>
      <c r="I391" s="7">
        <v>11.57</v>
      </c>
      <c r="J391" s="7">
        <v>27.86</v>
      </c>
      <c r="K391" s="7">
        <v>74.27</v>
      </c>
      <c r="L391" s="7">
        <v>11.47</v>
      </c>
      <c r="M391" s="7">
        <v>26.87</v>
      </c>
      <c r="N391" s="7">
        <v>107.27</v>
      </c>
      <c r="O391" s="7">
        <v>11.63</v>
      </c>
      <c r="P391" s="7">
        <v>23.38</v>
      </c>
      <c r="Q391" s="7">
        <v>96.85</v>
      </c>
      <c r="R391" s="7">
        <v>11.52</v>
      </c>
      <c r="S391" s="7">
        <v>24.93</v>
      </c>
      <c r="T391" s="15">
        <f t="shared" si="17"/>
        <v>87.809999999999988</v>
      </c>
      <c r="U391" s="20">
        <f t="shared" si="18"/>
        <v>14.71778108275846</v>
      </c>
      <c r="V391" s="10"/>
      <c r="W391" s="10"/>
      <c r="X391" s="10"/>
      <c r="Y391" s="10"/>
      <c r="BX391" s="4"/>
      <c r="BY391" s="4"/>
    </row>
    <row r="392" spans="1:77" ht="13.8" x14ac:dyDescent="0.25">
      <c r="A392" s="22" t="s">
        <v>3</v>
      </c>
      <c r="B392" s="7" t="s">
        <v>107</v>
      </c>
      <c r="C392" s="7" t="s">
        <v>108</v>
      </c>
      <c r="D392" s="7" t="s">
        <v>108</v>
      </c>
      <c r="E392" s="7" t="s">
        <v>107</v>
      </c>
      <c r="F392" s="7" t="s">
        <v>108</v>
      </c>
      <c r="G392" s="7" t="s">
        <v>108</v>
      </c>
      <c r="H392" s="7" t="s">
        <v>107</v>
      </c>
      <c r="I392" s="7" t="s">
        <v>108</v>
      </c>
      <c r="J392" s="7" t="s">
        <v>108</v>
      </c>
      <c r="K392" s="7" t="s">
        <v>107</v>
      </c>
      <c r="L392" s="7" t="s">
        <v>108</v>
      </c>
      <c r="M392" s="7" t="s">
        <v>108</v>
      </c>
      <c r="N392" s="7" t="s">
        <v>107</v>
      </c>
      <c r="O392" s="7" t="s">
        <v>108</v>
      </c>
      <c r="P392" s="7" t="s">
        <v>108</v>
      </c>
      <c r="Q392" s="7" t="s">
        <v>107</v>
      </c>
      <c r="R392" s="7" t="s">
        <v>108</v>
      </c>
      <c r="S392" s="7" t="s">
        <v>108</v>
      </c>
      <c r="T392" s="15" t="s">
        <v>108</v>
      </c>
      <c r="U392" s="20" t="s">
        <v>108</v>
      </c>
      <c r="V392" s="10"/>
      <c r="W392" s="10"/>
      <c r="X392" s="10"/>
      <c r="Y392" s="10"/>
      <c r="BX392" s="4"/>
      <c r="BY392" s="4"/>
    </row>
    <row r="393" spans="1:77" ht="13.8" x14ac:dyDescent="0.25">
      <c r="A393" s="22" t="s">
        <v>4</v>
      </c>
      <c r="B393" s="7">
        <v>2.71</v>
      </c>
      <c r="C393" s="7">
        <v>0.3</v>
      </c>
      <c r="D393" s="7">
        <v>0.20499999999999999</v>
      </c>
      <c r="E393" s="7">
        <v>2.21</v>
      </c>
      <c r="F393" s="7">
        <v>0.19</v>
      </c>
      <c r="G393" s="7">
        <v>0.192</v>
      </c>
      <c r="H393" s="7">
        <v>2.17</v>
      </c>
      <c r="I393" s="7">
        <v>0.18</v>
      </c>
      <c r="J393" s="7">
        <v>0.17599999999999999</v>
      </c>
      <c r="K393" s="7">
        <v>2.0699999999999998</v>
      </c>
      <c r="L393" s="7">
        <v>0.18</v>
      </c>
      <c r="M393" s="7">
        <v>0.184</v>
      </c>
      <c r="N393" s="7">
        <v>2.0699999999999998</v>
      </c>
      <c r="O393" s="7">
        <v>0.18</v>
      </c>
      <c r="P393" s="7">
        <v>0.17299999999999999</v>
      </c>
      <c r="Q393" s="7">
        <v>2.23</v>
      </c>
      <c r="R393" s="7">
        <v>0.19</v>
      </c>
      <c r="S393" s="7">
        <v>0.17100000000000001</v>
      </c>
      <c r="T393" s="15">
        <f t="shared" si="17"/>
        <v>2.2185714285714289</v>
      </c>
      <c r="U393" s="20">
        <f t="shared" si="18"/>
        <v>0.22740775209804465</v>
      </c>
      <c r="V393" s="10"/>
      <c r="W393" s="10"/>
      <c r="X393" s="10"/>
      <c r="Y393" s="10"/>
      <c r="BX393" s="4"/>
      <c r="BY393" s="4"/>
    </row>
    <row r="394" spans="1:77" ht="13.8" x14ac:dyDescent="0.25">
      <c r="A394" s="22" t="s">
        <v>5</v>
      </c>
      <c r="B394" s="7">
        <v>0.55200000000000005</v>
      </c>
      <c r="C394" s="7">
        <v>3.5000000000000003E-2</v>
      </c>
      <c r="D394" s="7">
        <v>2.7699999999999999E-2</v>
      </c>
      <c r="E394" s="7" t="s">
        <v>107</v>
      </c>
      <c r="F394" s="7" t="s">
        <v>108</v>
      </c>
      <c r="G394" s="7" t="s">
        <v>108</v>
      </c>
      <c r="H394" s="7" t="s">
        <v>107</v>
      </c>
      <c r="I394" s="7" t="s">
        <v>108</v>
      </c>
      <c r="J394" s="7" t="s">
        <v>108</v>
      </c>
      <c r="K394" s="7" t="s">
        <v>107</v>
      </c>
      <c r="L394" s="7" t="s">
        <v>108</v>
      </c>
      <c r="M394" s="7" t="s">
        <v>108</v>
      </c>
      <c r="N394" s="7">
        <v>1.5100000000000001E-2</v>
      </c>
      <c r="O394" s="7">
        <v>6.3E-3</v>
      </c>
      <c r="P394" s="7">
        <v>1.41E-2</v>
      </c>
      <c r="Q394" s="7">
        <v>1.84E-2</v>
      </c>
      <c r="R394" s="7">
        <v>6.1000000000000004E-3</v>
      </c>
      <c r="S394" s="7">
        <v>1.4E-2</v>
      </c>
      <c r="T394" s="15">
        <f t="shared" si="17"/>
        <v>0.19516666666666668</v>
      </c>
      <c r="U394" s="20">
        <f t="shared" si="18"/>
        <v>0.26790451657260278</v>
      </c>
      <c r="V394" s="10"/>
      <c r="W394" s="10"/>
      <c r="X394" s="10"/>
      <c r="Y394" s="10"/>
      <c r="BX394" s="4"/>
      <c r="BY394" s="4"/>
    </row>
    <row r="395" spans="1:77" ht="13.8" x14ac:dyDescent="0.25">
      <c r="A395" s="22" t="s">
        <v>6</v>
      </c>
      <c r="B395" s="7" t="s">
        <v>107</v>
      </c>
      <c r="C395" s="7" t="s">
        <v>108</v>
      </c>
      <c r="D395" s="7" t="s">
        <v>108</v>
      </c>
      <c r="E395" s="7" t="s">
        <v>107</v>
      </c>
      <c r="F395" s="7" t="s">
        <v>108</v>
      </c>
      <c r="G395" s="7" t="s">
        <v>108</v>
      </c>
      <c r="H395" s="7" t="s">
        <v>107</v>
      </c>
      <c r="I395" s="7" t="s">
        <v>108</v>
      </c>
      <c r="J395" s="7" t="s">
        <v>108</v>
      </c>
      <c r="K395" s="7" t="s">
        <v>107</v>
      </c>
      <c r="L395" s="7" t="s">
        <v>108</v>
      </c>
      <c r="M395" s="7" t="s">
        <v>108</v>
      </c>
      <c r="N395" s="7" t="s">
        <v>107</v>
      </c>
      <c r="O395" s="7" t="s">
        <v>108</v>
      </c>
      <c r="P395" s="7" t="s">
        <v>108</v>
      </c>
      <c r="Q395" s="7" t="s">
        <v>107</v>
      </c>
      <c r="R395" s="7" t="s">
        <v>108</v>
      </c>
      <c r="S395" s="7" t="s">
        <v>108</v>
      </c>
      <c r="T395" s="15" t="s">
        <v>108</v>
      </c>
      <c r="U395" s="20" t="s">
        <v>108</v>
      </c>
      <c r="V395" s="10"/>
      <c r="W395" s="10"/>
      <c r="X395" s="10"/>
      <c r="Y395" s="10"/>
      <c r="BX395" s="4"/>
      <c r="BY395" s="4"/>
    </row>
    <row r="396" spans="1:77" ht="13.8" x14ac:dyDescent="0.25">
      <c r="A396" s="22" t="s">
        <v>7</v>
      </c>
      <c r="B396" s="7">
        <v>0.52400000000000002</v>
      </c>
      <c r="C396" s="7">
        <v>6.3E-2</v>
      </c>
      <c r="D396" s="7">
        <v>0.10299999999999999</v>
      </c>
      <c r="E396" s="7" t="s">
        <v>107</v>
      </c>
      <c r="F396" s="7" t="s">
        <v>108</v>
      </c>
      <c r="G396" s="7" t="s">
        <v>108</v>
      </c>
      <c r="H396" s="7" t="s">
        <v>107</v>
      </c>
      <c r="I396" s="7" t="s">
        <v>108</v>
      </c>
      <c r="J396" s="7" t="s">
        <v>108</v>
      </c>
      <c r="K396" s="7">
        <v>0.14799999999999999</v>
      </c>
      <c r="L396" s="7">
        <v>3.5000000000000003E-2</v>
      </c>
      <c r="M396" s="7">
        <v>8.6999999999999994E-2</v>
      </c>
      <c r="N396" s="7">
        <v>8.8999999999999996E-2</v>
      </c>
      <c r="O396" s="7">
        <v>3.2000000000000001E-2</v>
      </c>
      <c r="P396" s="7">
        <v>7.4300000000000005E-2</v>
      </c>
      <c r="Q396" s="7" t="s">
        <v>107</v>
      </c>
      <c r="R396" s="7" t="s">
        <v>108</v>
      </c>
      <c r="S396" s="7" t="s">
        <v>108</v>
      </c>
      <c r="T396" s="15">
        <f t="shared" si="17"/>
        <v>0.22725000000000001</v>
      </c>
      <c r="U396" s="20">
        <f t="shared" si="18"/>
        <v>0.2095208820141802</v>
      </c>
      <c r="V396" s="10"/>
      <c r="W396" s="10"/>
      <c r="X396" s="10"/>
      <c r="Y396" s="10"/>
      <c r="BX396" s="4"/>
      <c r="BY396" s="4"/>
    </row>
    <row r="397" spans="1:77" ht="13.8" x14ac:dyDescent="0.25">
      <c r="A397" s="22" t="s">
        <v>8</v>
      </c>
      <c r="B397" s="7">
        <v>74.69</v>
      </c>
      <c r="C397" s="7">
        <v>2.72</v>
      </c>
      <c r="D397" s="7">
        <v>1.14E-2</v>
      </c>
      <c r="E397" s="7">
        <v>484.98</v>
      </c>
      <c r="F397" s="7">
        <v>17.7</v>
      </c>
      <c r="G397" s="7">
        <v>6.62E-3</v>
      </c>
      <c r="H397" s="7">
        <v>951.93</v>
      </c>
      <c r="I397" s="7">
        <v>35.020000000000003</v>
      </c>
      <c r="J397" s="7">
        <v>9.5200000000000007E-3</v>
      </c>
      <c r="K397" s="7">
        <v>1165.76</v>
      </c>
      <c r="L397" s="7">
        <v>43.3</v>
      </c>
      <c r="M397" s="7">
        <v>7.9900000000000006E-3</v>
      </c>
      <c r="N397" s="7">
        <v>378.75</v>
      </c>
      <c r="O397" s="7">
        <v>14.22</v>
      </c>
      <c r="P397" s="7">
        <v>6.3800000000000003E-3</v>
      </c>
      <c r="Q397" s="7">
        <v>158.04</v>
      </c>
      <c r="R397" s="7">
        <v>6</v>
      </c>
      <c r="S397" s="7">
        <v>7.4200000000000004E-3</v>
      </c>
      <c r="T397" s="15">
        <f t="shared" si="17"/>
        <v>625.70142857142855</v>
      </c>
      <c r="U397" s="20">
        <f t="shared" si="18"/>
        <v>402.84367313010188</v>
      </c>
      <c r="V397" s="10"/>
      <c r="W397" s="10"/>
      <c r="X397" s="10"/>
      <c r="Y397" s="10"/>
      <c r="BX397" s="4"/>
      <c r="BY397" s="4"/>
    </row>
    <row r="398" spans="1:77" ht="13.8" x14ac:dyDescent="0.25">
      <c r="A398" s="22" t="s">
        <v>9</v>
      </c>
      <c r="B398" s="7">
        <v>24.47</v>
      </c>
      <c r="C398" s="7">
        <v>1.28</v>
      </c>
      <c r="D398" s="7">
        <v>7.8100000000000003E-2</v>
      </c>
      <c r="E398" s="7">
        <v>34.64</v>
      </c>
      <c r="F398" s="7">
        <v>1.75</v>
      </c>
      <c r="G398" s="7">
        <v>7.0800000000000002E-2</v>
      </c>
      <c r="H398" s="7">
        <v>47.07</v>
      </c>
      <c r="I398" s="7">
        <v>2.42</v>
      </c>
      <c r="J398" s="7">
        <v>6.6400000000000001E-2</v>
      </c>
      <c r="K398" s="7">
        <v>30.85</v>
      </c>
      <c r="L398" s="7">
        <v>1.64</v>
      </c>
      <c r="M398" s="7">
        <v>6.7900000000000002E-2</v>
      </c>
      <c r="N398" s="7">
        <v>48.8</v>
      </c>
      <c r="O398" s="7">
        <v>2.65</v>
      </c>
      <c r="P398" s="7">
        <v>5.7000000000000002E-2</v>
      </c>
      <c r="Q398" s="7">
        <v>32.79</v>
      </c>
      <c r="R398" s="7">
        <v>1.84</v>
      </c>
      <c r="S398" s="7">
        <v>6.3899999999999998E-2</v>
      </c>
      <c r="T398" s="15">
        <f t="shared" si="17"/>
        <v>35.638571428571431</v>
      </c>
      <c r="U398" s="20">
        <f t="shared" si="18"/>
        <v>9.8984337385361343</v>
      </c>
      <c r="V398" s="10"/>
      <c r="W398" s="10"/>
      <c r="X398" s="10"/>
      <c r="Y398" s="10"/>
      <c r="BX398" s="4"/>
      <c r="BY398" s="4"/>
    </row>
    <row r="399" spans="1:77" ht="13.8" x14ac:dyDescent="0.25">
      <c r="A399" s="22" t="s">
        <v>10</v>
      </c>
      <c r="B399" s="7">
        <v>6.32</v>
      </c>
      <c r="C399" s="7">
        <v>0.51</v>
      </c>
      <c r="D399" s="7">
        <v>0.113</v>
      </c>
      <c r="E399" s="7">
        <v>0.85</v>
      </c>
      <c r="F399" s="7">
        <v>8.5999999999999993E-2</v>
      </c>
      <c r="G399" s="7">
        <v>0.10100000000000001</v>
      </c>
      <c r="H399" s="7">
        <v>1.73</v>
      </c>
      <c r="I399" s="7">
        <v>0.15</v>
      </c>
      <c r="J399" s="7">
        <v>0.10100000000000001</v>
      </c>
      <c r="K399" s="7">
        <v>3.53</v>
      </c>
      <c r="L399" s="7">
        <v>0.3</v>
      </c>
      <c r="M399" s="7">
        <v>0.106</v>
      </c>
      <c r="N399" s="7">
        <v>0.31</v>
      </c>
      <c r="O399" s="7">
        <v>4.9000000000000002E-2</v>
      </c>
      <c r="P399" s="7">
        <v>8.2900000000000001E-2</v>
      </c>
      <c r="Q399" s="7">
        <v>3.08</v>
      </c>
      <c r="R399" s="7">
        <v>0.28999999999999998</v>
      </c>
      <c r="S399" s="7">
        <v>9.3299999999999994E-2</v>
      </c>
      <c r="T399" s="15">
        <f t="shared" si="17"/>
        <v>2.7642857142857147</v>
      </c>
      <c r="U399" s="20">
        <f t="shared" si="18"/>
        <v>2.1843828811425365</v>
      </c>
      <c r="V399" s="10"/>
      <c r="W399" s="10"/>
      <c r="X399" s="10"/>
      <c r="Y399" s="10"/>
      <c r="BX399" s="4"/>
      <c r="BY399" s="4"/>
    </row>
    <row r="400" spans="1:77" ht="13.8" x14ac:dyDescent="0.25">
      <c r="A400" s="22" t="s">
        <v>11</v>
      </c>
      <c r="B400" s="7">
        <v>1.68</v>
      </c>
      <c r="C400" s="7">
        <v>0.19</v>
      </c>
      <c r="D400" s="7">
        <v>0.108</v>
      </c>
      <c r="E400" s="7">
        <v>1.0900000000000001</v>
      </c>
      <c r="F400" s="7">
        <v>0.11</v>
      </c>
      <c r="G400" s="7">
        <v>0.105</v>
      </c>
      <c r="H400" s="7">
        <v>1.1399999999999999</v>
      </c>
      <c r="I400" s="7">
        <v>0.1</v>
      </c>
      <c r="J400" s="7">
        <v>9.5399999999999999E-2</v>
      </c>
      <c r="K400" s="7">
        <v>1.27</v>
      </c>
      <c r="L400" s="7">
        <v>0.12</v>
      </c>
      <c r="M400" s="7">
        <v>0.10199999999999999</v>
      </c>
      <c r="N400" s="7">
        <v>1.1399999999999999</v>
      </c>
      <c r="O400" s="7">
        <v>0.11</v>
      </c>
      <c r="P400" s="7">
        <v>8.9700000000000002E-2</v>
      </c>
      <c r="Q400" s="7">
        <v>1.53</v>
      </c>
      <c r="R400" s="7">
        <v>0.13</v>
      </c>
      <c r="S400" s="7">
        <v>8.9399999999999993E-2</v>
      </c>
      <c r="T400" s="15">
        <f t="shared" si="17"/>
        <v>1.3028571428571427</v>
      </c>
      <c r="U400" s="20">
        <f t="shared" si="18"/>
        <v>0.2299896478001536</v>
      </c>
      <c r="V400" s="10"/>
      <c r="W400" s="10"/>
      <c r="X400" s="10"/>
      <c r="Y400" s="10"/>
      <c r="BX400" s="4"/>
      <c r="BY400" s="4"/>
    </row>
    <row r="401" spans="1:77" ht="13.8" x14ac:dyDescent="0.25">
      <c r="A401" s="22" t="s">
        <v>12</v>
      </c>
      <c r="B401" s="7">
        <v>2.3E-2</v>
      </c>
      <c r="C401" s="7">
        <v>1.0999999999999999E-2</v>
      </c>
      <c r="D401" s="7">
        <v>1.61E-2</v>
      </c>
      <c r="E401" s="7" t="s">
        <v>107</v>
      </c>
      <c r="F401" s="7" t="s">
        <v>108</v>
      </c>
      <c r="G401" s="7" t="s">
        <v>108</v>
      </c>
      <c r="H401" s="7" t="s">
        <v>107</v>
      </c>
      <c r="I401" s="7" t="s">
        <v>108</v>
      </c>
      <c r="J401" s="7" t="s">
        <v>108</v>
      </c>
      <c r="K401" s="7" t="s">
        <v>107</v>
      </c>
      <c r="L401" s="7" t="s">
        <v>108</v>
      </c>
      <c r="M401" s="7" t="s">
        <v>108</v>
      </c>
      <c r="N401" s="7" t="s">
        <v>107</v>
      </c>
      <c r="O401" s="7" t="s">
        <v>108</v>
      </c>
      <c r="P401" s="7" t="s">
        <v>108</v>
      </c>
      <c r="Q401" s="7">
        <v>7.6799999999999993E-2</v>
      </c>
      <c r="R401" s="7">
        <v>8.8000000000000005E-3</v>
      </c>
      <c r="S401" s="7">
        <v>1.0200000000000001E-2</v>
      </c>
      <c r="T401" s="15">
        <f t="shared" si="17"/>
        <v>4.99E-2</v>
      </c>
      <c r="U401" s="20">
        <f t="shared" si="18"/>
        <v>3.8042344827836243E-2</v>
      </c>
      <c r="V401" s="10"/>
      <c r="W401" s="10"/>
      <c r="X401" s="10"/>
      <c r="Y401" s="10"/>
      <c r="BX401" s="4"/>
      <c r="BY401" s="4"/>
    </row>
    <row r="402" spans="1:77" ht="13.8" x14ac:dyDescent="0.25">
      <c r="A402" s="22" t="s">
        <v>13</v>
      </c>
      <c r="B402" s="7">
        <v>36.950000000000003</v>
      </c>
      <c r="C402" s="7">
        <v>3.03</v>
      </c>
      <c r="D402" s="7">
        <v>1.32</v>
      </c>
      <c r="E402" s="7">
        <v>103.97</v>
      </c>
      <c r="F402" s="7">
        <v>8.36</v>
      </c>
      <c r="G402" s="7">
        <v>1.1100000000000001</v>
      </c>
      <c r="H402" s="7">
        <v>179.05</v>
      </c>
      <c r="I402" s="7">
        <v>14.81</v>
      </c>
      <c r="J402" s="7">
        <v>1.03</v>
      </c>
      <c r="K402" s="7">
        <v>211.84</v>
      </c>
      <c r="L402" s="7">
        <v>18.100000000000001</v>
      </c>
      <c r="M402" s="7">
        <v>1.04</v>
      </c>
      <c r="N402" s="7">
        <v>101.26</v>
      </c>
      <c r="O402" s="7">
        <v>8.98</v>
      </c>
      <c r="P402" s="7">
        <v>0.877</v>
      </c>
      <c r="Q402" s="7">
        <v>78.180000000000007</v>
      </c>
      <c r="R402" s="7">
        <v>7.19</v>
      </c>
      <c r="S402" s="7">
        <v>0.95099999999999996</v>
      </c>
      <c r="T402" s="15">
        <f t="shared" si="17"/>
        <v>131.87000000000003</v>
      </c>
      <c r="U402" s="20">
        <f t="shared" si="18"/>
        <v>59.748196545805406</v>
      </c>
      <c r="V402" s="10"/>
      <c r="W402" s="10"/>
      <c r="X402" s="10"/>
      <c r="Y402" s="10"/>
      <c r="BX402" s="4"/>
      <c r="BY402" s="4"/>
    </row>
    <row r="403" spans="1:77" ht="13.8" x14ac:dyDescent="0.25">
      <c r="A403" s="22" t="s">
        <v>14</v>
      </c>
      <c r="B403" s="7" t="s">
        <v>107</v>
      </c>
      <c r="C403" s="7" t="s">
        <v>108</v>
      </c>
      <c r="D403" s="7" t="s">
        <v>108</v>
      </c>
      <c r="E403" s="7" t="s">
        <v>107</v>
      </c>
      <c r="F403" s="7" t="s">
        <v>108</v>
      </c>
      <c r="G403" s="7" t="s">
        <v>108</v>
      </c>
      <c r="H403" s="7" t="s">
        <v>107</v>
      </c>
      <c r="I403" s="7" t="s">
        <v>108</v>
      </c>
      <c r="J403" s="7" t="s">
        <v>108</v>
      </c>
      <c r="K403" s="7" t="s">
        <v>107</v>
      </c>
      <c r="L403" s="7" t="s">
        <v>108</v>
      </c>
      <c r="M403" s="7" t="s">
        <v>108</v>
      </c>
      <c r="N403" s="7" t="s">
        <v>107</v>
      </c>
      <c r="O403" s="7" t="s">
        <v>108</v>
      </c>
      <c r="P403" s="7" t="s">
        <v>108</v>
      </c>
      <c r="Q403" s="7" t="s">
        <v>107</v>
      </c>
      <c r="R403" s="7" t="s">
        <v>108</v>
      </c>
      <c r="S403" s="7" t="s">
        <v>108</v>
      </c>
      <c r="T403" s="15" t="s">
        <v>108</v>
      </c>
      <c r="U403" s="20" t="s">
        <v>108</v>
      </c>
      <c r="V403" s="10"/>
      <c r="W403" s="10"/>
      <c r="X403" s="10"/>
      <c r="Y403" s="10"/>
      <c r="BX403" s="4"/>
      <c r="BY403" s="4"/>
    </row>
    <row r="404" spans="1:77" ht="13.8" x14ac:dyDescent="0.25">
      <c r="A404" s="22" t="s">
        <v>15</v>
      </c>
      <c r="B404" s="7" t="s">
        <v>107</v>
      </c>
      <c r="C404" s="7" t="s">
        <v>108</v>
      </c>
      <c r="D404" s="7" t="s">
        <v>108</v>
      </c>
      <c r="E404" s="7" t="s">
        <v>107</v>
      </c>
      <c r="F404" s="7" t="s">
        <v>108</v>
      </c>
      <c r="G404" s="7" t="s">
        <v>108</v>
      </c>
      <c r="H404" s="7" t="s">
        <v>107</v>
      </c>
      <c r="I404" s="7" t="s">
        <v>108</v>
      </c>
      <c r="J404" s="7" t="s">
        <v>108</v>
      </c>
      <c r="K404" s="7" t="s">
        <v>107</v>
      </c>
      <c r="L404" s="7" t="s">
        <v>108</v>
      </c>
      <c r="M404" s="7" t="s">
        <v>108</v>
      </c>
      <c r="N404" s="7">
        <v>4.1999999999999997E-3</v>
      </c>
      <c r="O404" s="7">
        <v>1.5E-3</v>
      </c>
      <c r="P404" s="7">
        <v>2.4599999999999999E-3</v>
      </c>
      <c r="Q404" s="7" t="s">
        <v>107</v>
      </c>
      <c r="R404" s="7" t="s">
        <v>108</v>
      </c>
      <c r="S404" s="7" t="s">
        <v>108</v>
      </c>
      <c r="T404" s="15">
        <f t="shared" si="17"/>
        <v>4.1999999999999997E-3</v>
      </c>
      <c r="U404" s="20">
        <f t="shared" si="18"/>
        <v>0</v>
      </c>
      <c r="V404" s="10"/>
      <c r="W404" s="10"/>
      <c r="X404" s="10"/>
      <c r="Y404" s="10"/>
      <c r="BX404" s="4"/>
      <c r="BY404" s="4"/>
    </row>
    <row r="405" spans="1:77" ht="13.8" x14ac:dyDescent="0.25">
      <c r="A405" s="22" t="s">
        <v>16</v>
      </c>
      <c r="B405" s="7">
        <v>5.3999999999999999E-2</v>
      </c>
      <c r="C405" s="7">
        <v>1.2E-2</v>
      </c>
      <c r="D405" s="7">
        <v>1.21E-2</v>
      </c>
      <c r="E405" s="7" t="s">
        <v>107</v>
      </c>
      <c r="F405" s="7" t="s">
        <v>108</v>
      </c>
      <c r="G405" s="7" t="s">
        <v>108</v>
      </c>
      <c r="H405" s="7" t="s">
        <v>107</v>
      </c>
      <c r="I405" s="7" t="s">
        <v>108</v>
      </c>
      <c r="J405" s="7" t="s">
        <v>108</v>
      </c>
      <c r="K405" s="7" t="s">
        <v>107</v>
      </c>
      <c r="L405" s="7" t="s">
        <v>108</v>
      </c>
      <c r="M405" s="7" t="s">
        <v>108</v>
      </c>
      <c r="N405" s="7" t="s">
        <v>107</v>
      </c>
      <c r="O405" s="7" t="s">
        <v>108</v>
      </c>
      <c r="P405" s="7" t="s">
        <v>108</v>
      </c>
      <c r="Q405" s="7">
        <v>1.12E-2</v>
      </c>
      <c r="R405" s="7">
        <v>4.0000000000000001E-3</v>
      </c>
      <c r="S405" s="7">
        <v>8.1099999999999992E-3</v>
      </c>
      <c r="T405" s="15">
        <f t="shared" si="17"/>
        <v>3.2599999999999997E-2</v>
      </c>
      <c r="U405" s="20">
        <f t="shared" si="18"/>
        <v>3.0264170234784237E-2</v>
      </c>
      <c r="V405" s="10"/>
      <c r="W405" s="10"/>
      <c r="X405" s="10"/>
      <c r="Y405" s="10"/>
      <c r="BX405" s="4"/>
      <c r="BY405" s="4"/>
    </row>
    <row r="406" spans="1:77" ht="13.8" x14ac:dyDescent="0.25">
      <c r="A406" s="22" t="s">
        <v>17</v>
      </c>
      <c r="B406" s="7">
        <v>1.9E-2</v>
      </c>
      <c r="C406" s="7">
        <v>4.7999999999999996E-3</v>
      </c>
      <c r="D406" s="7">
        <v>3.8E-3</v>
      </c>
      <c r="E406" s="7" t="s">
        <v>107</v>
      </c>
      <c r="F406" s="7" t="s">
        <v>108</v>
      </c>
      <c r="G406" s="7" t="s">
        <v>108</v>
      </c>
      <c r="H406" s="7" t="s">
        <v>107</v>
      </c>
      <c r="I406" s="7" t="s">
        <v>108</v>
      </c>
      <c r="J406" s="7" t="s">
        <v>108</v>
      </c>
      <c r="K406" s="7" t="s">
        <v>107</v>
      </c>
      <c r="L406" s="7" t="s">
        <v>108</v>
      </c>
      <c r="M406" s="7" t="s">
        <v>108</v>
      </c>
      <c r="N406" s="7">
        <v>1.06E-2</v>
      </c>
      <c r="O406" s="7">
        <v>2.7000000000000001E-3</v>
      </c>
      <c r="P406" s="7">
        <v>4.8700000000000002E-3</v>
      </c>
      <c r="Q406" s="7" t="s">
        <v>107</v>
      </c>
      <c r="R406" s="7" t="s">
        <v>108</v>
      </c>
      <c r="S406" s="7" t="s">
        <v>108</v>
      </c>
      <c r="T406" s="15">
        <f t="shared" si="17"/>
        <v>1.4800000000000001E-2</v>
      </c>
      <c r="U406" s="20">
        <f t="shared" si="18"/>
        <v>4.8497422611928527E-3</v>
      </c>
      <c r="V406" s="10"/>
      <c r="W406" s="10"/>
      <c r="X406" s="10"/>
      <c r="Y406" s="10"/>
      <c r="BX406" s="4"/>
      <c r="BY406" s="4"/>
    </row>
    <row r="407" spans="1:77" ht="13.8" x14ac:dyDescent="0.25">
      <c r="A407" s="22" t="s">
        <v>18</v>
      </c>
      <c r="B407" s="7" t="s">
        <v>107</v>
      </c>
      <c r="C407" s="7" t="s">
        <v>108</v>
      </c>
      <c r="D407" s="7" t="s">
        <v>108</v>
      </c>
      <c r="E407" s="7" t="s">
        <v>107</v>
      </c>
      <c r="F407" s="7" t="s">
        <v>108</v>
      </c>
      <c r="G407" s="7" t="s">
        <v>108</v>
      </c>
      <c r="H407" s="7" t="s">
        <v>107</v>
      </c>
      <c r="I407" s="7" t="s">
        <v>108</v>
      </c>
      <c r="J407" s="7" t="s">
        <v>108</v>
      </c>
      <c r="K407" s="7" t="s">
        <v>107</v>
      </c>
      <c r="L407" s="7" t="s">
        <v>108</v>
      </c>
      <c r="M407" s="7" t="s">
        <v>108</v>
      </c>
      <c r="N407" s="7" t="s">
        <v>107</v>
      </c>
      <c r="O407" s="7" t="s">
        <v>108</v>
      </c>
      <c r="P407" s="7" t="s">
        <v>108</v>
      </c>
      <c r="Q407" s="7" t="s">
        <v>107</v>
      </c>
      <c r="R407" s="7" t="s">
        <v>108</v>
      </c>
      <c r="S407" s="7" t="s">
        <v>108</v>
      </c>
      <c r="T407" s="15" t="s">
        <v>108</v>
      </c>
      <c r="U407" s="20" t="s">
        <v>108</v>
      </c>
      <c r="V407" s="10"/>
      <c r="W407" s="10"/>
      <c r="X407" s="10"/>
      <c r="Y407" s="10"/>
      <c r="BX407" s="4"/>
      <c r="BY407" s="4"/>
    </row>
    <row r="408" spans="1:77" ht="13.8" x14ac:dyDescent="0.25">
      <c r="A408" s="22" t="s">
        <v>19</v>
      </c>
      <c r="B408" s="7">
        <v>7.3999999999999996E-2</v>
      </c>
      <c r="C408" s="7">
        <v>0.04</v>
      </c>
      <c r="D408" s="7">
        <v>5.3800000000000001E-2</v>
      </c>
      <c r="E408" s="7">
        <v>0.21099999999999999</v>
      </c>
      <c r="F408" s="7">
        <v>3.6999999999999998E-2</v>
      </c>
      <c r="G408" s="7">
        <v>0.06</v>
      </c>
      <c r="H408" s="7">
        <v>0.47899999999999998</v>
      </c>
      <c r="I408" s="7">
        <v>4.4999999999999998E-2</v>
      </c>
      <c r="J408" s="7">
        <v>5.0700000000000002E-2</v>
      </c>
      <c r="K408" s="7">
        <v>0.70399999999999996</v>
      </c>
      <c r="L408" s="7">
        <v>5.8000000000000003E-2</v>
      </c>
      <c r="M408" s="7">
        <v>5.6399999999999999E-2</v>
      </c>
      <c r="N408" s="7">
        <v>0.222</v>
      </c>
      <c r="O408" s="7">
        <v>3.2000000000000001E-2</v>
      </c>
      <c r="P408" s="7">
        <v>3.7400000000000003E-2</v>
      </c>
      <c r="Q408" s="7">
        <v>8.2000000000000003E-2</v>
      </c>
      <c r="R408" s="7">
        <v>2.5000000000000001E-2</v>
      </c>
      <c r="S408" s="7">
        <v>4.7600000000000003E-2</v>
      </c>
      <c r="T408" s="15">
        <f t="shared" si="17"/>
        <v>0.35371428571428565</v>
      </c>
      <c r="U408" s="20">
        <f t="shared" si="18"/>
        <v>0.22815961413845681</v>
      </c>
      <c r="V408" s="10"/>
      <c r="W408" s="10"/>
      <c r="X408" s="10"/>
      <c r="Y408" s="10"/>
      <c r="BX408" s="4"/>
      <c r="BY408" s="4"/>
    </row>
    <row r="409" spans="1:77" ht="13.8" x14ac:dyDescent="0.25">
      <c r="A409" s="22" t="s">
        <v>20</v>
      </c>
      <c r="B409" s="7" t="s">
        <v>107</v>
      </c>
      <c r="C409" s="7" t="s">
        <v>108</v>
      </c>
      <c r="D409" s="7" t="s">
        <v>108</v>
      </c>
      <c r="E409" s="7" t="s">
        <v>107</v>
      </c>
      <c r="F409" s="7" t="s">
        <v>108</v>
      </c>
      <c r="G409" s="7" t="s">
        <v>108</v>
      </c>
      <c r="H409" s="7" t="s">
        <v>107</v>
      </c>
      <c r="I409" s="7" t="s">
        <v>108</v>
      </c>
      <c r="J409" s="7" t="s">
        <v>108</v>
      </c>
      <c r="K409" s="7" t="s">
        <v>107</v>
      </c>
      <c r="L409" s="7" t="s">
        <v>108</v>
      </c>
      <c r="M409" s="7" t="s">
        <v>108</v>
      </c>
      <c r="N409" s="7" t="s">
        <v>107</v>
      </c>
      <c r="O409" s="7" t="s">
        <v>108</v>
      </c>
      <c r="P409" s="7" t="s">
        <v>108</v>
      </c>
      <c r="Q409" s="7" t="s">
        <v>107</v>
      </c>
      <c r="R409" s="7" t="s">
        <v>108</v>
      </c>
      <c r="S409" s="7" t="s">
        <v>108</v>
      </c>
      <c r="T409" s="15" t="s">
        <v>108</v>
      </c>
      <c r="U409" s="20" t="s">
        <v>108</v>
      </c>
      <c r="V409" s="10"/>
      <c r="W409" s="10"/>
      <c r="X409" s="10"/>
      <c r="Y409" s="10"/>
      <c r="BX409" s="4"/>
      <c r="BY409" s="4"/>
    </row>
    <row r="410" spans="1:77" ht="13.8" x14ac:dyDescent="0.25">
      <c r="A410" s="22" t="s">
        <v>21</v>
      </c>
      <c r="B410" s="7">
        <v>2.2200000000000002</v>
      </c>
      <c r="C410" s="7">
        <v>0.12</v>
      </c>
      <c r="D410" s="7">
        <v>2.4899999999999999E-2</v>
      </c>
      <c r="E410" s="7" t="s">
        <v>107</v>
      </c>
      <c r="F410" s="7" t="s">
        <v>108</v>
      </c>
      <c r="G410" s="7" t="s">
        <v>108</v>
      </c>
      <c r="H410" s="7">
        <v>0.45400000000000001</v>
      </c>
      <c r="I410" s="7">
        <v>2.7E-2</v>
      </c>
      <c r="J410" s="7">
        <v>1.77E-2</v>
      </c>
      <c r="K410" s="7">
        <v>0.106</v>
      </c>
      <c r="L410" s="7">
        <v>1.2999999999999999E-2</v>
      </c>
      <c r="M410" s="7">
        <v>1.95E-2</v>
      </c>
      <c r="N410" s="7" t="s">
        <v>107</v>
      </c>
      <c r="O410" s="7" t="s">
        <v>108</v>
      </c>
      <c r="P410" s="7" t="s">
        <v>108</v>
      </c>
      <c r="Q410" s="7" t="s">
        <v>107</v>
      </c>
      <c r="R410" s="7" t="s">
        <v>108</v>
      </c>
      <c r="S410" s="7" t="s">
        <v>108</v>
      </c>
      <c r="T410" s="15">
        <f t="shared" si="17"/>
        <v>0.72150000000000003</v>
      </c>
      <c r="U410" s="20">
        <f t="shared" si="18"/>
        <v>1.1334943022941639</v>
      </c>
      <c r="V410" s="10"/>
      <c r="W410" s="10"/>
      <c r="X410" s="10"/>
      <c r="Y410" s="10"/>
      <c r="BX410" s="4"/>
      <c r="BY410" s="4"/>
    </row>
    <row r="411" spans="1:77" ht="13.8" x14ac:dyDescent="0.25">
      <c r="A411" s="22" t="s">
        <v>22</v>
      </c>
      <c r="B411" s="7" t="s">
        <v>107</v>
      </c>
      <c r="C411" s="7" t="s">
        <v>108</v>
      </c>
      <c r="D411" s="7" t="s">
        <v>108</v>
      </c>
      <c r="E411" s="7" t="s">
        <v>107</v>
      </c>
      <c r="F411" s="7" t="s">
        <v>108</v>
      </c>
      <c r="G411" s="7" t="s">
        <v>108</v>
      </c>
      <c r="H411" s="7" t="s">
        <v>107</v>
      </c>
      <c r="I411" s="7" t="s">
        <v>108</v>
      </c>
      <c r="J411" s="7" t="s">
        <v>108</v>
      </c>
      <c r="K411" s="7" t="s">
        <v>107</v>
      </c>
      <c r="L411" s="7" t="s">
        <v>108</v>
      </c>
      <c r="M411" s="7" t="s">
        <v>108</v>
      </c>
      <c r="N411" s="7" t="s">
        <v>107</v>
      </c>
      <c r="O411" s="7" t="s">
        <v>108</v>
      </c>
      <c r="P411" s="7" t="s">
        <v>108</v>
      </c>
      <c r="Q411" s="7" t="s">
        <v>107</v>
      </c>
      <c r="R411" s="7" t="s">
        <v>108</v>
      </c>
      <c r="S411" s="7" t="s">
        <v>108</v>
      </c>
      <c r="T411" s="15" t="s">
        <v>108</v>
      </c>
      <c r="U411" s="20" t="s">
        <v>108</v>
      </c>
      <c r="V411" s="10"/>
      <c r="W411" s="10"/>
      <c r="X411" s="10"/>
      <c r="Y411" s="10"/>
      <c r="BX411" s="4"/>
      <c r="BY411" s="4"/>
    </row>
    <row r="412" spans="1:77" ht="13.8" x14ac:dyDescent="0.25">
      <c r="A412" s="22" t="s">
        <v>23</v>
      </c>
      <c r="B412" s="7" t="s">
        <v>107</v>
      </c>
      <c r="C412" s="7" t="s">
        <v>108</v>
      </c>
      <c r="D412" s="7" t="s">
        <v>108</v>
      </c>
      <c r="E412" s="7" t="s">
        <v>107</v>
      </c>
      <c r="F412" s="7" t="s">
        <v>108</v>
      </c>
      <c r="G412" s="7" t="s">
        <v>108</v>
      </c>
      <c r="H412" s="7" t="s">
        <v>107</v>
      </c>
      <c r="I412" s="7" t="s">
        <v>108</v>
      </c>
      <c r="J412" s="7" t="s">
        <v>108</v>
      </c>
      <c r="K412" s="7">
        <v>0.63</v>
      </c>
      <c r="L412" s="7">
        <v>0.11</v>
      </c>
      <c r="M412" s="7">
        <v>0.19500000000000001</v>
      </c>
      <c r="N412" s="7">
        <v>0.6</v>
      </c>
      <c r="O412" s="7">
        <v>0.11</v>
      </c>
      <c r="P412" s="7">
        <v>0.183</v>
      </c>
      <c r="Q412" s="7" t="s">
        <v>107</v>
      </c>
      <c r="R412" s="7" t="s">
        <v>108</v>
      </c>
      <c r="S412" s="7" t="s">
        <v>108</v>
      </c>
      <c r="T412" s="15">
        <f t="shared" si="17"/>
        <v>0.62</v>
      </c>
      <c r="U412" s="20">
        <f t="shared" si="18"/>
        <v>1.7320508075688787E-2</v>
      </c>
      <c r="V412" s="10"/>
      <c r="W412" s="10"/>
      <c r="X412" s="10"/>
      <c r="Y412" s="10"/>
      <c r="BX412" s="4"/>
      <c r="BY412" s="4"/>
    </row>
    <row r="413" spans="1:77" ht="13.8" x14ac:dyDescent="0.25">
      <c r="A413" s="22" t="s">
        <v>24</v>
      </c>
      <c r="B413" s="7">
        <v>7.4000000000000003E-3</v>
      </c>
      <c r="C413" s="7">
        <v>3.7000000000000002E-3</v>
      </c>
      <c r="D413" s="7">
        <v>4.6600000000000001E-3</v>
      </c>
      <c r="E413" s="7" t="s">
        <v>107</v>
      </c>
      <c r="F413" s="7" t="s">
        <v>108</v>
      </c>
      <c r="G413" s="7" t="s">
        <v>108</v>
      </c>
      <c r="H413" s="7" t="s">
        <v>107</v>
      </c>
      <c r="I413" s="7" t="s">
        <v>108</v>
      </c>
      <c r="J413" s="7" t="s">
        <v>108</v>
      </c>
      <c r="K413" s="7" t="s">
        <v>107</v>
      </c>
      <c r="L413" s="7" t="s">
        <v>108</v>
      </c>
      <c r="M413" s="7" t="s">
        <v>108</v>
      </c>
      <c r="N413" s="7">
        <v>4.4000000000000003E-3</v>
      </c>
      <c r="O413" s="7">
        <v>1.6999999999999999E-3</v>
      </c>
      <c r="P413" s="7">
        <v>3.14E-3</v>
      </c>
      <c r="Q413" s="7" t="s">
        <v>107</v>
      </c>
      <c r="R413" s="7" t="s">
        <v>108</v>
      </c>
      <c r="S413" s="7" t="s">
        <v>108</v>
      </c>
      <c r="T413" s="15">
        <f t="shared" si="17"/>
        <v>5.9000000000000007E-3</v>
      </c>
      <c r="U413" s="20">
        <f t="shared" si="18"/>
        <v>1.7320508075688774E-3</v>
      </c>
      <c r="V413" s="10"/>
      <c r="W413" s="10"/>
      <c r="X413" s="10"/>
      <c r="Y413" s="10"/>
      <c r="BX413" s="4"/>
      <c r="BY413" s="4"/>
    </row>
    <row r="414" spans="1:77" ht="13.8" x14ac:dyDescent="0.25">
      <c r="A414" s="22" t="s">
        <v>25</v>
      </c>
      <c r="B414" s="7" t="s">
        <v>107</v>
      </c>
      <c r="C414" s="7" t="s">
        <v>108</v>
      </c>
      <c r="D414" s="7" t="s">
        <v>108</v>
      </c>
      <c r="E414" s="7">
        <v>6.9000000000000006E-2</v>
      </c>
      <c r="F414" s="7">
        <v>2.8000000000000001E-2</v>
      </c>
      <c r="G414" s="7">
        <v>6.5100000000000005E-2</v>
      </c>
      <c r="H414" s="7">
        <v>7.2999999999999995E-2</v>
      </c>
      <c r="I414" s="7">
        <v>2.5000000000000001E-2</v>
      </c>
      <c r="J414" s="7">
        <v>6.0499999999999998E-2</v>
      </c>
      <c r="K414" s="7" t="s">
        <v>107</v>
      </c>
      <c r="L414" s="7" t="s">
        <v>108</v>
      </c>
      <c r="M414" s="7" t="s">
        <v>108</v>
      </c>
      <c r="N414" s="7">
        <v>8.3000000000000004E-2</v>
      </c>
      <c r="O414" s="7">
        <v>2.4E-2</v>
      </c>
      <c r="P414" s="7">
        <v>5.2400000000000002E-2</v>
      </c>
      <c r="Q414" s="7" t="s">
        <v>107</v>
      </c>
      <c r="R414" s="7" t="s">
        <v>108</v>
      </c>
      <c r="S414" s="7" t="s">
        <v>108</v>
      </c>
      <c r="T414" s="15">
        <f t="shared" si="17"/>
        <v>7.5000000000000011E-2</v>
      </c>
      <c r="U414" s="20">
        <f t="shared" si="18"/>
        <v>7.1180521680208756E-3</v>
      </c>
      <c r="V414" s="10"/>
      <c r="W414" s="10"/>
      <c r="X414" s="10"/>
      <c r="Y414" s="10"/>
      <c r="BX414" s="4"/>
      <c r="BY414" s="4"/>
    </row>
    <row r="415" spans="1:77" ht="13.8" x14ac:dyDescent="0.25">
      <c r="A415" s="22" t="s">
        <v>26</v>
      </c>
      <c r="B415" s="7">
        <v>0.193</v>
      </c>
      <c r="C415" s="7">
        <v>3.2000000000000001E-2</v>
      </c>
      <c r="D415" s="7">
        <v>3.39E-2</v>
      </c>
      <c r="E415" s="7">
        <v>0.10100000000000001</v>
      </c>
      <c r="F415" s="7">
        <v>1.6E-2</v>
      </c>
      <c r="G415" s="7">
        <v>2.9100000000000001E-2</v>
      </c>
      <c r="H415" s="7">
        <v>0.14599999999999999</v>
      </c>
      <c r="I415" s="7">
        <v>1.4999999999999999E-2</v>
      </c>
      <c r="J415" s="7">
        <v>2.0299999999999999E-2</v>
      </c>
      <c r="K415" s="7">
        <v>0.23499999999999999</v>
      </c>
      <c r="L415" s="7">
        <v>0.02</v>
      </c>
      <c r="M415" s="7">
        <v>2.6499999999999999E-2</v>
      </c>
      <c r="N415" s="7">
        <v>8.5999999999999993E-2</v>
      </c>
      <c r="O415" s="7">
        <v>1.2999999999999999E-2</v>
      </c>
      <c r="P415" s="7">
        <v>2.1700000000000001E-2</v>
      </c>
      <c r="Q415" s="7">
        <v>0.11899999999999999</v>
      </c>
      <c r="R415" s="7">
        <v>1.4E-2</v>
      </c>
      <c r="S415" s="7">
        <v>2.0899999999999998E-2</v>
      </c>
      <c r="T415" s="15">
        <f t="shared" si="17"/>
        <v>0.15928571428571428</v>
      </c>
      <c r="U415" s="20">
        <f t="shared" si="18"/>
        <v>5.7207225650844705E-2</v>
      </c>
      <c r="V415" s="10"/>
      <c r="W415" s="10"/>
      <c r="X415" s="10"/>
      <c r="Y415" s="10"/>
      <c r="BX415" s="4"/>
      <c r="BY415" s="4"/>
    </row>
    <row r="416" spans="1:77" ht="13.8" x14ac:dyDescent="0.25">
      <c r="A416" s="22" t="s">
        <v>27</v>
      </c>
      <c r="B416" s="7" t="s">
        <v>107</v>
      </c>
      <c r="C416" s="7" t="s">
        <v>108</v>
      </c>
      <c r="D416" s="7" t="s">
        <v>108</v>
      </c>
      <c r="E416" s="7" t="s">
        <v>107</v>
      </c>
      <c r="F416" s="7" t="s">
        <v>108</v>
      </c>
      <c r="G416" s="7" t="s">
        <v>108</v>
      </c>
      <c r="H416" s="7" t="s">
        <v>107</v>
      </c>
      <c r="I416" s="7" t="s">
        <v>108</v>
      </c>
      <c r="J416" s="7" t="s">
        <v>108</v>
      </c>
      <c r="K416" s="7" t="s">
        <v>107</v>
      </c>
      <c r="L416" s="7" t="s">
        <v>108</v>
      </c>
      <c r="M416" s="7" t="s">
        <v>108</v>
      </c>
      <c r="N416" s="7" t="s">
        <v>107</v>
      </c>
      <c r="O416" s="7" t="s">
        <v>108</v>
      </c>
      <c r="P416" s="7" t="s">
        <v>108</v>
      </c>
      <c r="Q416" s="7" t="s">
        <v>107</v>
      </c>
      <c r="R416" s="7" t="s">
        <v>108</v>
      </c>
      <c r="S416" s="7" t="s">
        <v>108</v>
      </c>
      <c r="T416" s="15" t="s">
        <v>108</v>
      </c>
      <c r="U416" s="20" t="s">
        <v>108</v>
      </c>
      <c r="V416" s="10"/>
      <c r="W416" s="10"/>
      <c r="X416" s="10"/>
      <c r="Y416" s="10"/>
      <c r="BX416" s="4"/>
      <c r="BY416" s="4"/>
    </row>
    <row r="417" spans="1:77" ht="13.8" x14ac:dyDescent="0.25">
      <c r="A417" s="22" t="s">
        <v>28</v>
      </c>
      <c r="B417" s="7">
        <v>0.20200000000000001</v>
      </c>
      <c r="C417" s="7">
        <v>1.4E-2</v>
      </c>
      <c r="D417" s="7">
        <v>3.46E-3</v>
      </c>
      <c r="E417" s="7">
        <v>3.5700000000000003E-2</v>
      </c>
      <c r="F417" s="7">
        <v>3.5000000000000001E-3</v>
      </c>
      <c r="G417" s="7">
        <v>2.66E-3</v>
      </c>
      <c r="H417" s="7" t="s">
        <v>107</v>
      </c>
      <c r="I417" s="7" t="s">
        <v>108</v>
      </c>
      <c r="J417" s="7" t="s">
        <v>108</v>
      </c>
      <c r="K417" s="7" t="s">
        <v>107</v>
      </c>
      <c r="L417" s="7" t="s">
        <v>108</v>
      </c>
      <c r="M417" s="7" t="s">
        <v>108</v>
      </c>
      <c r="N417" s="7">
        <v>6.7500000000000004E-2</v>
      </c>
      <c r="O417" s="7">
        <v>4.7000000000000002E-3</v>
      </c>
      <c r="P417" s="7">
        <v>1.9599999999999999E-3</v>
      </c>
      <c r="Q417" s="7">
        <v>2.8999999999999998E-3</v>
      </c>
      <c r="R417" s="7">
        <v>1.2999999999999999E-3</v>
      </c>
      <c r="S417" s="7">
        <v>2.5899999999999999E-3</v>
      </c>
      <c r="T417" s="15">
        <f t="shared" si="17"/>
        <v>7.702500000000001E-2</v>
      </c>
      <c r="U417" s="20">
        <f t="shared" si="18"/>
        <v>7.5802915511212363E-2</v>
      </c>
      <c r="V417" s="10"/>
      <c r="W417" s="10"/>
      <c r="X417" s="10"/>
      <c r="Y417" s="10"/>
      <c r="BX417" s="4"/>
      <c r="BY417" s="4"/>
    </row>
    <row r="418" spans="1:77" ht="13.8" x14ac:dyDescent="0.25">
      <c r="A418" s="22" t="s">
        <v>29</v>
      </c>
      <c r="B418" s="7">
        <v>2.5000000000000001E-2</v>
      </c>
      <c r="C418" s="7">
        <v>1.4E-2</v>
      </c>
      <c r="D418" s="7">
        <v>1.8499999999999999E-2</v>
      </c>
      <c r="E418" s="7" t="s">
        <v>107</v>
      </c>
      <c r="F418" s="7" t="s">
        <v>108</v>
      </c>
      <c r="G418" s="7" t="s">
        <v>108</v>
      </c>
      <c r="H418" s="7" t="s">
        <v>107</v>
      </c>
      <c r="I418" s="7" t="s">
        <v>108</v>
      </c>
      <c r="J418" s="7" t="s">
        <v>108</v>
      </c>
      <c r="K418" s="7" t="s">
        <v>107</v>
      </c>
      <c r="L418" s="7" t="s">
        <v>108</v>
      </c>
      <c r="M418" s="7" t="s">
        <v>108</v>
      </c>
      <c r="N418" s="7" t="s">
        <v>107</v>
      </c>
      <c r="O418" s="7" t="s">
        <v>108</v>
      </c>
      <c r="P418" s="7" t="s">
        <v>108</v>
      </c>
      <c r="Q418" s="7" t="s">
        <v>107</v>
      </c>
      <c r="R418" s="7" t="s">
        <v>108</v>
      </c>
      <c r="S418" s="7" t="s">
        <v>108</v>
      </c>
      <c r="T418" s="15">
        <f t="shared" si="17"/>
        <v>2.5000000000000001E-2</v>
      </c>
      <c r="U418" s="20" t="s">
        <v>108</v>
      </c>
      <c r="V418" s="10"/>
      <c r="W418" s="10"/>
      <c r="X418" s="10"/>
      <c r="Y418" s="10"/>
      <c r="BX418" s="4"/>
      <c r="BY418" s="4"/>
    </row>
    <row r="419" spans="1:77" ht="13.8" x14ac:dyDescent="0.25">
      <c r="A419" s="22" t="s">
        <v>30</v>
      </c>
      <c r="B419" s="7" t="s">
        <v>107</v>
      </c>
      <c r="C419" s="7" t="s">
        <v>108</v>
      </c>
      <c r="D419" s="7" t="s">
        <v>108</v>
      </c>
      <c r="E419" s="7" t="s">
        <v>107</v>
      </c>
      <c r="F419" s="7" t="s">
        <v>108</v>
      </c>
      <c r="G419" s="7" t="s">
        <v>108</v>
      </c>
      <c r="H419" s="7" t="s">
        <v>107</v>
      </c>
      <c r="I419" s="7" t="s">
        <v>108</v>
      </c>
      <c r="J419" s="7" t="s">
        <v>108</v>
      </c>
      <c r="K419" s="7" t="s">
        <v>107</v>
      </c>
      <c r="L419" s="7" t="s">
        <v>108</v>
      </c>
      <c r="M419" s="7" t="s">
        <v>108</v>
      </c>
      <c r="N419" s="7" t="s">
        <v>107</v>
      </c>
      <c r="O419" s="7" t="s">
        <v>108</v>
      </c>
      <c r="P419" s="7" t="s">
        <v>108</v>
      </c>
      <c r="Q419" s="7" t="s">
        <v>107</v>
      </c>
      <c r="R419" s="7" t="s">
        <v>108</v>
      </c>
      <c r="S419" s="7" t="s">
        <v>108</v>
      </c>
      <c r="T419" s="15" t="s">
        <v>108</v>
      </c>
      <c r="U419" s="20" t="s">
        <v>108</v>
      </c>
      <c r="V419" s="10"/>
      <c r="W419" s="10"/>
      <c r="X419" s="10"/>
      <c r="Y419" s="10"/>
      <c r="BX419" s="4"/>
      <c r="BY419" s="4"/>
    </row>
    <row r="420" spans="1:77" ht="13.8" x14ac:dyDescent="0.25">
      <c r="A420" s="22" t="s">
        <v>31</v>
      </c>
      <c r="B420" s="7" t="s">
        <v>107</v>
      </c>
      <c r="C420" s="7" t="s">
        <v>108</v>
      </c>
      <c r="D420" s="7" t="s">
        <v>108</v>
      </c>
      <c r="E420" s="7">
        <v>2.1399999999999999E-2</v>
      </c>
      <c r="F420" s="7">
        <v>7.7999999999999996E-3</v>
      </c>
      <c r="G420" s="7">
        <v>1.44E-2</v>
      </c>
      <c r="H420" s="7" t="s">
        <v>107</v>
      </c>
      <c r="I420" s="7" t="s">
        <v>108</v>
      </c>
      <c r="J420" s="7" t="s">
        <v>108</v>
      </c>
      <c r="K420" s="7" t="s">
        <v>107</v>
      </c>
      <c r="L420" s="7" t="s">
        <v>108</v>
      </c>
      <c r="M420" s="7" t="s">
        <v>108</v>
      </c>
      <c r="N420" s="7" t="s">
        <v>107</v>
      </c>
      <c r="O420" s="7" t="s">
        <v>108</v>
      </c>
      <c r="P420" s="7" t="s">
        <v>108</v>
      </c>
      <c r="Q420" s="7" t="s">
        <v>107</v>
      </c>
      <c r="R420" s="7" t="s">
        <v>108</v>
      </c>
      <c r="S420" s="7" t="s">
        <v>108</v>
      </c>
      <c r="T420" s="15">
        <f t="shared" si="17"/>
        <v>2.1399999999999999E-2</v>
      </c>
      <c r="U420" s="20" t="s">
        <v>108</v>
      </c>
      <c r="V420" s="10"/>
      <c r="W420" s="10"/>
      <c r="X420" s="10"/>
      <c r="Y420" s="10"/>
      <c r="BX420" s="4"/>
      <c r="BY420" s="4"/>
    </row>
    <row r="421" spans="1:77" ht="13.8" x14ac:dyDescent="0.25">
      <c r="A421" s="22" t="s">
        <v>32</v>
      </c>
      <c r="B421" s="7">
        <v>0.17799999999999999</v>
      </c>
      <c r="C421" s="7">
        <v>2.1999999999999999E-2</v>
      </c>
      <c r="D421" s="7">
        <v>1.15E-2</v>
      </c>
      <c r="E421" s="7" t="s">
        <v>107</v>
      </c>
      <c r="F421" s="7" t="s">
        <v>108</v>
      </c>
      <c r="G421" s="7" t="s">
        <v>108</v>
      </c>
      <c r="H421" s="7">
        <v>6.7000000000000002E-3</v>
      </c>
      <c r="I421" s="7">
        <v>3.0000000000000001E-3</v>
      </c>
      <c r="J421" s="7">
        <v>5.9899999999999997E-3</v>
      </c>
      <c r="K421" s="7" t="s">
        <v>107</v>
      </c>
      <c r="L421" s="7" t="s">
        <v>108</v>
      </c>
      <c r="M421" s="7" t="s">
        <v>108</v>
      </c>
      <c r="N421" s="7" t="s">
        <v>107</v>
      </c>
      <c r="O421" s="7" t="s">
        <v>108</v>
      </c>
      <c r="P421" s="7" t="s">
        <v>108</v>
      </c>
      <c r="Q421" s="7" t="s">
        <v>107</v>
      </c>
      <c r="R421" s="7" t="s">
        <v>108</v>
      </c>
      <c r="S421" s="7" t="s">
        <v>108</v>
      </c>
      <c r="T421" s="15">
        <f t="shared" si="17"/>
        <v>9.2350000000000002E-2</v>
      </c>
      <c r="U421" s="20">
        <f t="shared" si="18"/>
        <v>0.12112739161725557</v>
      </c>
      <c r="V421" s="10"/>
      <c r="W421" s="10"/>
      <c r="X421" s="10"/>
      <c r="Y421" s="10"/>
      <c r="BX421" s="4"/>
      <c r="BY421" s="4"/>
    </row>
    <row r="422" spans="1:77" ht="13.8" x14ac:dyDescent="0.25">
      <c r="A422" s="22" t="s">
        <v>33</v>
      </c>
      <c r="B422" s="7" t="s">
        <v>107</v>
      </c>
      <c r="C422" s="7" t="s">
        <v>108</v>
      </c>
      <c r="D422" s="7" t="s">
        <v>108</v>
      </c>
      <c r="E422" s="7" t="s">
        <v>107</v>
      </c>
      <c r="F422" s="7" t="s">
        <v>108</v>
      </c>
      <c r="G422" s="7" t="s">
        <v>108</v>
      </c>
      <c r="H422" s="7" t="s">
        <v>107</v>
      </c>
      <c r="I422" s="7" t="s">
        <v>108</v>
      </c>
      <c r="J422" s="7" t="s">
        <v>108</v>
      </c>
      <c r="K422" s="7">
        <v>4.4999999999999998E-2</v>
      </c>
      <c r="L422" s="7">
        <v>1.7999999999999999E-2</v>
      </c>
      <c r="M422" s="7">
        <v>2.9700000000000001E-2</v>
      </c>
      <c r="N422" s="7" t="s">
        <v>107</v>
      </c>
      <c r="O422" s="7" t="s">
        <v>108</v>
      </c>
      <c r="P422" s="7" t="s">
        <v>108</v>
      </c>
      <c r="Q422" s="7" t="s">
        <v>107</v>
      </c>
      <c r="R422" s="7" t="s">
        <v>108</v>
      </c>
      <c r="S422" s="7" t="s">
        <v>108</v>
      </c>
      <c r="T422" s="15">
        <f t="shared" si="17"/>
        <v>4.4999999999999998E-2</v>
      </c>
      <c r="U422" s="20" t="s">
        <v>108</v>
      </c>
      <c r="V422" s="10"/>
      <c r="W422" s="10"/>
      <c r="X422" s="10"/>
      <c r="Y422" s="10"/>
      <c r="BX422" s="4"/>
      <c r="BY422" s="4"/>
    </row>
    <row r="423" spans="1:77" ht="13.8" x14ac:dyDescent="0.25">
      <c r="A423" s="22" t="s">
        <v>34</v>
      </c>
      <c r="B423" s="7" t="s">
        <v>107</v>
      </c>
      <c r="C423" s="7" t="s">
        <v>108</v>
      </c>
      <c r="D423" s="7" t="s">
        <v>108</v>
      </c>
      <c r="E423" s="7" t="s">
        <v>107</v>
      </c>
      <c r="F423" s="7" t="s">
        <v>108</v>
      </c>
      <c r="G423" s="7" t="s">
        <v>108</v>
      </c>
      <c r="H423" s="7" t="s">
        <v>107</v>
      </c>
      <c r="I423" s="7" t="s">
        <v>108</v>
      </c>
      <c r="J423" s="7" t="s">
        <v>108</v>
      </c>
      <c r="K423" s="7" t="s">
        <v>107</v>
      </c>
      <c r="L423" s="7" t="s">
        <v>108</v>
      </c>
      <c r="M423" s="7" t="s">
        <v>108</v>
      </c>
      <c r="N423" s="7" t="s">
        <v>107</v>
      </c>
      <c r="O423" s="7" t="s">
        <v>108</v>
      </c>
      <c r="P423" s="7" t="s">
        <v>108</v>
      </c>
      <c r="Q423" s="7" t="s">
        <v>107</v>
      </c>
      <c r="R423" s="7" t="s">
        <v>108</v>
      </c>
      <c r="S423" s="7" t="s">
        <v>108</v>
      </c>
      <c r="T423" s="15" t="s">
        <v>108</v>
      </c>
      <c r="U423" s="20" t="s">
        <v>108</v>
      </c>
      <c r="V423" s="10"/>
      <c r="W423" s="10"/>
      <c r="X423" s="10"/>
      <c r="Y423" s="10"/>
      <c r="BX423" s="4"/>
      <c r="BY423" s="4"/>
    </row>
    <row r="424" spans="1:77" ht="13.8" x14ac:dyDescent="0.25">
      <c r="A424" s="22" t="s">
        <v>35</v>
      </c>
      <c r="B424" s="7" t="s">
        <v>107</v>
      </c>
      <c r="C424" s="7" t="s">
        <v>108</v>
      </c>
      <c r="D424" s="7" t="s">
        <v>108</v>
      </c>
      <c r="E424" s="7" t="s">
        <v>107</v>
      </c>
      <c r="F424" s="7" t="s">
        <v>108</v>
      </c>
      <c r="G424" s="7" t="s">
        <v>108</v>
      </c>
      <c r="H424" s="7">
        <v>2.6599999999999999E-2</v>
      </c>
      <c r="I424" s="7">
        <v>9.7999999999999997E-3</v>
      </c>
      <c r="J424" s="7">
        <v>1.8800000000000001E-2</v>
      </c>
      <c r="K424" s="7" t="s">
        <v>107</v>
      </c>
      <c r="L424" s="7" t="s">
        <v>108</v>
      </c>
      <c r="M424" s="7" t="s">
        <v>108</v>
      </c>
      <c r="N424" s="7" t="s">
        <v>107</v>
      </c>
      <c r="O424" s="7" t="s">
        <v>108</v>
      </c>
      <c r="P424" s="7" t="s">
        <v>108</v>
      </c>
      <c r="Q424" s="7" t="s">
        <v>107</v>
      </c>
      <c r="R424" s="7" t="s">
        <v>108</v>
      </c>
      <c r="S424" s="7" t="s">
        <v>108</v>
      </c>
      <c r="T424" s="15">
        <f t="shared" si="17"/>
        <v>2.6599999999999999E-2</v>
      </c>
      <c r="U424" s="20" t="s">
        <v>108</v>
      </c>
      <c r="V424" s="10"/>
      <c r="W424" s="10"/>
      <c r="X424" s="10"/>
      <c r="Y424" s="10"/>
      <c r="BX424" s="4"/>
      <c r="BY424" s="4"/>
    </row>
    <row r="425" spans="1:77" ht="13.8" x14ac:dyDescent="0.25">
      <c r="A425" s="22" t="s">
        <v>36</v>
      </c>
      <c r="B425" s="7">
        <v>2.8000000000000001E-2</v>
      </c>
      <c r="C425" s="7">
        <v>1.2E-2</v>
      </c>
      <c r="D425" s="7">
        <v>1.5900000000000001E-2</v>
      </c>
      <c r="E425" s="7" t="s">
        <v>107</v>
      </c>
      <c r="F425" s="7" t="s">
        <v>108</v>
      </c>
      <c r="G425" s="7" t="s">
        <v>108</v>
      </c>
      <c r="H425" s="7">
        <v>2.3E-2</v>
      </c>
      <c r="I425" s="7">
        <v>7.1999999999999998E-3</v>
      </c>
      <c r="J425" s="7">
        <v>1.4999999999999999E-2</v>
      </c>
      <c r="K425" s="7" t="s">
        <v>107</v>
      </c>
      <c r="L425" s="7" t="s">
        <v>108</v>
      </c>
      <c r="M425" s="7" t="s">
        <v>108</v>
      </c>
      <c r="N425" s="7" t="s">
        <v>107</v>
      </c>
      <c r="O425" s="7" t="s">
        <v>108</v>
      </c>
      <c r="P425" s="7" t="s">
        <v>108</v>
      </c>
      <c r="Q425" s="7" t="s">
        <v>107</v>
      </c>
      <c r="R425" s="7" t="s">
        <v>108</v>
      </c>
      <c r="S425" s="7" t="s">
        <v>108</v>
      </c>
      <c r="T425" s="15">
        <f t="shared" si="17"/>
        <v>2.5500000000000002E-2</v>
      </c>
      <c r="U425" s="20">
        <f t="shared" si="18"/>
        <v>3.5355339059327385E-3</v>
      </c>
      <c r="V425" s="10"/>
      <c r="W425" s="10"/>
      <c r="X425" s="10"/>
      <c r="Y425" s="10"/>
      <c r="BX425" s="4"/>
      <c r="BY425" s="4"/>
    </row>
    <row r="426" spans="1:77" ht="13.8" x14ac:dyDescent="0.25">
      <c r="A426" s="22" t="s">
        <v>37</v>
      </c>
      <c r="B426" s="7">
        <v>1.93</v>
      </c>
      <c r="C426" s="7">
        <v>0.12</v>
      </c>
      <c r="D426" s="7">
        <v>1.6799999999999999E-2</v>
      </c>
      <c r="E426" s="7">
        <v>0.14199999999999999</v>
      </c>
      <c r="F426" s="7">
        <v>1.4999999999999999E-2</v>
      </c>
      <c r="G426" s="7">
        <v>1.5100000000000001E-2</v>
      </c>
      <c r="H426" s="7">
        <v>0.215</v>
      </c>
      <c r="I426" s="7">
        <v>1.7999999999999999E-2</v>
      </c>
      <c r="J426" s="7">
        <v>1.7999999999999999E-2</v>
      </c>
      <c r="K426" s="7">
        <v>1.633</v>
      </c>
      <c r="L426" s="7">
        <v>9.4E-2</v>
      </c>
      <c r="M426" s="7">
        <v>1.43E-2</v>
      </c>
      <c r="N426" s="7">
        <v>3.08</v>
      </c>
      <c r="O426" s="7">
        <v>0.18</v>
      </c>
      <c r="P426" s="7">
        <v>1.3299999999999999E-2</v>
      </c>
      <c r="Q426" s="7">
        <v>0.11600000000000001</v>
      </c>
      <c r="R426" s="7">
        <v>1.2E-2</v>
      </c>
      <c r="S426" s="7">
        <v>1.38E-2</v>
      </c>
      <c r="T426" s="15">
        <f t="shared" si="17"/>
        <v>1.2498571428571428</v>
      </c>
      <c r="U426" s="20">
        <f t="shared" si="18"/>
        <v>1.3287231787375</v>
      </c>
      <c r="V426" s="10"/>
      <c r="W426" s="10"/>
      <c r="X426" s="10"/>
      <c r="Y426" s="10"/>
      <c r="BX426" s="4"/>
      <c r="BY426" s="4"/>
    </row>
    <row r="427" spans="1:77" ht="13.8" x14ac:dyDescent="0.25">
      <c r="A427" s="22" t="s">
        <v>38</v>
      </c>
      <c r="B427" s="7">
        <v>0.42799999999999999</v>
      </c>
      <c r="C427" s="7">
        <v>0.05</v>
      </c>
      <c r="D427" s="7">
        <v>1.7500000000000002E-2</v>
      </c>
      <c r="E427" s="7" t="s">
        <v>107</v>
      </c>
      <c r="F427" s="7" t="s">
        <v>108</v>
      </c>
      <c r="G427" s="7" t="s">
        <v>108</v>
      </c>
      <c r="H427" s="7">
        <v>8.8000000000000005E-3</v>
      </c>
      <c r="I427" s="7">
        <v>5.1999999999999998E-3</v>
      </c>
      <c r="J427" s="7">
        <v>1.1599999999999999E-2</v>
      </c>
      <c r="K427" s="7">
        <v>0.19800000000000001</v>
      </c>
      <c r="L427" s="7">
        <v>2.4E-2</v>
      </c>
      <c r="M427" s="7">
        <v>1.3100000000000001E-2</v>
      </c>
      <c r="N427" s="7" t="s">
        <v>107</v>
      </c>
      <c r="O427" s="7" t="s">
        <v>108</v>
      </c>
      <c r="P427" s="7" t="s">
        <v>108</v>
      </c>
      <c r="Q427" s="7" t="s">
        <v>107</v>
      </c>
      <c r="R427" s="7" t="s">
        <v>108</v>
      </c>
      <c r="S427" s="7" t="s">
        <v>108</v>
      </c>
      <c r="T427" s="15">
        <f t="shared" si="17"/>
        <v>0.2082</v>
      </c>
      <c r="U427" s="20">
        <f t="shared" si="18"/>
        <v>0.2099306552173836</v>
      </c>
      <c r="V427" s="10"/>
      <c r="W427" s="10"/>
      <c r="X427" s="10"/>
      <c r="Y427" s="10"/>
      <c r="BX427" s="4"/>
      <c r="BY427" s="4"/>
    </row>
    <row r="428" spans="1:77" ht="13.8" x14ac:dyDescent="0.25">
      <c r="A428" s="22" t="s">
        <v>39</v>
      </c>
      <c r="B428" s="7" t="s">
        <v>107</v>
      </c>
      <c r="C428" s="7" t="s">
        <v>108</v>
      </c>
      <c r="D428" s="7" t="s">
        <v>108</v>
      </c>
      <c r="E428" s="7" t="s">
        <v>107</v>
      </c>
      <c r="F428" s="7" t="s">
        <v>108</v>
      </c>
      <c r="G428" s="7" t="s">
        <v>108</v>
      </c>
      <c r="H428" s="7" t="s">
        <v>107</v>
      </c>
      <c r="I428" s="7" t="s">
        <v>108</v>
      </c>
      <c r="J428" s="7" t="s">
        <v>108</v>
      </c>
      <c r="K428" s="7" t="s">
        <v>107</v>
      </c>
      <c r="L428" s="7" t="s">
        <v>108</v>
      </c>
      <c r="M428" s="7" t="s">
        <v>108</v>
      </c>
      <c r="N428" s="7" t="s">
        <v>107</v>
      </c>
      <c r="O428" s="7" t="s">
        <v>108</v>
      </c>
      <c r="P428" s="7" t="s">
        <v>108</v>
      </c>
      <c r="Q428" s="7" t="s">
        <v>107</v>
      </c>
      <c r="R428" s="7" t="s">
        <v>108</v>
      </c>
      <c r="S428" s="7" t="s">
        <v>108</v>
      </c>
      <c r="T428" s="15" t="s">
        <v>108</v>
      </c>
      <c r="U428" s="20" t="s">
        <v>108</v>
      </c>
      <c r="V428" s="10"/>
      <c r="W428" s="10"/>
      <c r="X428" s="10"/>
      <c r="Y428" s="10"/>
      <c r="BX428" s="4"/>
      <c r="BY428" s="4"/>
    </row>
    <row r="429" spans="1:77" ht="14.4" thickBot="1" x14ac:dyDescent="0.3">
      <c r="A429" s="23" t="s">
        <v>40</v>
      </c>
      <c r="B429" s="8" t="s">
        <v>107</v>
      </c>
      <c r="C429" s="8" t="s">
        <v>108</v>
      </c>
      <c r="D429" s="8" t="s">
        <v>108</v>
      </c>
      <c r="E429" s="8" t="s">
        <v>107</v>
      </c>
      <c r="F429" s="8" t="s">
        <v>108</v>
      </c>
      <c r="G429" s="8" t="s">
        <v>108</v>
      </c>
      <c r="H429" s="8" t="s">
        <v>107</v>
      </c>
      <c r="I429" s="8" t="s">
        <v>108</v>
      </c>
      <c r="J429" s="8" t="s">
        <v>108</v>
      </c>
      <c r="K429" s="8">
        <v>0.70699999999999996</v>
      </c>
      <c r="L429" s="8">
        <v>2.9000000000000001E-2</v>
      </c>
      <c r="M429" s="8">
        <v>6.4200000000000004E-3</v>
      </c>
      <c r="N429" s="8" t="s">
        <v>107</v>
      </c>
      <c r="O429" s="8" t="s">
        <v>108</v>
      </c>
      <c r="P429" s="8" t="s">
        <v>108</v>
      </c>
      <c r="Q429" s="8" t="s">
        <v>107</v>
      </c>
      <c r="R429" s="8" t="s">
        <v>108</v>
      </c>
      <c r="S429" s="8" t="s">
        <v>108</v>
      </c>
      <c r="T429" s="16">
        <f t="shared" si="17"/>
        <v>0.70699999999999996</v>
      </c>
      <c r="U429" s="21" t="s">
        <v>108</v>
      </c>
      <c r="V429" s="10"/>
      <c r="W429" s="10"/>
      <c r="X429" s="10"/>
      <c r="Y429" s="10"/>
      <c r="BX429" s="4"/>
      <c r="BY429" s="4"/>
    </row>
    <row r="430" spans="1:77" ht="14.4" thickBot="1" x14ac:dyDescent="0.3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BX430" s="4"/>
      <c r="BY430" s="4"/>
    </row>
    <row r="431" spans="1:77" ht="14.4" x14ac:dyDescent="0.3">
      <c r="A431" s="14"/>
      <c r="B431" s="5" t="s">
        <v>62</v>
      </c>
      <c r="C431" s="5" t="s">
        <v>41</v>
      </c>
      <c r="D431" s="5" t="s">
        <v>80</v>
      </c>
      <c r="E431" s="5" t="s">
        <v>63</v>
      </c>
      <c r="F431" s="5" t="s">
        <v>41</v>
      </c>
      <c r="G431" s="5" t="s">
        <v>80</v>
      </c>
      <c r="H431" s="5" t="s">
        <v>64</v>
      </c>
      <c r="I431" s="5" t="s">
        <v>41</v>
      </c>
      <c r="J431" s="5" t="s">
        <v>80</v>
      </c>
      <c r="K431" s="5" t="s">
        <v>65</v>
      </c>
      <c r="L431" s="5" t="s">
        <v>41</v>
      </c>
      <c r="M431" s="5" t="s">
        <v>80</v>
      </c>
      <c r="N431" s="14" t="s">
        <v>109</v>
      </c>
      <c r="O431" s="19" t="s">
        <v>110</v>
      </c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BX431" s="4"/>
      <c r="BY431" s="4"/>
    </row>
    <row r="432" spans="1:77" ht="13.8" x14ac:dyDescent="0.25">
      <c r="A432" s="22" t="s">
        <v>0</v>
      </c>
      <c r="B432" s="7" t="s">
        <v>107</v>
      </c>
      <c r="C432" s="7" t="s">
        <v>108</v>
      </c>
      <c r="D432" s="7" t="s">
        <v>108</v>
      </c>
      <c r="E432" s="7">
        <v>2.5000000000000001E-2</v>
      </c>
      <c r="F432" s="7">
        <v>7.4999999999999997E-3</v>
      </c>
      <c r="G432" s="7">
        <v>1.7299999999999999E-2</v>
      </c>
      <c r="H432" s="7">
        <v>1.7399999999999999E-2</v>
      </c>
      <c r="I432" s="7">
        <v>6.7999999999999996E-3</v>
      </c>
      <c r="J432" s="7">
        <v>1.61E-2</v>
      </c>
      <c r="K432" s="7">
        <v>3.6999999999999998E-2</v>
      </c>
      <c r="L432" s="7">
        <v>1.2999999999999999E-2</v>
      </c>
      <c r="M432" s="7">
        <v>2.1100000000000001E-2</v>
      </c>
      <c r="N432" s="15">
        <f>AVERAGE(E432,E432,H432,K432)</f>
        <v>2.6099999999999998E-2</v>
      </c>
      <c r="O432" s="20">
        <f xml:space="preserve"> STDEV(B432,E432,H432,H432,K432)</f>
        <v>9.254908607508416E-3</v>
      </c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BX432" s="4"/>
      <c r="BY432" s="4"/>
    </row>
    <row r="433" spans="1:77" ht="13.8" x14ac:dyDescent="0.25">
      <c r="A433" s="22" t="s">
        <v>1</v>
      </c>
      <c r="B433" s="7">
        <v>9.0999999999999998E-2</v>
      </c>
      <c r="C433" s="7">
        <v>1.7000000000000001E-2</v>
      </c>
      <c r="D433" s="7">
        <v>3.6799999999999999E-2</v>
      </c>
      <c r="E433" s="7">
        <v>5.5E-2</v>
      </c>
      <c r="F433" s="7">
        <v>2.1000000000000001E-2</v>
      </c>
      <c r="G433" s="7">
        <v>5.3600000000000002E-2</v>
      </c>
      <c r="H433" s="7">
        <v>6.0999999999999999E-2</v>
      </c>
      <c r="I433" s="7">
        <v>1.7999999999999999E-2</v>
      </c>
      <c r="J433" s="7">
        <v>4.4999999999999998E-2</v>
      </c>
      <c r="K433" s="7">
        <v>0.20499999999999999</v>
      </c>
      <c r="L433" s="7">
        <v>3.5000000000000003E-2</v>
      </c>
      <c r="M433" s="7">
        <v>5.8099999999999999E-2</v>
      </c>
      <c r="N433" s="15">
        <f>AVERAGE(E433,E433,H433,K433)</f>
        <v>9.4E-2</v>
      </c>
      <c r="O433" s="20">
        <f xml:space="preserve"> STDEV(B433,E433,H433,H433,K433)</f>
        <v>6.3299289095534075E-2</v>
      </c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BX433" s="4"/>
      <c r="BY433" s="4"/>
    </row>
    <row r="434" spans="1:77" ht="13.8" x14ac:dyDescent="0.25">
      <c r="A434" s="22" t="s">
        <v>2</v>
      </c>
      <c r="B434" s="7">
        <v>70.25</v>
      </c>
      <c r="C434" s="7">
        <v>8.2799999999999994</v>
      </c>
      <c r="D434" s="7">
        <v>17.39</v>
      </c>
      <c r="E434" s="7" t="s">
        <v>107</v>
      </c>
      <c r="F434" s="7" t="s">
        <v>108</v>
      </c>
      <c r="G434" s="7" t="s">
        <v>108</v>
      </c>
      <c r="H434" s="7">
        <v>63.82</v>
      </c>
      <c r="I434" s="7">
        <v>8.84</v>
      </c>
      <c r="J434" s="7">
        <v>20.399999999999999</v>
      </c>
      <c r="K434" s="7">
        <v>36.44</v>
      </c>
      <c r="L434" s="7">
        <v>14.19</v>
      </c>
      <c r="M434" s="7">
        <v>28.87</v>
      </c>
      <c r="N434" s="15">
        <f>AVERAGE(E434,E434,H434,K434)</f>
        <v>50.129999999999995</v>
      </c>
      <c r="O434" s="20">
        <f xml:space="preserve"> STDEV(B434,E434,H434,H434,K434)</f>
        <v>15.069656875102794</v>
      </c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BX434" s="4"/>
      <c r="BY434" s="4"/>
    </row>
    <row r="435" spans="1:77" ht="13.8" x14ac:dyDescent="0.25">
      <c r="A435" s="22" t="s">
        <v>3</v>
      </c>
      <c r="B435" s="7" t="s">
        <v>107</v>
      </c>
      <c r="C435" s="7" t="s">
        <v>108</v>
      </c>
      <c r="D435" s="7" t="s">
        <v>108</v>
      </c>
      <c r="E435" s="7" t="s">
        <v>107</v>
      </c>
      <c r="F435" s="7" t="s">
        <v>108</v>
      </c>
      <c r="G435" s="7" t="s">
        <v>108</v>
      </c>
      <c r="H435" s="7" t="s">
        <v>107</v>
      </c>
      <c r="I435" s="7" t="s">
        <v>108</v>
      </c>
      <c r="J435" s="7" t="s">
        <v>108</v>
      </c>
      <c r="K435" s="7" t="s">
        <v>107</v>
      </c>
      <c r="L435" s="7" t="s">
        <v>108</v>
      </c>
      <c r="M435" s="7" t="s">
        <v>108</v>
      </c>
      <c r="N435" s="15" t="s">
        <v>108</v>
      </c>
      <c r="O435" s="20" t="s">
        <v>108</v>
      </c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BX435" s="4"/>
      <c r="BY435" s="4"/>
    </row>
    <row r="436" spans="1:77" ht="13.8" x14ac:dyDescent="0.25">
      <c r="A436" s="22" t="s">
        <v>4</v>
      </c>
      <c r="B436" s="7">
        <v>1.94</v>
      </c>
      <c r="C436" s="7">
        <v>0.16</v>
      </c>
      <c r="D436" s="7">
        <v>0.122</v>
      </c>
      <c r="E436" s="7">
        <v>1.96</v>
      </c>
      <c r="F436" s="7">
        <v>0.17</v>
      </c>
      <c r="G436" s="7">
        <v>0.189</v>
      </c>
      <c r="H436" s="7">
        <v>1.91</v>
      </c>
      <c r="I436" s="7">
        <v>0.17</v>
      </c>
      <c r="J436" s="7">
        <v>0.16700000000000001</v>
      </c>
      <c r="K436" s="7">
        <v>2.35</v>
      </c>
      <c r="L436" s="7">
        <v>0.27</v>
      </c>
      <c r="M436" s="7">
        <v>0.23100000000000001</v>
      </c>
      <c r="N436" s="15">
        <f>AVERAGE(E436,E436,H436,K436)</f>
        <v>2.0449999999999999</v>
      </c>
      <c r="O436" s="20">
        <f xml:space="preserve"> STDEV(B436,E436,H436,H436,K436)</f>
        <v>0.18902380802428043</v>
      </c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BX436" s="4"/>
      <c r="BY436" s="4"/>
    </row>
    <row r="437" spans="1:77" ht="13.8" x14ac:dyDescent="0.25">
      <c r="A437" s="22" t="s">
        <v>5</v>
      </c>
      <c r="B437" s="7" t="s">
        <v>107</v>
      </c>
      <c r="C437" s="7" t="s">
        <v>108</v>
      </c>
      <c r="D437" s="7" t="s">
        <v>108</v>
      </c>
      <c r="E437" s="7" t="s">
        <v>107</v>
      </c>
      <c r="F437" s="7" t="s">
        <v>108</v>
      </c>
      <c r="G437" s="7" t="s">
        <v>108</v>
      </c>
      <c r="H437" s="7" t="s">
        <v>107</v>
      </c>
      <c r="I437" s="7" t="s">
        <v>108</v>
      </c>
      <c r="J437" s="7" t="s">
        <v>108</v>
      </c>
      <c r="K437" s="7" t="s">
        <v>107</v>
      </c>
      <c r="L437" s="7" t="s">
        <v>108</v>
      </c>
      <c r="M437" s="7" t="s">
        <v>108</v>
      </c>
      <c r="N437" s="15" t="s">
        <v>108</v>
      </c>
      <c r="O437" s="20" t="s">
        <v>108</v>
      </c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BX437" s="4"/>
      <c r="BY437" s="4"/>
    </row>
    <row r="438" spans="1:77" ht="13.8" x14ac:dyDescent="0.25">
      <c r="A438" s="22" t="s">
        <v>6</v>
      </c>
      <c r="B438" s="7">
        <v>0.59</v>
      </c>
      <c r="C438" s="7">
        <v>0.2</v>
      </c>
      <c r="D438" s="7">
        <v>0.47899999999999998</v>
      </c>
      <c r="E438" s="7" t="s">
        <v>107</v>
      </c>
      <c r="F438" s="7" t="s">
        <v>108</v>
      </c>
      <c r="G438" s="7" t="s">
        <v>108</v>
      </c>
      <c r="H438" s="7" t="s">
        <v>107</v>
      </c>
      <c r="I438" s="7" t="s">
        <v>108</v>
      </c>
      <c r="J438" s="7" t="s">
        <v>108</v>
      </c>
      <c r="K438" s="7" t="s">
        <v>107</v>
      </c>
      <c r="L438" s="7" t="s">
        <v>108</v>
      </c>
      <c r="M438" s="7" t="s">
        <v>108</v>
      </c>
      <c r="N438" s="15" t="s">
        <v>108</v>
      </c>
      <c r="O438" s="20" t="s">
        <v>108</v>
      </c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BX438" s="4"/>
      <c r="BY438" s="4"/>
    </row>
    <row r="439" spans="1:77" ht="13.8" x14ac:dyDescent="0.25">
      <c r="A439" s="22" t="s">
        <v>7</v>
      </c>
      <c r="B439" s="7" t="s">
        <v>107</v>
      </c>
      <c r="C439" s="7" t="s">
        <v>108</v>
      </c>
      <c r="D439" s="7" t="s">
        <v>108</v>
      </c>
      <c r="E439" s="7" t="s">
        <v>107</v>
      </c>
      <c r="F439" s="7" t="s">
        <v>108</v>
      </c>
      <c r="G439" s="7" t="s">
        <v>108</v>
      </c>
      <c r="H439" s="7" t="s">
        <v>107</v>
      </c>
      <c r="I439" s="7" t="s">
        <v>108</v>
      </c>
      <c r="J439" s="7" t="s">
        <v>108</v>
      </c>
      <c r="K439" s="7" t="s">
        <v>107</v>
      </c>
      <c r="L439" s="7" t="s">
        <v>108</v>
      </c>
      <c r="M439" s="7" t="s">
        <v>108</v>
      </c>
      <c r="N439" s="15" t="s">
        <v>108</v>
      </c>
      <c r="O439" s="20" t="s">
        <v>108</v>
      </c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BX439" s="4"/>
      <c r="BY439" s="4"/>
    </row>
    <row r="440" spans="1:77" ht="13.8" x14ac:dyDescent="0.25">
      <c r="A440" s="22" t="s">
        <v>8</v>
      </c>
      <c r="B440" s="7">
        <v>2748.61</v>
      </c>
      <c r="C440" s="7">
        <v>105.65</v>
      </c>
      <c r="D440" s="7">
        <v>4.15E-3</v>
      </c>
      <c r="E440" s="7">
        <v>6331.1</v>
      </c>
      <c r="F440" s="7">
        <v>246.58</v>
      </c>
      <c r="G440" s="7">
        <v>7.3400000000000002E-3</v>
      </c>
      <c r="H440" s="7">
        <v>18134.63</v>
      </c>
      <c r="I440" s="7">
        <v>716.17</v>
      </c>
      <c r="J440" s="7">
        <v>1.01E-2</v>
      </c>
      <c r="K440" s="7">
        <v>127.75</v>
      </c>
      <c r="L440" s="7">
        <v>5.13</v>
      </c>
      <c r="M440" s="7">
        <v>2.01E-2</v>
      </c>
      <c r="N440" s="15">
        <f t="shared" ref="N440:N446" si="19">AVERAGE(E440,E440,H440,K440)</f>
        <v>7731.1450000000004</v>
      </c>
      <c r="O440" s="20">
        <f t="shared" ref="O440:O446" si="20" xml:space="preserve"> STDEV(B440,E440,H440,H440,K440)</f>
        <v>8540.4508412425166</v>
      </c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BX440" s="4"/>
      <c r="BY440" s="4"/>
    </row>
    <row r="441" spans="1:77" ht="13.8" x14ac:dyDescent="0.25">
      <c r="A441" s="22" t="s">
        <v>9</v>
      </c>
      <c r="B441" s="7">
        <v>679.45</v>
      </c>
      <c r="C441" s="7">
        <v>39.020000000000003</v>
      </c>
      <c r="D441" s="7">
        <v>4.6399999999999997E-2</v>
      </c>
      <c r="E441" s="7">
        <v>581.36</v>
      </c>
      <c r="F441" s="7">
        <v>34.54</v>
      </c>
      <c r="G441" s="7">
        <v>7.3800000000000004E-2</v>
      </c>
      <c r="H441" s="7">
        <v>347.56</v>
      </c>
      <c r="I441" s="7">
        <v>21.39</v>
      </c>
      <c r="J441" s="7">
        <v>6.7000000000000004E-2</v>
      </c>
      <c r="K441" s="7">
        <v>701.86</v>
      </c>
      <c r="L441" s="7">
        <v>44.78</v>
      </c>
      <c r="M441" s="7">
        <v>7.5300000000000006E-2</v>
      </c>
      <c r="N441" s="15">
        <f t="shared" si="19"/>
        <v>553.03499999999997</v>
      </c>
      <c r="O441" s="20">
        <f t="shared" si="20"/>
        <v>173.97239873037338</v>
      </c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BX441" s="4"/>
      <c r="BY441" s="4"/>
    </row>
    <row r="442" spans="1:77" ht="13.8" x14ac:dyDescent="0.25">
      <c r="A442" s="22" t="s">
        <v>10</v>
      </c>
      <c r="B442" s="7">
        <v>0.16500000000000001</v>
      </c>
      <c r="C442" s="7">
        <v>3.6999999999999998E-2</v>
      </c>
      <c r="D442" s="7">
        <v>7.4200000000000002E-2</v>
      </c>
      <c r="E442" s="7">
        <v>0.30499999999999999</v>
      </c>
      <c r="F442" s="7">
        <v>5.2999999999999999E-2</v>
      </c>
      <c r="G442" s="7">
        <v>0.10299999999999999</v>
      </c>
      <c r="H442" s="7">
        <v>0.191</v>
      </c>
      <c r="I442" s="7">
        <v>4.2000000000000003E-2</v>
      </c>
      <c r="J442" s="7">
        <v>9.0200000000000002E-2</v>
      </c>
      <c r="K442" s="7">
        <v>0.21</v>
      </c>
      <c r="L442" s="7">
        <v>6.7000000000000004E-2</v>
      </c>
      <c r="M442" s="7">
        <v>0.11799999999999999</v>
      </c>
      <c r="N442" s="15">
        <f t="shared" si="19"/>
        <v>0.25274999999999997</v>
      </c>
      <c r="O442" s="20">
        <f t="shared" si="20"/>
        <v>5.4183023171469454E-2</v>
      </c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BX442" s="4"/>
      <c r="BY442" s="4"/>
    </row>
    <row r="443" spans="1:77" ht="13.8" x14ac:dyDescent="0.25">
      <c r="A443" s="22" t="s">
        <v>11</v>
      </c>
      <c r="B443" s="7">
        <v>1.0269999999999999</v>
      </c>
      <c r="C443" s="7">
        <v>9.5000000000000001E-2</v>
      </c>
      <c r="D443" s="7">
        <v>6.3299999999999995E-2</v>
      </c>
      <c r="E443" s="7">
        <v>1.3</v>
      </c>
      <c r="F443" s="7">
        <v>0.12</v>
      </c>
      <c r="G443" s="7">
        <v>9.5200000000000007E-2</v>
      </c>
      <c r="H443" s="7">
        <v>1.27</v>
      </c>
      <c r="I443" s="7">
        <v>0.12</v>
      </c>
      <c r="J443" s="7">
        <v>8.0799999999999997E-2</v>
      </c>
      <c r="K443" s="7">
        <v>1.1299999999999999</v>
      </c>
      <c r="L443" s="7">
        <v>0.14000000000000001</v>
      </c>
      <c r="M443" s="7">
        <v>0.11899999999999999</v>
      </c>
      <c r="N443" s="15">
        <f t="shared" si="19"/>
        <v>1.25</v>
      </c>
      <c r="O443" s="20">
        <f t="shared" si="20"/>
        <v>0.11686231214553311</v>
      </c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BX443" s="4"/>
      <c r="BY443" s="4"/>
    </row>
    <row r="444" spans="1:77" ht="13.8" x14ac:dyDescent="0.25">
      <c r="A444" s="22" t="s">
        <v>12</v>
      </c>
      <c r="B444" s="7">
        <v>1.6400000000000001E-2</v>
      </c>
      <c r="C444" s="7">
        <v>5.4000000000000003E-3</v>
      </c>
      <c r="D444" s="7">
        <v>1.09E-2</v>
      </c>
      <c r="E444" s="7" t="s">
        <v>107</v>
      </c>
      <c r="F444" s="7" t="s">
        <v>108</v>
      </c>
      <c r="G444" s="7" t="s">
        <v>108</v>
      </c>
      <c r="H444" s="7" t="s">
        <v>107</v>
      </c>
      <c r="I444" s="7" t="s">
        <v>108</v>
      </c>
      <c r="J444" s="7" t="s">
        <v>108</v>
      </c>
      <c r="K444" s="7">
        <v>0.60699999999999998</v>
      </c>
      <c r="L444" s="7">
        <v>0.04</v>
      </c>
      <c r="M444" s="7">
        <v>1.8200000000000001E-2</v>
      </c>
      <c r="N444" s="15">
        <f t="shared" si="19"/>
        <v>0.60699999999999998</v>
      </c>
      <c r="O444" s="20">
        <f t="shared" si="20"/>
        <v>0.41761726496877494</v>
      </c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BX444" s="4"/>
      <c r="BY444" s="4"/>
    </row>
    <row r="445" spans="1:77" ht="13.8" x14ac:dyDescent="0.25">
      <c r="A445" s="22" t="s">
        <v>13</v>
      </c>
      <c r="B445" s="7">
        <v>10.61</v>
      </c>
      <c r="C445" s="7">
        <v>1.07</v>
      </c>
      <c r="D445" s="7">
        <v>0.72599999999999998</v>
      </c>
      <c r="E445" s="7">
        <v>3.15</v>
      </c>
      <c r="F445" s="7">
        <v>0.48</v>
      </c>
      <c r="G445" s="7">
        <v>0.94199999999999995</v>
      </c>
      <c r="H445" s="7">
        <v>199.98</v>
      </c>
      <c r="I445" s="7">
        <v>20.61</v>
      </c>
      <c r="J445" s="7">
        <v>0.80300000000000005</v>
      </c>
      <c r="K445" s="7">
        <v>6.23</v>
      </c>
      <c r="L445" s="7">
        <v>0.88</v>
      </c>
      <c r="M445" s="7">
        <v>1.1000000000000001</v>
      </c>
      <c r="N445" s="15">
        <f t="shared" si="19"/>
        <v>53.127499999999998</v>
      </c>
      <c r="O445" s="20">
        <f t="shared" si="20"/>
        <v>105.91707581877436</v>
      </c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BX445" s="4"/>
      <c r="BY445" s="4"/>
    </row>
    <row r="446" spans="1:77" ht="13.8" x14ac:dyDescent="0.25">
      <c r="A446" s="22" t="s">
        <v>14</v>
      </c>
      <c r="B446" s="7">
        <v>93.93</v>
      </c>
      <c r="C446" s="7">
        <v>8.44</v>
      </c>
      <c r="D446" s="7">
        <v>1.92</v>
      </c>
      <c r="E446" s="7">
        <v>56.55</v>
      </c>
      <c r="F446" s="7">
        <v>5.39</v>
      </c>
      <c r="G446" s="7">
        <v>2.39</v>
      </c>
      <c r="H446" s="7">
        <v>65.12</v>
      </c>
      <c r="I446" s="7">
        <v>6.43</v>
      </c>
      <c r="J446" s="7">
        <v>2.1</v>
      </c>
      <c r="K446" s="7">
        <v>177.59</v>
      </c>
      <c r="L446" s="7">
        <v>18.29</v>
      </c>
      <c r="M446" s="7">
        <v>3.01</v>
      </c>
      <c r="N446" s="15">
        <f t="shared" si="19"/>
        <v>88.952500000000001</v>
      </c>
      <c r="O446" s="20">
        <f t="shared" si="20"/>
        <v>50.076374369556753</v>
      </c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BX446" s="4"/>
      <c r="BY446" s="4"/>
    </row>
    <row r="447" spans="1:77" ht="13.8" x14ac:dyDescent="0.25">
      <c r="A447" s="22" t="s">
        <v>15</v>
      </c>
      <c r="B447" s="7" t="s">
        <v>107</v>
      </c>
      <c r="C447" s="7" t="s">
        <v>108</v>
      </c>
      <c r="D447" s="7" t="s">
        <v>108</v>
      </c>
      <c r="E447" s="7" t="s">
        <v>107</v>
      </c>
      <c r="F447" s="7" t="s">
        <v>108</v>
      </c>
      <c r="G447" s="7" t="s">
        <v>108</v>
      </c>
      <c r="H447" s="7" t="s">
        <v>107</v>
      </c>
      <c r="I447" s="7" t="s">
        <v>108</v>
      </c>
      <c r="J447" s="7" t="s">
        <v>108</v>
      </c>
      <c r="K447" s="7" t="s">
        <v>107</v>
      </c>
      <c r="L447" s="7" t="s">
        <v>108</v>
      </c>
      <c r="M447" s="7" t="s">
        <v>108</v>
      </c>
      <c r="N447" s="15" t="s">
        <v>108</v>
      </c>
      <c r="O447" s="20" t="s">
        <v>108</v>
      </c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BX447" s="4"/>
      <c r="BY447" s="4"/>
    </row>
    <row r="448" spans="1:77" ht="13.8" x14ac:dyDescent="0.25">
      <c r="A448" s="22" t="s">
        <v>16</v>
      </c>
      <c r="B448" s="7">
        <v>1.9599999999999999E-2</v>
      </c>
      <c r="C448" s="7">
        <v>3.5999999999999999E-3</v>
      </c>
      <c r="D448" s="7">
        <v>5.0099999999999997E-3</v>
      </c>
      <c r="E448" s="7" t="s">
        <v>107</v>
      </c>
      <c r="F448" s="7" t="s">
        <v>108</v>
      </c>
      <c r="G448" s="7" t="s">
        <v>108</v>
      </c>
      <c r="H448" s="7" t="s">
        <v>107</v>
      </c>
      <c r="I448" s="7" t="s">
        <v>108</v>
      </c>
      <c r="J448" s="7" t="s">
        <v>108</v>
      </c>
      <c r="K448" s="7" t="s">
        <v>107</v>
      </c>
      <c r="L448" s="7" t="s">
        <v>108</v>
      </c>
      <c r="M448" s="7" t="s">
        <v>108</v>
      </c>
      <c r="N448" s="15" t="s">
        <v>108</v>
      </c>
      <c r="O448" s="20" t="s">
        <v>108</v>
      </c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BX448" s="4"/>
      <c r="BY448" s="4"/>
    </row>
    <row r="449" spans="1:77" ht="13.8" x14ac:dyDescent="0.25">
      <c r="A449" s="22" t="s">
        <v>17</v>
      </c>
      <c r="B449" s="7" t="s">
        <v>107</v>
      </c>
      <c r="C449" s="7" t="s">
        <v>108</v>
      </c>
      <c r="D449" s="7" t="s">
        <v>108</v>
      </c>
      <c r="E449" s="7" t="s">
        <v>107</v>
      </c>
      <c r="F449" s="7" t="s">
        <v>108</v>
      </c>
      <c r="G449" s="7" t="s">
        <v>108</v>
      </c>
      <c r="H449" s="7" t="s">
        <v>107</v>
      </c>
      <c r="I449" s="7" t="s">
        <v>108</v>
      </c>
      <c r="J449" s="7" t="s">
        <v>108</v>
      </c>
      <c r="K449" s="7" t="s">
        <v>107</v>
      </c>
      <c r="L449" s="7" t="s">
        <v>108</v>
      </c>
      <c r="M449" s="7" t="s">
        <v>108</v>
      </c>
      <c r="N449" s="15" t="s">
        <v>108</v>
      </c>
      <c r="O449" s="20" t="s">
        <v>108</v>
      </c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BX449" s="4"/>
      <c r="BY449" s="4"/>
    </row>
    <row r="450" spans="1:77" ht="13.8" x14ac:dyDescent="0.25">
      <c r="A450" s="22" t="s">
        <v>18</v>
      </c>
      <c r="B450" s="7">
        <v>0.28499999999999998</v>
      </c>
      <c r="C450" s="7">
        <v>2.1999999999999999E-2</v>
      </c>
      <c r="D450" s="7">
        <v>1.2200000000000001E-2</v>
      </c>
      <c r="E450" s="7">
        <v>1.47E-2</v>
      </c>
      <c r="F450" s="7">
        <v>6.1999999999999998E-3</v>
      </c>
      <c r="G450" s="7">
        <v>1.24E-2</v>
      </c>
      <c r="H450" s="7" t="s">
        <v>107</v>
      </c>
      <c r="I450" s="7" t="s">
        <v>108</v>
      </c>
      <c r="J450" s="7" t="s">
        <v>108</v>
      </c>
      <c r="K450" s="7" t="s">
        <v>107</v>
      </c>
      <c r="L450" s="7" t="s">
        <v>108</v>
      </c>
      <c r="M450" s="7" t="s">
        <v>108</v>
      </c>
      <c r="N450" s="15">
        <f>AVERAGE(E450,E450,H450,K450)</f>
        <v>1.47E-2</v>
      </c>
      <c r="O450" s="20">
        <f xml:space="preserve"> STDEV(B450,E450,H450,H450,K450)</f>
        <v>0.19113096295472382</v>
      </c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BX450" s="4"/>
      <c r="BY450" s="4"/>
    </row>
    <row r="451" spans="1:77" ht="13.8" x14ac:dyDescent="0.25">
      <c r="A451" s="22" t="s">
        <v>19</v>
      </c>
      <c r="B451" s="7">
        <v>1.89</v>
      </c>
      <c r="C451" s="7">
        <v>0.1</v>
      </c>
      <c r="D451" s="7">
        <v>3.0599999999999999E-2</v>
      </c>
      <c r="E451" s="7">
        <v>3.7</v>
      </c>
      <c r="F451" s="7">
        <v>0.18</v>
      </c>
      <c r="G451" s="7">
        <v>5.4300000000000001E-2</v>
      </c>
      <c r="H451" s="7">
        <v>11.34</v>
      </c>
      <c r="I451" s="7">
        <v>0.48</v>
      </c>
      <c r="J451" s="7">
        <v>3.44E-2</v>
      </c>
      <c r="K451" s="7">
        <v>0.1</v>
      </c>
      <c r="L451" s="7">
        <v>0.04</v>
      </c>
      <c r="M451" s="7">
        <v>5.8000000000000003E-2</v>
      </c>
      <c r="N451" s="15">
        <f>AVERAGE(E451,E451,H451,K451)</f>
        <v>4.7100000000000009</v>
      </c>
      <c r="O451" s="20">
        <f xml:space="preserve"> STDEV(B451,E451,H451,H451,K451)</f>
        <v>5.3266293281962094</v>
      </c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BX451" s="4"/>
      <c r="BY451" s="4"/>
    </row>
    <row r="452" spans="1:77" ht="13.8" x14ac:dyDescent="0.25">
      <c r="A452" s="22" t="s">
        <v>20</v>
      </c>
      <c r="B452" s="7" t="s">
        <v>107</v>
      </c>
      <c r="C452" s="7" t="s">
        <v>108</v>
      </c>
      <c r="D452" s="7" t="s">
        <v>108</v>
      </c>
      <c r="E452" s="7" t="s">
        <v>107</v>
      </c>
      <c r="F452" s="7" t="s">
        <v>108</v>
      </c>
      <c r="G452" s="7" t="s">
        <v>108</v>
      </c>
      <c r="H452" s="7">
        <v>1.6799999999999999E-2</v>
      </c>
      <c r="I452" s="7">
        <v>6.7999999999999996E-3</v>
      </c>
      <c r="J452" s="7">
        <v>1.6199999999999999E-2</v>
      </c>
      <c r="K452" s="7" t="s">
        <v>107</v>
      </c>
      <c r="L452" s="7" t="s">
        <v>108</v>
      </c>
      <c r="M452" s="7" t="s">
        <v>108</v>
      </c>
      <c r="N452" s="15">
        <f>AVERAGE(E452,E452,H452,K452)</f>
        <v>1.6799999999999999E-2</v>
      </c>
      <c r="O452" s="20">
        <f xml:space="preserve"> STDEV(B452,E452,H452,H452,K452)</f>
        <v>0</v>
      </c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BX452" s="4"/>
      <c r="BY452" s="4"/>
    </row>
    <row r="453" spans="1:77" ht="13.8" x14ac:dyDescent="0.25">
      <c r="A453" s="22" t="s">
        <v>21</v>
      </c>
      <c r="B453" s="7" t="s">
        <v>107</v>
      </c>
      <c r="C453" s="7" t="s">
        <v>108</v>
      </c>
      <c r="D453" s="7" t="s">
        <v>108</v>
      </c>
      <c r="E453" s="7" t="s">
        <v>107</v>
      </c>
      <c r="F453" s="7" t="s">
        <v>108</v>
      </c>
      <c r="G453" s="7" t="s">
        <v>108</v>
      </c>
      <c r="H453" s="7" t="s">
        <v>107</v>
      </c>
      <c r="I453" s="7" t="s">
        <v>108</v>
      </c>
      <c r="J453" s="7" t="s">
        <v>108</v>
      </c>
      <c r="K453" s="7" t="s">
        <v>107</v>
      </c>
      <c r="L453" s="7" t="s">
        <v>108</v>
      </c>
      <c r="M453" s="7" t="s">
        <v>108</v>
      </c>
      <c r="N453" s="15" t="s">
        <v>108</v>
      </c>
      <c r="O453" s="20" t="s">
        <v>108</v>
      </c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BX453" s="4"/>
      <c r="BY453" s="4"/>
    </row>
    <row r="454" spans="1:77" ht="13.8" x14ac:dyDescent="0.25">
      <c r="A454" s="22" t="s">
        <v>22</v>
      </c>
      <c r="B454" s="7" t="s">
        <v>107</v>
      </c>
      <c r="C454" s="7" t="s">
        <v>108</v>
      </c>
      <c r="D454" s="7" t="s">
        <v>108</v>
      </c>
      <c r="E454" s="7" t="s">
        <v>107</v>
      </c>
      <c r="F454" s="7" t="s">
        <v>108</v>
      </c>
      <c r="G454" s="7" t="s">
        <v>108</v>
      </c>
      <c r="H454" s="7" t="s">
        <v>107</v>
      </c>
      <c r="I454" s="7" t="s">
        <v>108</v>
      </c>
      <c r="J454" s="7" t="s">
        <v>108</v>
      </c>
      <c r="K454" s="7" t="s">
        <v>107</v>
      </c>
      <c r="L454" s="7" t="s">
        <v>108</v>
      </c>
      <c r="M454" s="7" t="s">
        <v>108</v>
      </c>
      <c r="N454" s="15" t="s">
        <v>108</v>
      </c>
      <c r="O454" s="20" t="s">
        <v>108</v>
      </c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BX454" s="4"/>
      <c r="BY454" s="4"/>
    </row>
    <row r="455" spans="1:77" ht="13.8" x14ac:dyDescent="0.25">
      <c r="A455" s="22" t="s">
        <v>23</v>
      </c>
      <c r="B455" s="7" t="s">
        <v>107</v>
      </c>
      <c r="C455" s="7" t="s">
        <v>108</v>
      </c>
      <c r="D455" s="7" t="s">
        <v>108</v>
      </c>
      <c r="E455" s="7" t="s">
        <v>107</v>
      </c>
      <c r="F455" s="7" t="s">
        <v>108</v>
      </c>
      <c r="G455" s="7" t="s">
        <v>108</v>
      </c>
      <c r="H455" s="7" t="s">
        <v>107</v>
      </c>
      <c r="I455" s="7" t="s">
        <v>108</v>
      </c>
      <c r="J455" s="7" t="s">
        <v>108</v>
      </c>
      <c r="K455" s="7" t="s">
        <v>107</v>
      </c>
      <c r="L455" s="7" t="s">
        <v>108</v>
      </c>
      <c r="M455" s="7" t="s">
        <v>108</v>
      </c>
      <c r="N455" s="15" t="s">
        <v>108</v>
      </c>
      <c r="O455" s="20" t="s">
        <v>108</v>
      </c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BX455" s="4"/>
      <c r="BY455" s="4"/>
    </row>
    <row r="456" spans="1:77" ht="13.8" x14ac:dyDescent="0.25">
      <c r="A456" s="22" t="s">
        <v>24</v>
      </c>
      <c r="B456" s="7" t="s">
        <v>107</v>
      </c>
      <c r="C456" s="7" t="s">
        <v>108</v>
      </c>
      <c r="D456" s="7" t="s">
        <v>108</v>
      </c>
      <c r="E456" s="7" t="s">
        <v>107</v>
      </c>
      <c r="F456" s="7" t="s">
        <v>108</v>
      </c>
      <c r="G456" s="7" t="s">
        <v>108</v>
      </c>
      <c r="H456" s="7" t="s">
        <v>107</v>
      </c>
      <c r="I456" s="7" t="s">
        <v>108</v>
      </c>
      <c r="J456" s="7" t="s">
        <v>108</v>
      </c>
      <c r="K456" s="7" t="s">
        <v>107</v>
      </c>
      <c r="L456" s="7" t="s">
        <v>108</v>
      </c>
      <c r="M456" s="7" t="s">
        <v>108</v>
      </c>
      <c r="N456" s="15" t="s">
        <v>108</v>
      </c>
      <c r="O456" s="20" t="s">
        <v>108</v>
      </c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BX456" s="4"/>
      <c r="BY456" s="4"/>
    </row>
    <row r="457" spans="1:77" ht="13.8" x14ac:dyDescent="0.25">
      <c r="A457" s="22" t="s">
        <v>25</v>
      </c>
      <c r="B457" s="7">
        <v>0.129</v>
      </c>
      <c r="C457" s="7">
        <v>1.7999999999999999E-2</v>
      </c>
      <c r="D457" s="7">
        <v>3.7100000000000001E-2</v>
      </c>
      <c r="E457" s="7">
        <v>9.9000000000000005E-2</v>
      </c>
      <c r="F457" s="7">
        <v>2.3E-2</v>
      </c>
      <c r="G457" s="7">
        <v>5.5800000000000002E-2</v>
      </c>
      <c r="H457" s="7">
        <v>9.9000000000000005E-2</v>
      </c>
      <c r="I457" s="7">
        <v>1.9E-2</v>
      </c>
      <c r="J457" s="7">
        <v>4.3900000000000002E-2</v>
      </c>
      <c r="K457" s="7">
        <v>0.13</v>
      </c>
      <c r="L457" s="7">
        <v>3.5999999999999997E-2</v>
      </c>
      <c r="M457" s="7">
        <v>6.4500000000000002E-2</v>
      </c>
      <c r="N457" s="15">
        <f>AVERAGE(E457,E457,H457,K457)</f>
        <v>0.10675000000000001</v>
      </c>
      <c r="O457" s="20">
        <f xml:space="preserve"> STDEV(B457,E457,H457,H457,K457)</f>
        <v>1.6709278859364244E-2</v>
      </c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BX457" s="4"/>
      <c r="BY457" s="4"/>
    </row>
    <row r="458" spans="1:77" ht="13.8" x14ac:dyDescent="0.25">
      <c r="A458" s="22" t="s">
        <v>26</v>
      </c>
      <c r="B458" s="7">
        <v>8.1699999999999995E-2</v>
      </c>
      <c r="C458" s="7">
        <v>0.01</v>
      </c>
      <c r="D458" s="7">
        <v>1.41E-2</v>
      </c>
      <c r="E458" s="7">
        <v>3.4000000000000002E-2</v>
      </c>
      <c r="F458" s="7">
        <v>1.0999999999999999E-2</v>
      </c>
      <c r="G458" s="7">
        <v>2.6599999999999999E-2</v>
      </c>
      <c r="H458" s="7">
        <v>6.2E-2</v>
      </c>
      <c r="I458" s="7">
        <v>0.01</v>
      </c>
      <c r="J458" s="7">
        <v>2.0299999999999999E-2</v>
      </c>
      <c r="K458" s="7" t="s">
        <v>107</v>
      </c>
      <c r="L458" s="7" t="s">
        <v>108</v>
      </c>
      <c r="M458" s="7" t="s">
        <v>108</v>
      </c>
      <c r="N458" s="15">
        <f>AVERAGE(E458,E458,H458,K458)</f>
        <v>4.3333333333333335E-2</v>
      </c>
      <c r="O458" s="20">
        <f xml:space="preserve"> STDEV(B458,E458,H458,H458,K458)</f>
        <v>1.9620291367187525E-2</v>
      </c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BX458" s="4"/>
      <c r="BY458" s="4"/>
    </row>
    <row r="459" spans="1:77" ht="13.8" x14ac:dyDescent="0.25">
      <c r="A459" s="22" t="s">
        <v>27</v>
      </c>
      <c r="B459" s="7" t="s">
        <v>107</v>
      </c>
      <c r="C459" s="7" t="s">
        <v>108</v>
      </c>
      <c r="D459" s="7" t="s">
        <v>108</v>
      </c>
      <c r="E459" s="7" t="s">
        <v>107</v>
      </c>
      <c r="F459" s="7" t="s">
        <v>108</v>
      </c>
      <c r="G459" s="7" t="s">
        <v>108</v>
      </c>
      <c r="H459" s="7" t="s">
        <v>107</v>
      </c>
      <c r="I459" s="7" t="s">
        <v>108</v>
      </c>
      <c r="J459" s="7" t="s">
        <v>108</v>
      </c>
      <c r="K459" s="7" t="s">
        <v>107</v>
      </c>
      <c r="L459" s="7" t="s">
        <v>108</v>
      </c>
      <c r="M459" s="7" t="s">
        <v>108</v>
      </c>
      <c r="N459" s="15" t="s">
        <v>108</v>
      </c>
      <c r="O459" s="20" t="s">
        <v>108</v>
      </c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BX459" s="4"/>
      <c r="BY459" s="4"/>
    </row>
    <row r="460" spans="1:77" ht="13.8" x14ac:dyDescent="0.25">
      <c r="A460" s="22" t="s">
        <v>28</v>
      </c>
      <c r="B460" s="7" t="s">
        <v>107</v>
      </c>
      <c r="C460" s="7" t="s">
        <v>108</v>
      </c>
      <c r="D460" s="7" t="s">
        <v>108</v>
      </c>
      <c r="E460" s="7" t="s">
        <v>107</v>
      </c>
      <c r="F460" s="7" t="s">
        <v>108</v>
      </c>
      <c r="G460" s="7" t="s">
        <v>108</v>
      </c>
      <c r="H460" s="7" t="s">
        <v>107</v>
      </c>
      <c r="I460" s="7" t="s">
        <v>108</v>
      </c>
      <c r="J460" s="7" t="s">
        <v>108</v>
      </c>
      <c r="K460" s="7" t="s">
        <v>107</v>
      </c>
      <c r="L460" s="7" t="s">
        <v>108</v>
      </c>
      <c r="M460" s="7" t="s">
        <v>108</v>
      </c>
      <c r="N460" s="15" t="s">
        <v>108</v>
      </c>
      <c r="O460" s="20" t="s">
        <v>108</v>
      </c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BX460" s="4"/>
      <c r="BY460" s="4"/>
    </row>
    <row r="461" spans="1:77" ht="13.8" x14ac:dyDescent="0.25">
      <c r="A461" s="22" t="s">
        <v>29</v>
      </c>
      <c r="B461" s="7" t="s">
        <v>107</v>
      </c>
      <c r="C461" s="7" t="s">
        <v>108</v>
      </c>
      <c r="D461" s="7" t="s">
        <v>108</v>
      </c>
      <c r="E461" s="7" t="s">
        <v>107</v>
      </c>
      <c r="F461" s="7" t="s">
        <v>108</v>
      </c>
      <c r="G461" s="7" t="s">
        <v>108</v>
      </c>
      <c r="H461" s="7" t="s">
        <v>107</v>
      </c>
      <c r="I461" s="7" t="s">
        <v>108</v>
      </c>
      <c r="J461" s="7" t="s">
        <v>108</v>
      </c>
      <c r="K461" s="7" t="s">
        <v>107</v>
      </c>
      <c r="L461" s="7" t="s">
        <v>108</v>
      </c>
      <c r="M461" s="7" t="s">
        <v>108</v>
      </c>
      <c r="N461" s="15" t="s">
        <v>108</v>
      </c>
      <c r="O461" s="20" t="s">
        <v>108</v>
      </c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BX461" s="4"/>
      <c r="BY461" s="4"/>
    </row>
    <row r="462" spans="1:77" ht="13.8" x14ac:dyDescent="0.25">
      <c r="A462" s="22" t="s">
        <v>30</v>
      </c>
      <c r="B462" s="7" t="s">
        <v>107</v>
      </c>
      <c r="C462" s="7" t="s">
        <v>108</v>
      </c>
      <c r="D462" s="7" t="s">
        <v>108</v>
      </c>
      <c r="E462" s="7" t="s">
        <v>107</v>
      </c>
      <c r="F462" s="7" t="s">
        <v>108</v>
      </c>
      <c r="G462" s="7" t="s">
        <v>108</v>
      </c>
      <c r="H462" s="7" t="s">
        <v>107</v>
      </c>
      <c r="I462" s="7" t="s">
        <v>108</v>
      </c>
      <c r="J462" s="7" t="s">
        <v>108</v>
      </c>
      <c r="K462" s="7" t="s">
        <v>107</v>
      </c>
      <c r="L462" s="7" t="s">
        <v>108</v>
      </c>
      <c r="M462" s="7" t="s">
        <v>108</v>
      </c>
      <c r="N462" s="15" t="s">
        <v>108</v>
      </c>
      <c r="O462" s="20" t="s">
        <v>108</v>
      </c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BX462" s="4"/>
      <c r="BY462" s="4"/>
    </row>
    <row r="463" spans="1:77" ht="13.8" x14ac:dyDescent="0.25">
      <c r="A463" s="22" t="s">
        <v>31</v>
      </c>
      <c r="B463" s="7" t="s">
        <v>107</v>
      </c>
      <c r="C463" s="7" t="s">
        <v>108</v>
      </c>
      <c r="D463" s="7" t="s">
        <v>108</v>
      </c>
      <c r="E463" s="7" t="s">
        <v>107</v>
      </c>
      <c r="F463" s="7" t="s">
        <v>108</v>
      </c>
      <c r="G463" s="7" t="s">
        <v>108</v>
      </c>
      <c r="H463" s="7" t="s">
        <v>107</v>
      </c>
      <c r="I463" s="7" t="s">
        <v>108</v>
      </c>
      <c r="J463" s="7" t="s">
        <v>108</v>
      </c>
      <c r="K463" s="7" t="s">
        <v>107</v>
      </c>
      <c r="L463" s="7" t="s">
        <v>108</v>
      </c>
      <c r="M463" s="7" t="s">
        <v>108</v>
      </c>
      <c r="N463" s="15" t="s">
        <v>108</v>
      </c>
      <c r="O463" s="20" t="s">
        <v>108</v>
      </c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BX463" s="4"/>
      <c r="BY463" s="4"/>
    </row>
    <row r="464" spans="1:77" ht="13.8" x14ac:dyDescent="0.25">
      <c r="A464" s="22" t="s">
        <v>32</v>
      </c>
      <c r="B464" s="7">
        <v>7.1000000000000004E-3</v>
      </c>
      <c r="C464" s="7">
        <v>2.7000000000000001E-3</v>
      </c>
      <c r="D464" s="7">
        <v>4.8399999999999997E-3</v>
      </c>
      <c r="E464" s="7">
        <v>1.03E-2</v>
      </c>
      <c r="F464" s="7">
        <v>3.3E-3</v>
      </c>
      <c r="G464" s="7">
        <v>6.1999999999999998E-3</v>
      </c>
      <c r="H464" s="7" t="s">
        <v>107</v>
      </c>
      <c r="I464" s="7" t="s">
        <v>108</v>
      </c>
      <c r="J464" s="7" t="s">
        <v>108</v>
      </c>
      <c r="K464" s="7" t="s">
        <v>107</v>
      </c>
      <c r="L464" s="7" t="s">
        <v>108</v>
      </c>
      <c r="M464" s="7" t="s">
        <v>108</v>
      </c>
      <c r="N464" s="15">
        <f>AVERAGE(E464,E464,H464,K464)</f>
        <v>1.03E-2</v>
      </c>
      <c r="O464" s="20">
        <f xml:space="preserve"> STDEV(B464,E464,H464,H464,K464)</f>
        <v>2.2627416997969517E-3</v>
      </c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BX464" s="4"/>
      <c r="BY464" s="4"/>
    </row>
    <row r="465" spans="1:77" ht="13.8" x14ac:dyDescent="0.25">
      <c r="A465" s="22" t="s">
        <v>33</v>
      </c>
      <c r="B465" s="7" t="s">
        <v>107</v>
      </c>
      <c r="C465" s="7" t="s">
        <v>108</v>
      </c>
      <c r="D465" s="7" t="s">
        <v>108</v>
      </c>
      <c r="E465" s="7" t="s">
        <v>107</v>
      </c>
      <c r="F465" s="7" t="s">
        <v>108</v>
      </c>
      <c r="G465" s="7" t="s">
        <v>108</v>
      </c>
      <c r="H465" s="7" t="s">
        <v>107</v>
      </c>
      <c r="I465" s="7" t="s">
        <v>108</v>
      </c>
      <c r="J465" s="7" t="s">
        <v>108</v>
      </c>
      <c r="K465" s="7" t="s">
        <v>107</v>
      </c>
      <c r="L465" s="7" t="s">
        <v>108</v>
      </c>
      <c r="M465" s="7" t="s">
        <v>108</v>
      </c>
      <c r="N465" s="15" t="s">
        <v>108</v>
      </c>
      <c r="O465" s="20" t="s">
        <v>108</v>
      </c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BX465" s="4"/>
      <c r="BY465" s="4"/>
    </row>
    <row r="466" spans="1:77" ht="13.8" x14ac:dyDescent="0.25">
      <c r="A466" s="22" t="s">
        <v>34</v>
      </c>
      <c r="B466" s="7" t="s">
        <v>107</v>
      </c>
      <c r="C466" s="7" t="s">
        <v>108</v>
      </c>
      <c r="D466" s="7" t="s">
        <v>108</v>
      </c>
      <c r="E466" s="7" t="s">
        <v>107</v>
      </c>
      <c r="F466" s="7" t="s">
        <v>108</v>
      </c>
      <c r="G466" s="7" t="s">
        <v>108</v>
      </c>
      <c r="H466" s="7" t="s">
        <v>107</v>
      </c>
      <c r="I466" s="7" t="s">
        <v>108</v>
      </c>
      <c r="J466" s="7" t="s">
        <v>108</v>
      </c>
      <c r="K466" s="7" t="s">
        <v>107</v>
      </c>
      <c r="L466" s="7" t="s">
        <v>108</v>
      </c>
      <c r="M466" s="7" t="s">
        <v>108</v>
      </c>
      <c r="N466" s="15" t="s">
        <v>108</v>
      </c>
      <c r="O466" s="20" t="s">
        <v>108</v>
      </c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BX466" s="4"/>
      <c r="BY466" s="4"/>
    </row>
    <row r="467" spans="1:77" ht="13.8" x14ac:dyDescent="0.25">
      <c r="A467" s="22" t="s">
        <v>35</v>
      </c>
      <c r="B467" s="7">
        <v>3.2300000000000002E-2</v>
      </c>
      <c r="C467" s="7">
        <v>9.7000000000000003E-3</v>
      </c>
      <c r="D467" s="7">
        <v>1.5599999999999999E-2</v>
      </c>
      <c r="E467" s="7" t="s">
        <v>107</v>
      </c>
      <c r="F467" s="7" t="s">
        <v>108</v>
      </c>
      <c r="G467" s="7" t="s">
        <v>108</v>
      </c>
      <c r="H467" s="7">
        <v>2.5000000000000001E-2</v>
      </c>
      <c r="I467" s="7">
        <v>1.0999999999999999E-2</v>
      </c>
      <c r="J467" s="7">
        <v>2.35E-2</v>
      </c>
      <c r="K467" s="7">
        <v>5.0999999999999997E-2</v>
      </c>
      <c r="L467" s="7">
        <v>2.1999999999999999E-2</v>
      </c>
      <c r="M467" s="7">
        <v>3.2300000000000002E-2</v>
      </c>
      <c r="N467" s="15">
        <f>AVERAGE(E467,E467,H467,K467)</f>
        <v>3.7999999999999999E-2</v>
      </c>
      <c r="O467" s="20">
        <f xml:space="preserve"> STDEV(B467,E467,H467,H467,K467)</f>
        <v>1.227555158299075E-2</v>
      </c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BX467" s="4"/>
      <c r="BY467" s="4"/>
    </row>
    <row r="468" spans="1:77" ht="13.8" x14ac:dyDescent="0.25">
      <c r="A468" s="22" t="s">
        <v>36</v>
      </c>
      <c r="B468" s="7" t="s">
        <v>107</v>
      </c>
      <c r="C468" s="7" t="s">
        <v>108</v>
      </c>
      <c r="D468" s="7" t="s">
        <v>108</v>
      </c>
      <c r="E468" s="7" t="s">
        <v>107</v>
      </c>
      <c r="F468" s="7" t="s">
        <v>108</v>
      </c>
      <c r="G468" s="7" t="s">
        <v>108</v>
      </c>
      <c r="H468" s="7" t="s">
        <v>107</v>
      </c>
      <c r="I468" s="7" t="s">
        <v>108</v>
      </c>
      <c r="J468" s="7" t="s">
        <v>108</v>
      </c>
      <c r="K468" s="7" t="s">
        <v>107</v>
      </c>
      <c r="L468" s="7" t="s">
        <v>108</v>
      </c>
      <c r="M468" s="7" t="s">
        <v>108</v>
      </c>
      <c r="N468" s="15" t="s">
        <v>108</v>
      </c>
      <c r="O468" s="20" t="s">
        <v>108</v>
      </c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BX468" s="4"/>
      <c r="BY468" s="4"/>
    </row>
    <row r="469" spans="1:77" ht="13.8" x14ac:dyDescent="0.25">
      <c r="A469" s="22" t="s">
        <v>37</v>
      </c>
      <c r="B469" s="7">
        <v>1.4E-2</v>
      </c>
      <c r="C469" s="7">
        <v>5.3E-3</v>
      </c>
      <c r="D469" s="7">
        <v>1.09E-2</v>
      </c>
      <c r="E469" s="7">
        <v>1.4200000000000001E-2</v>
      </c>
      <c r="F469" s="7">
        <v>5.7000000000000002E-3</v>
      </c>
      <c r="G469" s="7">
        <v>1.29E-2</v>
      </c>
      <c r="H469" s="7">
        <v>0.18</v>
      </c>
      <c r="I469" s="7">
        <v>1.4999999999999999E-2</v>
      </c>
      <c r="J469" s="7">
        <v>1.2500000000000001E-2</v>
      </c>
      <c r="K469" s="7" t="s">
        <v>107</v>
      </c>
      <c r="L469" s="7" t="s">
        <v>108</v>
      </c>
      <c r="M469" s="7" t="s">
        <v>108</v>
      </c>
      <c r="N469" s="15">
        <f>AVERAGE(E469,E469,H469,K469)</f>
        <v>6.9466666666666663E-2</v>
      </c>
      <c r="O469" s="20">
        <f xml:space="preserve"> STDEV(B469,E469,H469,H469,K469)</f>
        <v>9.5782444459653823E-2</v>
      </c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BX469" s="4"/>
      <c r="BY469" s="4"/>
    </row>
    <row r="470" spans="1:77" ht="13.8" x14ac:dyDescent="0.25">
      <c r="A470" s="22" t="s">
        <v>38</v>
      </c>
      <c r="B470" s="7" t="s">
        <v>107</v>
      </c>
      <c r="C470" s="7" t="s">
        <v>108</v>
      </c>
      <c r="D470" s="7" t="s">
        <v>108</v>
      </c>
      <c r="E470" s="7" t="s">
        <v>107</v>
      </c>
      <c r="F470" s="7" t="s">
        <v>108</v>
      </c>
      <c r="G470" s="7" t="s">
        <v>108</v>
      </c>
      <c r="H470" s="7">
        <v>2.3699999999999999E-2</v>
      </c>
      <c r="I470" s="7">
        <v>7.1999999999999998E-3</v>
      </c>
      <c r="J470" s="7">
        <v>1.26E-2</v>
      </c>
      <c r="K470" s="7">
        <v>3.6200000000000003E-2</v>
      </c>
      <c r="L470" s="7">
        <v>1.2999999999999999E-2</v>
      </c>
      <c r="M470" s="7">
        <v>1.4500000000000001E-2</v>
      </c>
      <c r="N470" s="15">
        <f>AVERAGE(E470,E470,H470,K470)</f>
        <v>2.9950000000000001E-2</v>
      </c>
      <c r="O470" s="20">
        <f xml:space="preserve"> STDEV(B470,E470,H470,H470,K470)</f>
        <v>7.2168783648703149E-3</v>
      </c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BX470" s="4"/>
      <c r="BY470" s="4"/>
    </row>
    <row r="471" spans="1:77" ht="13.8" x14ac:dyDescent="0.25">
      <c r="A471" s="22" t="s">
        <v>39</v>
      </c>
      <c r="B471" s="7" t="s">
        <v>107</v>
      </c>
      <c r="C471" s="7" t="s">
        <v>108</v>
      </c>
      <c r="D471" s="7" t="s">
        <v>108</v>
      </c>
      <c r="E471" s="7" t="s">
        <v>107</v>
      </c>
      <c r="F471" s="7" t="s">
        <v>108</v>
      </c>
      <c r="G471" s="7" t="s">
        <v>108</v>
      </c>
      <c r="H471" s="7" t="s">
        <v>107</v>
      </c>
      <c r="I471" s="7" t="s">
        <v>108</v>
      </c>
      <c r="J471" s="7" t="s">
        <v>108</v>
      </c>
      <c r="K471" s="7" t="s">
        <v>107</v>
      </c>
      <c r="L471" s="7" t="s">
        <v>108</v>
      </c>
      <c r="M471" s="7" t="s">
        <v>108</v>
      </c>
      <c r="N471" s="15" t="s">
        <v>108</v>
      </c>
      <c r="O471" s="20" t="s">
        <v>108</v>
      </c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BX471" s="4"/>
      <c r="BY471" s="4"/>
    </row>
    <row r="472" spans="1:77" ht="14.4" thickBot="1" x14ac:dyDescent="0.3">
      <c r="A472" s="23" t="s">
        <v>40</v>
      </c>
      <c r="B472" s="8" t="s">
        <v>107</v>
      </c>
      <c r="C472" s="8" t="s">
        <v>108</v>
      </c>
      <c r="D472" s="8" t="s">
        <v>108</v>
      </c>
      <c r="E472" s="8" t="s">
        <v>107</v>
      </c>
      <c r="F472" s="8" t="s">
        <v>108</v>
      </c>
      <c r="G472" s="8" t="s">
        <v>108</v>
      </c>
      <c r="H472" s="8" t="s">
        <v>107</v>
      </c>
      <c r="I472" s="8" t="s">
        <v>108</v>
      </c>
      <c r="J472" s="8" t="s">
        <v>108</v>
      </c>
      <c r="K472" s="8" t="s">
        <v>107</v>
      </c>
      <c r="L472" s="8" t="s">
        <v>108</v>
      </c>
      <c r="M472" s="8" t="s">
        <v>108</v>
      </c>
      <c r="N472" s="16" t="s">
        <v>108</v>
      </c>
      <c r="O472" s="21" t="s">
        <v>108</v>
      </c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BX472" s="4"/>
      <c r="BY472" s="4"/>
    </row>
    <row r="473" spans="1:77" ht="14.4" thickBot="1" x14ac:dyDescent="0.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BX473" s="4"/>
      <c r="BY473" s="4"/>
    </row>
    <row r="474" spans="1:77" ht="14.4" x14ac:dyDescent="0.3">
      <c r="A474" s="14"/>
      <c r="B474" s="5" t="s">
        <v>100</v>
      </c>
      <c r="C474" s="5" t="s">
        <v>41</v>
      </c>
      <c r="D474" s="5" t="s">
        <v>80</v>
      </c>
      <c r="E474" s="5" t="s">
        <v>101</v>
      </c>
      <c r="F474" s="5" t="s">
        <v>41</v>
      </c>
      <c r="G474" s="5" t="s">
        <v>80</v>
      </c>
      <c r="H474" s="5" t="s">
        <v>102</v>
      </c>
      <c r="I474" s="5" t="s">
        <v>41</v>
      </c>
      <c r="J474" s="5" t="s">
        <v>80</v>
      </c>
      <c r="K474" s="5" t="s">
        <v>103</v>
      </c>
      <c r="L474" s="5" t="s">
        <v>41</v>
      </c>
      <c r="M474" s="5" t="s">
        <v>80</v>
      </c>
      <c r="N474" s="5" t="s">
        <v>104</v>
      </c>
      <c r="O474" s="5" t="s">
        <v>41</v>
      </c>
      <c r="P474" s="5" t="s">
        <v>80</v>
      </c>
      <c r="Q474" s="5" t="s">
        <v>105</v>
      </c>
      <c r="R474" s="5" t="s">
        <v>41</v>
      </c>
      <c r="S474" s="5" t="s">
        <v>80</v>
      </c>
      <c r="T474" s="5" t="s">
        <v>106</v>
      </c>
      <c r="U474" s="5" t="s">
        <v>41</v>
      </c>
      <c r="V474" s="5" t="s">
        <v>80</v>
      </c>
      <c r="W474" s="14" t="s">
        <v>109</v>
      </c>
      <c r="X474" s="19" t="s">
        <v>110</v>
      </c>
      <c r="Y474" s="10"/>
      <c r="BX474" s="4"/>
      <c r="BY474" s="4"/>
    </row>
    <row r="475" spans="1:77" ht="13.8" x14ac:dyDescent="0.25">
      <c r="A475" s="22" t="s">
        <v>0</v>
      </c>
      <c r="B475" s="7">
        <v>4.3200000000000002E-2</v>
      </c>
      <c r="C475" s="7">
        <v>7.7999999999999996E-3</v>
      </c>
      <c r="D475" s="7">
        <v>1.2699999999999999E-2</v>
      </c>
      <c r="E475" s="7">
        <v>0.17100000000000001</v>
      </c>
      <c r="F475" s="7">
        <v>1.6E-2</v>
      </c>
      <c r="G475" s="7">
        <v>1.38E-2</v>
      </c>
      <c r="H475" s="7">
        <v>2.5100000000000001E-2</v>
      </c>
      <c r="I475" s="7">
        <v>8.3999999999999995E-3</v>
      </c>
      <c r="J475" s="7">
        <v>1.8599999999999998E-2</v>
      </c>
      <c r="K475" s="7">
        <v>0.16500000000000001</v>
      </c>
      <c r="L475" s="7">
        <v>1.7000000000000001E-2</v>
      </c>
      <c r="M475" s="7">
        <v>1.4999999999999999E-2</v>
      </c>
      <c r="N475" s="7">
        <v>6.8000000000000005E-2</v>
      </c>
      <c r="O475" s="7">
        <v>1.2999999999999999E-2</v>
      </c>
      <c r="P475" s="7">
        <v>1.5800000000000002E-2</v>
      </c>
      <c r="Q475" s="7">
        <v>5.0200000000000002E-2</v>
      </c>
      <c r="R475" s="7">
        <v>9.4999999999999998E-3</v>
      </c>
      <c r="S475" s="7">
        <v>1.2500000000000001E-2</v>
      </c>
      <c r="T475" s="7">
        <v>0.107</v>
      </c>
      <c r="U475" s="7">
        <v>1.7999999999999999E-2</v>
      </c>
      <c r="V475" s="7">
        <v>1.29E-2</v>
      </c>
      <c r="W475" s="15">
        <f>AVERAGE(B475,E475,H475,K475,N475,N475,Q475,T475)</f>
        <v>8.7187500000000001E-2</v>
      </c>
      <c r="X475" s="20">
        <f xml:space="preserve"> STDEV(B475,E475,H475,K475,K475,N475,Q475,Q475,T475)</f>
        <v>5.91824955352322E-2</v>
      </c>
      <c r="Y475" s="10"/>
      <c r="BX475" s="4"/>
      <c r="BY475" s="4"/>
    </row>
    <row r="476" spans="1:77" ht="13.8" x14ac:dyDescent="0.25">
      <c r="A476" s="22" t="s">
        <v>1</v>
      </c>
      <c r="B476" s="7" t="s">
        <v>107</v>
      </c>
      <c r="C476" s="7" t="s">
        <v>108</v>
      </c>
      <c r="D476" s="7" t="s">
        <v>108</v>
      </c>
      <c r="E476" s="7">
        <v>7.9000000000000001E-2</v>
      </c>
      <c r="F476" s="7">
        <v>2.5999999999999999E-2</v>
      </c>
      <c r="G476" s="7">
        <v>5.2999999999999999E-2</v>
      </c>
      <c r="H476" s="7">
        <v>0.10100000000000001</v>
      </c>
      <c r="I476" s="7">
        <v>2.9000000000000001E-2</v>
      </c>
      <c r="J476" s="7">
        <v>5.8200000000000002E-2</v>
      </c>
      <c r="K476" s="7">
        <v>0.20200000000000001</v>
      </c>
      <c r="L476" s="7">
        <v>4.2000000000000003E-2</v>
      </c>
      <c r="M476" s="7">
        <v>4.6699999999999998E-2</v>
      </c>
      <c r="N476" s="7">
        <v>0.312</v>
      </c>
      <c r="O476" s="7">
        <v>6.3E-2</v>
      </c>
      <c r="P476" s="7">
        <v>4.87E-2</v>
      </c>
      <c r="Q476" s="7">
        <v>0.104</v>
      </c>
      <c r="R476" s="7">
        <v>3.2000000000000001E-2</v>
      </c>
      <c r="S476" s="7">
        <v>5.4800000000000001E-2</v>
      </c>
      <c r="T476" s="7">
        <v>0.193</v>
      </c>
      <c r="U476" s="7">
        <v>0.05</v>
      </c>
      <c r="V476" s="7">
        <v>4.82E-2</v>
      </c>
      <c r="W476" s="15">
        <f t="shared" ref="W476:W515" si="21">AVERAGE(B476,E476,H476,K476,N476,N476,Q476,T476)</f>
        <v>0.18614285714285717</v>
      </c>
      <c r="X476" s="20">
        <f t="shared" ref="X476:X515" si="22" xml:space="preserve"> STDEV(B476,E476,H476,K476,K476,N476,Q476,Q476,T476)</f>
        <v>7.9281483156084798E-2</v>
      </c>
      <c r="Y476" s="10"/>
      <c r="BX476" s="4"/>
      <c r="BY476" s="4"/>
    </row>
    <row r="477" spans="1:77" ht="13.8" x14ac:dyDescent="0.25">
      <c r="A477" s="22" t="s">
        <v>2</v>
      </c>
      <c r="B477" s="7">
        <v>86.39</v>
      </c>
      <c r="C477" s="7">
        <v>12.03</v>
      </c>
      <c r="D477" s="7">
        <v>27.42</v>
      </c>
      <c r="E477" s="7">
        <v>193.23</v>
      </c>
      <c r="F477" s="7">
        <v>15.44</v>
      </c>
      <c r="G477" s="7">
        <v>27.96</v>
      </c>
      <c r="H477" s="7">
        <v>89.36</v>
      </c>
      <c r="I477" s="7">
        <v>13.24</v>
      </c>
      <c r="J477" s="7">
        <v>31.43</v>
      </c>
      <c r="K477" s="7">
        <v>187.1</v>
      </c>
      <c r="L477" s="7">
        <v>15.23</v>
      </c>
      <c r="M477" s="7">
        <v>26.01</v>
      </c>
      <c r="N477" s="7">
        <v>58.6</v>
      </c>
      <c r="O477" s="7">
        <v>13.37</v>
      </c>
      <c r="P477" s="7">
        <v>26.57</v>
      </c>
      <c r="Q477" s="7">
        <v>78.95</v>
      </c>
      <c r="R477" s="7">
        <v>13.53</v>
      </c>
      <c r="S477" s="7">
        <v>29.17</v>
      </c>
      <c r="T477" s="7" t="s">
        <v>107</v>
      </c>
      <c r="U477" s="7" t="s">
        <v>108</v>
      </c>
      <c r="V477" s="7" t="s">
        <v>108</v>
      </c>
      <c r="W477" s="15">
        <f t="shared" si="21"/>
        <v>107.46142857142858</v>
      </c>
      <c r="X477" s="20">
        <f t="shared" si="22"/>
        <v>58.034530115391462</v>
      </c>
      <c r="Y477" s="10"/>
      <c r="BX477" s="4"/>
      <c r="BY477" s="4"/>
    </row>
    <row r="478" spans="1:77" ht="13.8" x14ac:dyDescent="0.25">
      <c r="A478" s="22" t="s">
        <v>3</v>
      </c>
      <c r="B478" s="7" t="s">
        <v>107</v>
      </c>
      <c r="C478" s="7" t="s">
        <v>108</v>
      </c>
      <c r="D478" s="7" t="s">
        <v>108</v>
      </c>
      <c r="E478" s="7" t="s">
        <v>107</v>
      </c>
      <c r="F478" s="7" t="s">
        <v>108</v>
      </c>
      <c r="G478" s="7" t="s">
        <v>108</v>
      </c>
      <c r="H478" s="7" t="s">
        <v>107</v>
      </c>
      <c r="I478" s="7" t="s">
        <v>108</v>
      </c>
      <c r="J478" s="7" t="s">
        <v>108</v>
      </c>
      <c r="K478" s="7" t="s">
        <v>107</v>
      </c>
      <c r="L478" s="7" t="s">
        <v>108</v>
      </c>
      <c r="M478" s="7" t="s">
        <v>108</v>
      </c>
      <c r="N478" s="7" t="s">
        <v>107</v>
      </c>
      <c r="O478" s="7" t="s">
        <v>108</v>
      </c>
      <c r="P478" s="7" t="s">
        <v>108</v>
      </c>
      <c r="Q478" s="7" t="s">
        <v>107</v>
      </c>
      <c r="R478" s="7" t="s">
        <v>108</v>
      </c>
      <c r="S478" s="7" t="s">
        <v>108</v>
      </c>
      <c r="T478" s="7" t="s">
        <v>107</v>
      </c>
      <c r="U478" s="7" t="s">
        <v>108</v>
      </c>
      <c r="V478" s="7" t="s">
        <v>108</v>
      </c>
      <c r="W478" s="15" t="s">
        <v>108</v>
      </c>
      <c r="X478" s="20" t="s">
        <v>108</v>
      </c>
      <c r="Y478" s="10"/>
      <c r="BX478" s="4"/>
      <c r="BY478" s="4"/>
    </row>
    <row r="479" spans="1:77" ht="13.8" x14ac:dyDescent="0.25">
      <c r="A479" s="22" t="s">
        <v>4</v>
      </c>
      <c r="B479" s="7">
        <v>2.62</v>
      </c>
      <c r="C479" s="7">
        <v>0.31</v>
      </c>
      <c r="D479" s="7">
        <v>0.153</v>
      </c>
      <c r="E479" s="7">
        <v>2.84</v>
      </c>
      <c r="F479" s="7">
        <v>0.34</v>
      </c>
      <c r="G479" s="7">
        <v>0.158</v>
      </c>
      <c r="H479" s="7">
        <v>2.78</v>
      </c>
      <c r="I479" s="7">
        <v>0.34</v>
      </c>
      <c r="J479" s="7">
        <v>0.20200000000000001</v>
      </c>
      <c r="K479" s="7">
        <v>2.34</v>
      </c>
      <c r="L479" s="7">
        <v>0.3</v>
      </c>
      <c r="M479" s="7">
        <v>0.183</v>
      </c>
      <c r="N479" s="7">
        <v>2.54</v>
      </c>
      <c r="O479" s="7">
        <v>0.34</v>
      </c>
      <c r="P479" s="7">
        <v>0.153</v>
      </c>
      <c r="Q479" s="7">
        <v>2.57</v>
      </c>
      <c r="R479" s="7">
        <v>0.35</v>
      </c>
      <c r="S479" s="7">
        <v>0.21</v>
      </c>
      <c r="T479" s="7">
        <v>2.83</v>
      </c>
      <c r="U479" s="7">
        <v>0.43</v>
      </c>
      <c r="V479" s="7">
        <v>0.17799999999999999</v>
      </c>
      <c r="W479" s="15">
        <f t="shared" si="21"/>
        <v>2.6325000000000003</v>
      </c>
      <c r="X479" s="20">
        <f t="shared" si="22"/>
        <v>0.18834808201837366</v>
      </c>
      <c r="Y479" s="10"/>
      <c r="BX479" s="4"/>
      <c r="BY479" s="4"/>
    </row>
    <row r="480" spans="1:77" ht="13.8" x14ac:dyDescent="0.25">
      <c r="A480" s="22" t="s">
        <v>5</v>
      </c>
      <c r="B480" s="7" t="s">
        <v>107</v>
      </c>
      <c r="C480" s="7" t="s">
        <v>108</v>
      </c>
      <c r="D480" s="7" t="s">
        <v>108</v>
      </c>
      <c r="E480" s="7" t="s">
        <v>107</v>
      </c>
      <c r="F480" s="7" t="s">
        <v>108</v>
      </c>
      <c r="G480" s="7" t="s">
        <v>108</v>
      </c>
      <c r="H480" s="7" t="s">
        <v>107</v>
      </c>
      <c r="I480" s="7" t="s">
        <v>108</v>
      </c>
      <c r="J480" s="7" t="s">
        <v>108</v>
      </c>
      <c r="K480" s="7" t="s">
        <v>107</v>
      </c>
      <c r="L480" s="7" t="s">
        <v>108</v>
      </c>
      <c r="M480" s="7" t="s">
        <v>108</v>
      </c>
      <c r="N480" s="7">
        <v>1.4200000000000001E-2</v>
      </c>
      <c r="O480" s="7">
        <v>6.6E-3</v>
      </c>
      <c r="P480" s="7">
        <v>1.2E-2</v>
      </c>
      <c r="Q480" s="7" t="s">
        <v>107</v>
      </c>
      <c r="R480" s="7" t="s">
        <v>108</v>
      </c>
      <c r="S480" s="7" t="s">
        <v>108</v>
      </c>
      <c r="T480" s="7">
        <v>2.1399999999999999E-2</v>
      </c>
      <c r="U480" s="7">
        <v>8.2000000000000007E-3</v>
      </c>
      <c r="V480" s="7">
        <v>1.14E-2</v>
      </c>
      <c r="W480" s="15">
        <f t="shared" si="21"/>
        <v>1.66E-2</v>
      </c>
      <c r="X480" s="20">
        <f t="shared" si="22"/>
        <v>5.0911688245431448E-3</v>
      </c>
      <c r="Y480" s="10"/>
      <c r="BX480" s="4"/>
      <c r="BY480" s="4"/>
    </row>
    <row r="481" spans="1:77" ht="13.8" x14ac:dyDescent="0.25">
      <c r="A481" s="22" t="s">
        <v>6</v>
      </c>
      <c r="B481" s="7" t="s">
        <v>107</v>
      </c>
      <c r="C481" s="7" t="s">
        <v>108</v>
      </c>
      <c r="D481" s="7" t="s">
        <v>108</v>
      </c>
      <c r="E481" s="7">
        <v>1.06</v>
      </c>
      <c r="F481" s="7">
        <v>0.32</v>
      </c>
      <c r="G481" s="7">
        <v>0.74199999999999999</v>
      </c>
      <c r="H481" s="7" t="s">
        <v>107</v>
      </c>
      <c r="I481" s="7" t="s">
        <v>108</v>
      </c>
      <c r="J481" s="7" t="s">
        <v>108</v>
      </c>
      <c r="K481" s="7" t="s">
        <v>107</v>
      </c>
      <c r="L481" s="7" t="s">
        <v>108</v>
      </c>
      <c r="M481" s="7" t="s">
        <v>108</v>
      </c>
      <c r="N481" s="7" t="s">
        <v>107</v>
      </c>
      <c r="O481" s="7" t="s">
        <v>108</v>
      </c>
      <c r="P481" s="7" t="s">
        <v>108</v>
      </c>
      <c r="Q481" s="7" t="s">
        <v>107</v>
      </c>
      <c r="R481" s="7" t="s">
        <v>108</v>
      </c>
      <c r="S481" s="7" t="s">
        <v>108</v>
      </c>
      <c r="T481" s="7" t="s">
        <v>107</v>
      </c>
      <c r="U481" s="7" t="s">
        <v>108</v>
      </c>
      <c r="V481" s="7" t="s">
        <v>108</v>
      </c>
      <c r="W481" s="15">
        <f t="shared" si="21"/>
        <v>1.06</v>
      </c>
      <c r="X481" s="20" t="s">
        <v>108</v>
      </c>
      <c r="Y481" s="10"/>
      <c r="BX481" s="4"/>
      <c r="BY481" s="4"/>
    </row>
    <row r="482" spans="1:77" ht="13.8" x14ac:dyDescent="0.25">
      <c r="A482" s="22" t="s">
        <v>7</v>
      </c>
      <c r="B482" s="7" t="s">
        <v>107</v>
      </c>
      <c r="C482" s="7" t="s">
        <v>108</v>
      </c>
      <c r="D482" s="7" t="s">
        <v>108</v>
      </c>
      <c r="E482" s="7">
        <v>9.9000000000000005E-2</v>
      </c>
      <c r="F482" s="7">
        <v>3.4000000000000002E-2</v>
      </c>
      <c r="G482" s="7">
        <v>8.2400000000000001E-2</v>
      </c>
      <c r="H482" s="7" t="s">
        <v>107</v>
      </c>
      <c r="I482" s="7" t="s">
        <v>108</v>
      </c>
      <c r="J482" s="7" t="s">
        <v>108</v>
      </c>
      <c r="K482" s="7">
        <v>6.3</v>
      </c>
      <c r="L482" s="7">
        <v>0.26</v>
      </c>
      <c r="M482" s="7">
        <v>8.0500000000000002E-2</v>
      </c>
      <c r="N482" s="7">
        <v>9.6000000000000002E-2</v>
      </c>
      <c r="O482" s="7">
        <v>0.04</v>
      </c>
      <c r="P482" s="7">
        <v>8.0699999999999994E-2</v>
      </c>
      <c r="Q482" s="7" t="s">
        <v>107</v>
      </c>
      <c r="R482" s="7" t="s">
        <v>108</v>
      </c>
      <c r="S482" s="7" t="s">
        <v>108</v>
      </c>
      <c r="T482" s="7">
        <v>0.21199999999999999</v>
      </c>
      <c r="U482" s="7">
        <v>0.05</v>
      </c>
      <c r="V482" s="7">
        <v>7.9000000000000001E-2</v>
      </c>
      <c r="W482" s="15">
        <f t="shared" si="21"/>
        <v>1.3606</v>
      </c>
      <c r="X482" s="20">
        <f t="shared" si="22"/>
        <v>3.3766681507071437</v>
      </c>
      <c r="Y482" s="10"/>
      <c r="BX482" s="4"/>
      <c r="BY482" s="4"/>
    </row>
    <row r="483" spans="1:77" ht="13.8" x14ac:dyDescent="0.25">
      <c r="A483" s="22" t="s">
        <v>8</v>
      </c>
      <c r="B483" s="7">
        <v>1801.1</v>
      </c>
      <c r="C483" s="7">
        <v>83.58</v>
      </c>
      <c r="D483" s="7">
        <v>6.3200000000000001E-3</v>
      </c>
      <c r="E483" s="7">
        <v>71.37</v>
      </c>
      <c r="F483" s="7">
        <v>3.35</v>
      </c>
      <c r="G483" s="7">
        <v>4.5999999999999999E-3</v>
      </c>
      <c r="H483" s="7">
        <v>18.04</v>
      </c>
      <c r="I483" s="7">
        <v>0.86</v>
      </c>
      <c r="J483" s="7">
        <v>8.3999999999999995E-3</v>
      </c>
      <c r="K483" s="7">
        <v>60.93</v>
      </c>
      <c r="L483" s="7">
        <v>2.93</v>
      </c>
      <c r="M483" s="7">
        <v>6.1700000000000001E-3</v>
      </c>
      <c r="N483" s="7">
        <v>100.93</v>
      </c>
      <c r="O483" s="7">
        <v>4.91</v>
      </c>
      <c r="P483" s="7">
        <v>8.2799999999999992E-3</v>
      </c>
      <c r="Q483" s="7">
        <v>52.83</v>
      </c>
      <c r="R483" s="7">
        <v>2.61</v>
      </c>
      <c r="S483" s="7">
        <v>8.7299999999999999E-3</v>
      </c>
      <c r="T483" s="7">
        <v>4763.2700000000004</v>
      </c>
      <c r="U483" s="7">
        <v>238.75</v>
      </c>
      <c r="V483" s="7">
        <v>5.64E-3</v>
      </c>
      <c r="W483" s="15">
        <f t="shared" si="21"/>
        <v>871.17499999999995</v>
      </c>
      <c r="X483" s="20">
        <f t="shared" si="22"/>
        <v>1602.5166896868814</v>
      </c>
      <c r="Y483" s="10"/>
      <c r="BX483" s="4"/>
      <c r="BY483" s="4"/>
    </row>
    <row r="484" spans="1:77" ht="13.8" x14ac:dyDescent="0.25">
      <c r="A484" s="22" t="s">
        <v>9</v>
      </c>
      <c r="B484" s="7">
        <v>49.27</v>
      </c>
      <c r="C484" s="7">
        <v>1.81</v>
      </c>
      <c r="D484" s="7">
        <v>5.21E-2</v>
      </c>
      <c r="E484" s="7">
        <v>198.81</v>
      </c>
      <c r="F484" s="7">
        <v>7.25</v>
      </c>
      <c r="G484" s="7">
        <v>4.0399999999999998E-2</v>
      </c>
      <c r="H484" s="7">
        <v>97.86</v>
      </c>
      <c r="I484" s="7">
        <v>3.61</v>
      </c>
      <c r="J484" s="7">
        <v>5.6399999999999999E-2</v>
      </c>
      <c r="K484" s="7">
        <v>210.03</v>
      </c>
      <c r="L484" s="7">
        <v>7.8</v>
      </c>
      <c r="M484" s="7">
        <v>4.65E-2</v>
      </c>
      <c r="N484" s="7">
        <v>259.47000000000003</v>
      </c>
      <c r="O484" s="7">
        <v>9.75</v>
      </c>
      <c r="P484" s="7">
        <v>4.6600000000000003E-2</v>
      </c>
      <c r="Q484" s="7">
        <v>371.1</v>
      </c>
      <c r="R484" s="7">
        <v>14.05</v>
      </c>
      <c r="S484" s="7">
        <v>4.9700000000000001E-2</v>
      </c>
      <c r="T484" s="7">
        <v>143.22999999999999</v>
      </c>
      <c r="U484" s="7">
        <v>5.58</v>
      </c>
      <c r="V484" s="7">
        <v>4.41E-2</v>
      </c>
      <c r="W484" s="15">
        <f t="shared" si="21"/>
        <v>198.65500000000003</v>
      </c>
      <c r="X484" s="20">
        <f t="shared" si="22"/>
        <v>110.2826650904141</v>
      </c>
      <c r="Y484" s="10"/>
      <c r="BX484" s="4"/>
      <c r="BY484" s="4"/>
    </row>
    <row r="485" spans="1:77" ht="13.8" x14ac:dyDescent="0.25">
      <c r="A485" s="22" t="s">
        <v>10</v>
      </c>
      <c r="B485" s="7">
        <v>0.39800000000000002</v>
      </c>
      <c r="C485" s="7">
        <v>3.5999999999999997E-2</v>
      </c>
      <c r="D485" s="7">
        <v>4.7300000000000002E-2</v>
      </c>
      <c r="E485" s="7">
        <v>0.24099999999999999</v>
      </c>
      <c r="F485" s="7">
        <v>2.9000000000000001E-2</v>
      </c>
      <c r="G485" s="7">
        <v>4.6699999999999998E-2</v>
      </c>
      <c r="H485" s="7">
        <v>0.748</v>
      </c>
      <c r="I485" s="7">
        <v>5.2999999999999999E-2</v>
      </c>
      <c r="J485" s="7">
        <v>5.0099999999999999E-2</v>
      </c>
      <c r="K485" s="7">
        <v>10.62</v>
      </c>
      <c r="L485" s="7">
        <v>0.56999999999999995</v>
      </c>
      <c r="M485" s="7">
        <v>5.21E-2</v>
      </c>
      <c r="N485" s="7">
        <v>0.39</v>
      </c>
      <c r="O485" s="7">
        <v>4.7E-2</v>
      </c>
      <c r="P485" s="7">
        <v>5.3900000000000003E-2</v>
      </c>
      <c r="Q485" s="7">
        <v>1.3620000000000001</v>
      </c>
      <c r="R485" s="7">
        <v>9.4E-2</v>
      </c>
      <c r="S485" s="7">
        <v>5.0999999999999997E-2</v>
      </c>
      <c r="T485" s="7">
        <v>5.6</v>
      </c>
      <c r="U485" s="7">
        <v>0.35</v>
      </c>
      <c r="V485" s="7">
        <v>4.9200000000000001E-2</v>
      </c>
      <c r="W485" s="15">
        <f t="shared" si="21"/>
        <v>2.4686250000000003</v>
      </c>
      <c r="X485" s="20">
        <f t="shared" si="22"/>
        <v>4.3650195875849152</v>
      </c>
      <c r="Y485" s="10"/>
      <c r="BX485" s="4"/>
      <c r="BY485" s="4"/>
    </row>
    <row r="486" spans="1:77" ht="13.8" x14ac:dyDescent="0.25">
      <c r="A486" s="22" t="s">
        <v>11</v>
      </c>
      <c r="B486" s="7">
        <v>1.02</v>
      </c>
      <c r="C486" s="7">
        <v>0.24</v>
      </c>
      <c r="D486" s="7">
        <v>6.1800000000000001E-2</v>
      </c>
      <c r="E486" s="7">
        <v>1.1000000000000001</v>
      </c>
      <c r="F486" s="7">
        <v>0.26</v>
      </c>
      <c r="G486" s="7">
        <v>9.2100000000000001E-2</v>
      </c>
      <c r="H486" s="7">
        <v>1.06</v>
      </c>
      <c r="I486" s="7">
        <v>0.25</v>
      </c>
      <c r="J486" s="7">
        <v>7.8799999999999995E-2</v>
      </c>
      <c r="K486" s="7">
        <v>1.1399999999999999</v>
      </c>
      <c r="L486" s="7">
        <v>0.28000000000000003</v>
      </c>
      <c r="M486" s="7">
        <v>8.9599999999999999E-2</v>
      </c>
      <c r="N486" s="7">
        <v>0.92</v>
      </c>
      <c r="O486" s="7">
        <v>0.23</v>
      </c>
      <c r="P486" s="7">
        <v>8.1699999999999995E-2</v>
      </c>
      <c r="Q486" s="7">
        <v>1.18</v>
      </c>
      <c r="R486" s="7">
        <v>0.3</v>
      </c>
      <c r="S486" s="7">
        <v>0.10299999999999999</v>
      </c>
      <c r="T486" s="7">
        <v>1.0900000000000001</v>
      </c>
      <c r="U486" s="7">
        <v>0.28999999999999998</v>
      </c>
      <c r="V486" s="7">
        <v>8.6400000000000005E-2</v>
      </c>
      <c r="W486" s="15">
        <f t="shared" si="21"/>
        <v>1.05375</v>
      </c>
      <c r="X486" s="20">
        <f t="shared" si="22"/>
        <v>8.3632795268629143E-2</v>
      </c>
      <c r="Y486" s="10"/>
      <c r="BX486" s="4"/>
      <c r="BY486" s="4"/>
    </row>
    <row r="487" spans="1:77" ht="13.8" x14ac:dyDescent="0.25">
      <c r="A487" s="22" t="s">
        <v>12</v>
      </c>
      <c r="B487" s="7" t="s">
        <v>107</v>
      </c>
      <c r="C487" s="7" t="s">
        <v>108</v>
      </c>
      <c r="D487" s="7" t="s">
        <v>108</v>
      </c>
      <c r="E487" s="7" t="s">
        <v>107</v>
      </c>
      <c r="F487" s="7" t="s">
        <v>108</v>
      </c>
      <c r="G487" s="7" t="s">
        <v>108</v>
      </c>
      <c r="H487" s="7" t="s">
        <v>107</v>
      </c>
      <c r="I487" s="7" t="s">
        <v>108</v>
      </c>
      <c r="J487" s="7" t="s">
        <v>108</v>
      </c>
      <c r="K487" s="7" t="s">
        <v>107</v>
      </c>
      <c r="L487" s="7" t="s">
        <v>108</v>
      </c>
      <c r="M487" s="7" t="s">
        <v>108</v>
      </c>
      <c r="N487" s="7" t="s">
        <v>107</v>
      </c>
      <c r="O487" s="7" t="s">
        <v>108</v>
      </c>
      <c r="P487" s="7" t="s">
        <v>108</v>
      </c>
      <c r="Q487" s="7" t="s">
        <v>107</v>
      </c>
      <c r="R487" s="7" t="s">
        <v>108</v>
      </c>
      <c r="S487" s="7" t="s">
        <v>108</v>
      </c>
      <c r="T487" s="7" t="s">
        <v>107</v>
      </c>
      <c r="U487" s="7" t="s">
        <v>108</v>
      </c>
      <c r="V487" s="7" t="s">
        <v>108</v>
      </c>
      <c r="W487" s="15" t="s">
        <v>108</v>
      </c>
      <c r="X487" s="20" t="s">
        <v>108</v>
      </c>
      <c r="Y487" s="10"/>
      <c r="BX487" s="4"/>
      <c r="BY487" s="4"/>
    </row>
    <row r="488" spans="1:77" ht="13.8" x14ac:dyDescent="0.25">
      <c r="A488" s="22" t="s">
        <v>13</v>
      </c>
      <c r="B488" s="7">
        <v>18.190000000000001</v>
      </c>
      <c r="C488" s="7">
        <v>0.76</v>
      </c>
      <c r="D488" s="7">
        <v>0.64200000000000002</v>
      </c>
      <c r="E488" s="7">
        <v>2.56</v>
      </c>
      <c r="F488" s="7">
        <v>0.28000000000000003</v>
      </c>
      <c r="G488" s="7">
        <v>0.623</v>
      </c>
      <c r="H488" s="7">
        <v>4.87</v>
      </c>
      <c r="I488" s="7">
        <v>0.35</v>
      </c>
      <c r="J488" s="7">
        <v>0.68400000000000005</v>
      </c>
      <c r="K488" s="7">
        <v>11.74</v>
      </c>
      <c r="L488" s="7">
        <v>0.57999999999999996</v>
      </c>
      <c r="M488" s="7">
        <v>0.626</v>
      </c>
      <c r="N488" s="7">
        <v>12.6</v>
      </c>
      <c r="O488" s="7">
        <v>0.65</v>
      </c>
      <c r="P488" s="7">
        <v>0.624</v>
      </c>
      <c r="Q488" s="7">
        <v>2.58</v>
      </c>
      <c r="R488" s="7">
        <v>0.34</v>
      </c>
      <c r="S488" s="7">
        <v>0.68600000000000005</v>
      </c>
      <c r="T488" s="7">
        <v>216.59</v>
      </c>
      <c r="U488" s="7">
        <v>9.31</v>
      </c>
      <c r="V488" s="7">
        <v>0.60599999999999998</v>
      </c>
      <c r="W488" s="15">
        <f t="shared" si="21"/>
        <v>35.216250000000002</v>
      </c>
      <c r="X488" s="20">
        <f t="shared" si="22"/>
        <v>69.635661142677307</v>
      </c>
      <c r="Y488" s="10"/>
      <c r="BX488" s="4"/>
      <c r="BY488" s="4"/>
    </row>
    <row r="489" spans="1:77" ht="13.8" x14ac:dyDescent="0.25">
      <c r="A489" s="22" t="s">
        <v>14</v>
      </c>
      <c r="B489" s="7" t="s">
        <v>107</v>
      </c>
      <c r="C489" s="7" t="s">
        <v>108</v>
      </c>
      <c r="D489" s="7" t="s">
        <v>108</v>
      </c>
      <c r="E489" s="7">
        <v>7.48</v>
      </c>
      <c r="F489" s="7">
        <v>1.06</v>
      </c>
      <c r="G489" s="7">
        <v>2</v>
      </c>
      <c r="H489" s="7">
        <v>5.69</v>
      </c>
      <c r="I489" s="7">
        <v>1.04</v>
      </c>
      <c r="J489" s="7">
        <v>2.2799999999999998</v>
      </c>
      <c r="K489" s="7">
        <v>3.27</v>
      </c>
      <c r="L489" s="7">
        <v>1.01</v>
      </c>
      <c r="M489" s="7">
        <v>2.1800000000000002</v>
      </c>
      <c r="N489" s="7">
        <v>4.5599999999999996</v>
      </c>
      <c r="O489" s="7">
        <v>1.17</v>
      </c>
      <c r="P489" s="7">
        <v>2.12</v>
      </c>
      <c r="Q489" s="7">
        <v>8.23</v>
      </c>
      <c r="R489" s="7">
        <v>1.32</v>
      </c>
      <c r="S489" s="7">
        <v>2.31</v>
      </c>
      <c r="T489" s="7">
        <v>4.01</v>
      </c>
      <c r="U489" s="7">
        <v>1.38</v>
      </c>
      <c r="V489" s="7">
        <v>2.11</v>
      </c>
      <c r="W489" s="15">
        <f t="shared" si="21"/>
        <v>5.3999999999999995</v>
      </c>
      <c r="X489" s="20">
        <f t="shared" si="22"/>
        <v>2.1328502057106586</v>
      </c>
      <c r="Y489" s="10"/>
      <c r="BX489" s="4"/>
      <c r="BY489" s="4"/>
    </row>
    <row r="490" spans="1:77" ht="13.8" x14ac:dyDescent="0.25">
      <c r="A490" s="22" t="s">
        <v>15</v>
      </c>
      <c r="B490" s="7" t="s">
        <v>107</v>
      </c>
      <c r="C490" s="7" t="s">
        <v>108</v>
      </c>
      <c r="D490" s="7" t="s">
        <v>108</v>
      </c>
      <c r="E490" s="7" t="s">
        <v>107</v>
      </c>
      <c r="F490" s="7" t="s">
        <v>108</v>
      </c>
      <c r="G490" s="7" t="s">
        <v>108</v>
      </c>
      <c r="H490" s="7" t="s">
        <v>107</v>
      </c>
      <c r="I490" s="7" t="s">
        <v>108</v>
      </c>
      <c r="J490" s="7" t="s">
        <v>108</v>
      </c>
      <c r="K490" s="7">
        <v>2.47E-2</v>
      </c>
      <c r="L490" s="7">
        <v>4.7000000000000002E-3</v>
      </c>
      <c r="M490" s="7">
        <v>2.64E-3</v>
      </c>
      <c r="N490" s="7" t="s">
        <v>107</v>
      </c>
      <c r="O490" s="7" t="s">
        <v>108</v>
      </c>
      <c r="P490" s="7" t="s">
        <v>108</v>
      </c>
      <c r="Q490" s="7">
        <v>6.4999999999999997E-3</v>
      </c>
      <c r="R490" s="7">
        <v>2.3999999999999998E-3</v>
      </c>
      <c r="S490" s="7">
        <v>3.3500000000000001E-3</v>
      </c>
      <c r="T490" s="7" t="s">
        <v>107</v>
      </c>
      <c r="U490" s="7" t="s">
        <v>108</v>
      </c>
      <c r="V490" s="7" t="s">
        <v>108</v>
      </c>
      <c r="W490" s="15">
        <f t="shared" si="21"/>
        <v>1.5599999999999999E-2</v>
      </c>
      <c r="X490" s="20">
        <f t="shared" si="22"/>
        <v>1.0507774899251188E-2</v>
      </c>
      <c r="Y490" s="10"/>
      <c r="BX490" s="4"/>
      <c r="BY490" s="4"/>
    </row>
    <row r="491" spans="1:77" ht="13.8" x14ac:dyDescent="0.25">
      <c r="A491" s="22" t="s">
        <v>16</v>
      </c>
      <c r="B491" s="7">
        <v>6.0000000000000001E-3</v>
      </c>
      <c r="C491" s="7">
        <v>2.5999999999999999E-3</v>
      </c>
      <c r="D491" s="7">
        <v>3.8400000000000001E-3</v>
      </c>
      <c r="E491" s="7">
        <v>7.7000000000000002E-3</v>
      </c>
      <c r="F491" s="7">
        <v>3.0000000000000001E-3</v>
      </c>
      <c r="G491" s="7">
        <v>4.0000000000000001E-3</v>
      </c>
      <c r="H491" s="7" t="s">
        <v>107</v>
      </c>
      <c r="I491" s="7" t="s">
        <v>108</v>
      </c>
      <c r="J491" s="7" t="s">
        <v>108</v>
      </c>
      <c r="K491" s="7">
        <v>2.23</v>
      </c>
      <c r="L491" s="7">
        <v>0.36</v>
      </c>
      <c r="M491" s="7">
        <v>5.8599999999999998E-3</v>
      </c>
      <c r="N491" s="7">
        <v>3.9E-2</v>
      </c>
      <c r="O491" s="7">
        <v>0.01</v>
      </c>
      <c r="P491" s="7">
        <v>9.2399999999999999E-3</v>
      </c>
      <c r="Q491" s="7" t="s">
        <v>107</v>
      </c>
      <c r="R491" s="7" t="s">
        <v>108</v>
      </c>
      <c r="S491" s="7" t="s">
        <v>108</v>
      </c>
      <c r="T491" s="7" t="s">
        <v>107</v>
      </c>
      <c r="U491" s="7" t="s">
        <v>108</v>
      </c>
      <c r="V491" s="7" t="s">
        <v>108</v>
      </c>
      <c r="W491" s="15">
        <f t="shared" si="21"/>
        <v>0.46434000000000009</v>
      </c>
      <c r="X491" s="20">
        <f t="shared" si="22"/>
        <v>1.2118708710089536</v>
      </c>
      <c r="Y491" s="10"/>
      <c r="BX491" s="4"/>
      <c r="BY491" s="4"/>
    </row>
    <row r="492" spans="1:77" ht="13.8" x14ac:dyDescent="0.25">
      <c r="A492" s="22" t="s">
        <v>17</v>
      </c>
      <c r="B492" s="7" t="s">
        <v>107</v>
      </c>
      <c r="C492" s="7" t="s">
        <v>108</v>
      </c>
      <c r="D492" s="7" t="s">
        <v>108</v>
      </c>
      <c r="E492" s="7" t="s">
        <v>107</v>
      </c>
      <c r="F492" s="7" t="s">
        <v>108</v>
      </c>
      <c r="G492" s="7" t="s">
        <v>108</v>
      </c>
      <c r="H492" s="7">
        <v>3.5999999999999999E-3</v>
      </c>
      <c r="I492" s="7">
        <v>1.5E-3</v>
      </c>
      <c r="J492" s="7">
        <v>2.33E-3</v>
      </c>
      <c r="K492" s="7" t="s">
        <v>107</v>
      </c>
      <c r="L492" s="7" t="s">
        <v>108</v>
      </c>
      <c r="M492" s="7" t="s">
        <v>108</v>
      </c>
      <c r="N492" s="7">
        <v>3.3E-3</v>
      </c>
      <c r="O492" s="7">
        <v>2E-3</v>
      </c>
      <c r="P492" s="7">
        <v>2.7200000000000002E-3</v>
      </c>
      <c r="Q492" s="7" t="s">
        <v>107</v>
      </c>
      <c r="R492" s="7" t="s">
        <v>108</v>
      </c>
      <c r="S492" s="7" t="s">
        <v>108</v>
      </c>
      <c r="T492" s="7" t="s">
        <v>107</v>
      </c>
      <c r="U492" s="7" t="s">
        <v>108</v>
      </c>
      <c r="V492" s="7" t="s">
        <v>108</v>
      </c>
      <c r="W492" s="15">
        <f t="shared" si="21"/>
        <v>3.4000000000000002E-3</v>
      </c>
      <c r="X492" s="20">
        <f t="shared" si="22"/>
        <v>2.1213203435596419E-4</v>
      </c>
      <c r="Y492" s="10"/>
      <c r="BX492" s="4"/>
      <c r="BY492" s="4"/>
    </row>
    <row r="493" spans="1:77" ht="13.8" x14ac:dyDescent="0.25">
      <c r="A493" s="22" t="s">
        <v>18</v>
      </c>
      <c r="B493" s="7" t="s">
        <v>107</v>
      </c>
      <c r="C493" s="7" t="s">
        <v>108</v>
      </c>
      <c r="D493" s="7" t="s">
        <v>108</v>
      </c>
      <c r="E493" s="7" t="s">
        <v>107</v>
      </c>
      <c r="F493" s="7" t="s">
        <v>108</v>
      </c>
      <c r="G493" s="7" t="s">
        <v>108</v>
      </c>
      <c r="H493" s="7" t="s">
        <v>107</v>
      </c>
      <c r="I493" s="7" t="s">
        <v>108</v>
      </c>
      <c r="J493" s="7" t="s">
        <v>108</v>
      </c>
      <c r="K493" s="7">
        <v>0.08</v>
      </c>
      <c r="L493" s="7">
        <v>1.4999999999999999E-2</v>
      </c>
      <c r="M493" s="7">
        <v>1.5599999999999999E-2</v>
      </c>
      <c r="N493" s="7">
        <v>1.2200000000000001E-2</v>
      </c>
      <c r="O493" s="7">
        <v>8.3000000000000001E-3</v>
      </c>
      <c r="P493" s="7">
        <v>1.17E-2</v>
      </c>
      <c r="Q493" s="7" t="s">
        <v>107</v>
      </c>
      <c r="R493" s="7" t="s">
        <v>108</v>
      </c>
      <c r="S493" s="7" t="s">
        <v>108</v>
      </c>
      <c r="T493" s="7">
        <v>2.4E-2</v>
      </c>
      <c r="U493" s="7">
        <v>1.6E-2</v>
      </c>
      <c r="V493" s="7">
        <v>1.9800000000000002E-2</v>
      </c>
      <c r="W493" s="15">
        <f t="shared" si="21"/>
        <v>3.2100000000000004E-2</v>
      </c>
      <c r="X493" s="20">
        <f t="shared" si="22"/>
        <v>3.6061197983428134E-2</v>
      </c>
      <c r="Y493" s="10"/>
      <c r="BX493" s="4"/>
      <c r="BY493" s="4"/>
    </row>
    <row r="494" spans="1:77" ht="13.8" x14ac:dyDescent="0.25">
      <c r="A494" s="22" t="s">
        <v>19</v>
      </c>
      <c r="B494" s="7">
        <v>1.0680000000000001</v>
      </c>
      <c r="C494" s="7">
        <v>7.4999999999999997E-2</v>
      </c>
      <c r="D494" s="7">
        <v>2.1499999999999998E-2</v>
      </c>
      <c r="E494" s="7" t="s">
        <v>107</v>
      </c>
      <c r="F494" s="7" t="s">
        <v>108</v>
      </c>
      <c r="G494" s="7" t="s">
        <v>108</v>
      </c>
      <c r="H494" s="7" t="s">
        <v>107</v>
      </c>
      <c r="I494" s="7" t="s">
        <v>108</v>
      </c>
      <c r="J494" s="7" t="s">
        <v>108</v>
      </c>
      <c r="K494" s="7" t="s">
        <v>107</v>
      </c>
      <c r="L494" s="7" t="s">
        <v>108</v>
      </c>
      <c r="M494" s="7" t="s">
        <v>108</v>
      </c>
      <c r="N494" s="7" t="s">
        <v>107</v>
      </c>
      <c r="O494" s="7" t="s">
        <v>108</v>
      </c>
      <c r="P494" s="7" t="s">
        <v>108</v>
      </c>
      <c r="Q494" s="7">
        <v>4.3999999999999997E-2</v>
      </c>
      <c r="R494" s="7">
        <v>2.1000000000000001E-2</v>
      </c>
      <c r="S494" s="7">
        <v>3.56E-2</v>
      </c>
      <c r="T494" s="7">
        <v>2.71</v>
      </c>
      <c r="U494" s="7">
        <v>0.21</v>
      </c>
      <c r="V494" s="7">
        <v>4.9500000000000002E-2</v>
      </c>
      <c r="W494" s="15">
        <f t="shared" si="21"/>
        <v>1.274</v>
      </c>
      <c r="X494" s="20">
        <f t="shared" si="22"/>
        <v>1.2585847872378986</v>
      </c>
      <c r="Y494" s="10"/>
      <c r="BX494" s="4"/>
      <c r="BY494" s="4"/>
    </row>
    <row r="495" spans="1:77" ht="13.8" x14ac:dyDescent="0.25">
      <c r="A495" s="22" t="s">
        <v>20</v>
      </c>
      <c r="B495" s="7" t="s">
        <v>107</v>
      </c>
      <c r="C495" s="7" t="s">
        <v>108</v>
      </c>
      <c r="D495" s="7" t="s">
        <v>108</v>
      </c>
      <c r="E495" s="7" t="s">
        <v>107</v>
      </c>
      <c r="F495" s="7" t="s">
        <v>108</v>
      </c>
      <c r="G495" s="7" t="s">
        <v>108</v>
      </c>
      <c r="H495" s="7" t="s">
        <v>107</v>
      </c>
      <c r="I495" s="7" t="s">
        <v>108</v>
      </c>
      <c r="J495" s="7" t="s">
        <v>108</v>
      </c>
      <c r="K495" s="7" t="s">
        <v>107</v>
      </c>
      <c r="L495" s="7" t="s">
        <v>108</v>
      </c>
      <c r="M495" s="7" t="s">
        <v>108</v>
      </c>
      <c r="N495" s="7" t="s">
        <v>107</v>
      </c>
      <c r="O495" s="7" t="s">
        <v>108</v>
      </c>
      <c r="P495" s="7" t="s">
        <v>108</v>
      </c>
      <c r="Q495" s="7" t="s">
        <v>107</v>
      </c>
      <c r="R495" s="7" t="s">
        <v>108</v>
      </c>
      <c r="S495" s="7" t="s">
        <v>108</v>
      </c>
      <c r="T495" s="7" t="s">
        <v>107</v>
      </c>
      <c r="U495" s="7" t="s">
        <v>108</v>
      </c>
      <c r="V495" s="7" t="s">
        <v>108</v>
      </c>
      <c r="W495" s="15" t="s">
        <v>108</v>
      </c>
      <c r="X495" s="20" t="s">
        <v>108</v>
      </c>
      <c r="Y495" s="10"/>
      <c r="BX495" s="4"/>
      <c r="BY495" s="4"/>
    </row>
    <row r="496" spans="1:77" ht="13.8" x14ac:dyDescent="0.25">
      <c r="A496" s="22" t="s">
        <v>21</v>
      </c>
      <c r="B496" s="7">
        <v>2.18E-2</v>
      </c>
      <c r="C496" s="7">
        <v>7.7000000000000002E-3</v>
      </c>
      <c r="D496" s="7">
        <v>1.1900000000000001E-2</v>
      </c>
      <c r="E496" s="7" t="s">
        <v>107</v>
      </c>
      <c r="F496" s="7" t="s">
        <v>108</v>
      </c>
      <c r="G496" s="7" t="s">
        <v>108</v>
      </c>
      <c r="H496" s="7" t="s">
        <v>107</v>
      </c>
      <c r="I496" s="7" t="s">
        <v>108</v>
      </c>
      <c r="J496" s="7" t="s">
        <v>108</v>
      </c>
      <c r="K496" s="7">
        <v>0.81</v>
      </c>
      <c r="L496" s="7">
        <v>0.17</v>
      </c>
      <c r="M496" s="7">
        <v>1.3899999999999999E-2</v>
      </c>
      <c r="N496" s="7" t="s">
        <v>107</v>
      </c>
      <c r="O496" s="7" t="s">
        <v>108</v>
      </c>
      <c r="P496" s="7" t="s">
        <v>108</v>
      </c>
      <c r="Q496" s="7" t="s">
        <v>107</v>
      </c>
      <c r="R496" s="7" t="s">
        <v>108</v>
      </c>
      <c r="S496" s="7" t="s">
        <v>108</v>
      </c>
      <c r="T496" s="7">
        <v>2.4E-2</v>
      </c>
      <c r="U496" s="7">
        <v>1.2E-2</v>
      </c>
      <c r="V496" s="7">
        <v>1.32E-2</v>
      </c>
      <c r="W496" s="15">
        <f t="shared" si="21"/>
        <v>0.28526666666666672</v>
      </c>
      <c r="X496" s="20">
        <f t="shared" si="22"/>
        <v>0.45443328443237962</v>
      </c>
      <c r="Y496" s="10"/>
      <c r="BX496" s="4"/>
      <c r="BY496" s="4"/>
    </row>
    <row r="497" spans="1:77" ht="13.8" x14ac:dyDescent="0.25">
      <c r="A497" s="22" t="s">
        <v>22</v>
      </c>
      <c r="B497" s="7" t="s">
        <v>107</v>
      </c>
      <c r="C497" s="7" t="s">
        <v>108</v>
      </c>
      <c r="D497" s="7" t="s">
        <v>108</v>
      </c>
      <c r="E497" s="7" t="s">
        <v>107</v>
      </c>
      <c r="F497" s="7" t="s">
        <v>108</v>
      </c>
      <c r="G497" s="7" t="s">
        <v>108</v>
      </c>
      <c r="H497" s="7" t="s">
        <v>107</v>
      </c>
      <c r="I497" s="7" t="s">
        <v>108</v>
      </c>
      <c r="J497" s="7" t="s">
        <v>108</v>
      </c>
      <c r="K497" s="7">
        <v>1.44E-2</v>
      </c>
      <c r="L497" s="7">
        <v>6.4000000000000003E-3</v>
      </c>
      <c r="M497" s="7">
        <v>8.9800000000000001E-3</v>
      </c>
      <c r="N497" s="7" t="s">
        <v>107</v>
      </c>
      <c r="O497" s="7" t="s">
        <v>108</v>
      </c>
      <c r="P497" s="7" t="s">
        <v>108</v>
      </c>
      <c r="Q497" s="7" t="s">
        <v>107</v>
      </c>
      <c r="R497" s="7" t="s">
        <v>108</v>
      </c>
      <c r="S497" s="7" t="s">
        <v>108</v>
      </c>
      <c r="T497" s="7" t="s">
        <v>107</v>
      </c>
      <c r="U497" s="7" t="s">
        <v>108</v>
      </c>
      <c r="V497" s="7" t="s">
        <v>108</v>
      </c>
      <c r="W497" s="15">
        <f t="shared" si="21"/>
        <v>1.44E-2</v>
      </c>
      <c r="X497" s="20">
        <f t="shared" si="22"/>
        <v>0</v>
      </c>
      <c r="Y497" s="10"/>
      <c r="BX497" s="4"/>
      <c r="BY497" s="4"/>
    </row>
    <row r="498" spans="1:77" ht="13.8" x14ac:dyDescent="0.25">
      <c r="A498" s="22" t="s">
        <v>23</v>
      </c>
      <c r="B498" s="7" t="s">
        <v>107</v>
      </c>
      <c r="C498" s="7" t="s">
        <v>108</v>
      </c>
      <c r="D498" s="7" t="s">
        <v>108</v>
      </c>
      <c r="E498" s="7" t="s">
        <v>107</v>
      </c>
      <c r="F498" s="7" t="s">
        <v>108</v>
      </c>
      <c r="G498" s="7" t="s">
        <v>108</v>
      </c>
      <c r="H498" s="7" t="s">
        <v>107</v>
      </c>
      <c r="I498" s="7" t="s">
        <v>108</v>
      </c>
      <c r="J498" s="7" t="s">
        <v>108</v>
      </c>
      <c r="K498" s="7">
        <v>0.13100000000000001</v>
      </c>
      <c r="L498" s="7">
        <v>7.1999999999999995E-2</v>
      </c>
      <c r="M498" s="7">
        <v>0.125</v>
      </c>
      <c r="N498" s="7" t="s">
        <v>107</v>
      </c>
      <c r="O498" s="7" t="s">
        <v>108</v>
      </c>
      <c r="P498" s="7" t="s">
        <v>108</v>
      </c>
      <c r="Q498" s="7" t="s">
        <v>107</v>
      </c>
      <c r="R498" s="7" t="s">
        <v>108</v>
      </c>
      <c r="S498" s="7" t="s">
        <v>108</v>
      </c>
      <c r="T498" s="7" t="s">
        <v>107</v>
      </c>
      <c r="U498" s="7" t="s">
        <v>108</v>
      </c>
      <c r="V498" s="7" t="s">
        <v>108</v>
      </c>
      <c r="W498" s="15">
        <f t="shared" si="21"/>
        <v>0.13100000000000001</v>
      </c>
      <c r="X498" s="20">
        <f t="shared" si="22"/>
        <v>0</v>
      </c>
      <c r="Y498" s="10"/>
      <c r="BX498" s="4"/>
      <c r="BY498" s="4"/>
    </row>
    <row r="499" spans="1:77" ht="13.8" x14ac:dyDescent="0.25">
      <c r="A499" s="22" t="s">
        <v>24</v>
      </c>
      <c r="B499" s="7" t="s">
        <v>107</v>
      </c>
      <c r="C499" s="7" t="s">
        <v>108</v>
      </c>
      <c r="D499" s="7" t="s">
        <v>108</v>
      </c>
      <c r="E499" s="7" t="s">
        <v>107</v>
      </c>
      <c r="F499" s="7" t="s">
        <v>108</v>
      </c>
      <c r="G499" s="7" t="s">
        <v>108</v>
      </c>
      <c r="H499" s="7" t="s">
        <v>107</v>
      </c>
      <c r="I499" s="7" t="s">
        <v>108</v>
      </c>
      <c r="J499" s="7" t="s">
        <v>108</v>
      </c>
      <c r="K499" s="7" t="s">
        <v>107</v>
      </c>
      <c r="L499" s="7" t="s">
        <v>108</v>
      </c>
      <c r="M499" s="7" t="s">
        <v>108</v>
      </c>
      <c r="N499" s="7" t="s">
        <v>107</v>
      </c>
      <c r="O499" s="7" t="s">
        <v>108</v>
      </c>
      <c r="P499" s="7" t="s">
        <v>108</v>
      </c>
      <c r="Q499" s="7" t="s">
        <v>107</v>
      </c>
      <c r="R499" s="7" t="s">
        <v>108</v>
      </c>
      <c r="S499" s="7" t="s">
        <v>108</v>
      </c>
      <c r="T499" s="7" t="s">
        <v>107</v>
      </c>
      <c r="U499" s="7" t="s">
        <v>108</v>
      </c>
      <c r="V499" s="7" t="s">
        <v>108</v>
      </c>
      <c r="W499" s="15" t="s">
        <v>108</v>
      </c>
      <c r="X499" s="20" t="s">
        <v>108</v>
      </c>
      <c r="Y499" s="10"/>
      <c r="BX499" s="4"/>
      <c r="BY499" s="4"/>
    </row>
    <row r="500" spans="1:77" ht="13.8" x14ac:dyDescent="0.25">
      <c r="A500" s="22" t="s">
        <v>25</v>
      </c>
      <c r="B500" s="7">
        <v>7.6999999999999999E-2</v>
      </c>
      <c r="C500" s="7">
        <v>2.5999999999999999E-2</v>
      </c>
      <c r="D500" s="7">
        <v>6.13E-2</v>
      </c>
      <c r="E500" s="7">
        <v>6.4000000000000001E-2</v>
      </c>
      <c r="F500" s="7">
        <v>2.7E-2</v>
      </c>
      <c r="G500" s="7">
        <v>6.4000000000000001E-2</v>
      </c>
      <c r="H500" s="7">
        <v>0.13300000000000001</v>
      </c>
      <c r="I500" s="7">
        <v>2.9000000000000001E-2</v>
      </c>
      <c r="J500" s="7">
        <v>6.6600000000000006E-2</v>
      </c>
      <c r="K500" s="7">
        <v>5.8999999999999997E-2</v>
      </c>
      <c r="L500" s="7">
        <v>2.5999999999999999E-2</v>
      </c>
      <c r="M500" s="7">
        <v>5.6300000000000003E-2</v>
      </c>
      <c r="N500" s="7">
        <v>6.6000000000000003E-2</v>
      </c>
      <c r="O500" s="7">
        <v>0.03</v>
      </c>
      <c r="P500" s="7">
        <v>5.7700000000000001E-2</v>
      </c>
      <c r="Q500" s="7" t="s">
        <v>107</v>
      </c>
      <c r="R500" s="7" t="s">
        <v>108</v>
      </c>
      <c r="S500" s="7" t="s">
        <v>108</v>
      </c>
      <c r="T500" s="7" t="s">
        <v>107</v>
      </c>
      <c r="U500" s="7" t="s">
        <v>108</v>
      </c>
      <c r="V500" s="7" t="s">
        <v>108</v>
      </c>
      <c r="W500" s="15">
        <f t="shared" si="21"/>
        <v>7.7499999999999999E-2</v>
      </c>
      <c r="X500" s="20">
        <f t="shared" si="22"/>
        <v>2.8535358183605579E-2</v>
      </c>
      <c r="Y500" s="10"/>
      <c r="BX500" s="4"/>
      <c r="BY500" s="4"/>
    </row>
    <row r="501" spans="1:77" ht="13.8" x14ac:dyDescent="0.25">
      <c r="A501" s="22" t="s">
        <v>26</v>
      </c>
      <c r="B501" s="7">
        <v>0.11700000000000001</v>
      </c>
      <c r="C501" s="7">
        <v>2.8000000000000001E-2</v>
      </c>
      <c r="D501" s="7">
        <v>3.1E-2</v>
      </c>
      <c r="E501" s="7">
        <v>0.158</v>
      </c>
      <c r="F501" s="7">
        <v>3.5999999999999997E-2</v>
      </c>
      <c r="G501" s="7">
        <v>2.41E-2</v>
      </c>
      <c r="H501" s="7">
        <v>0.15</v>
      </c>
      <c r="I501" s="7">
        <v>3.5000000000000003E-2</v>
      </c>
      <c r="J501" s="7">
        <v>3.1300000000000001E-2</v>
      </c>
      <c r="K501" s="7">
        <v>0.27900000000000003</v>
      </c>
      <c r="L501" s="7">
        <v>6.3E-2</v>
      </c>
      <c r="M501" s="7">
        <v>3.2500000000000001E-2</v>
      </c>
      <c r="N501" s="7">
        <v>0.22900000000000001</v>
      </c>
      <c r="O501" s="7">
        <v>5.5E-2</v>
      </c>
      <c r="P501" s="7">
        <v>2.69E-2</v>
      </c>
      <c r="Q501" s="7">
        <v>0.245</v>
      </c>
      <c r="R501" s="7">
        <v>5.8000000000000003E-2</v>
      </c>
      <c r="S501" s="7">
        <v>2.63E-2</v>
      </c>
      <c r="T501" s="7">
        <v>0.111</v>
      </c>
      <c r="U501" s="7">
        <v>3.6999999999999998E-2</v>
      </c>
      <c r="V501" s="7">
        <v>3.1800000000000002E-2</v>
      </c>
      <c r="W501" s="15">
        <f t="shared" si="21"/>
        <v>0.18975</v>
      </c>
      <c r="X501" s="20">
        <f t="shared" si="22"/>
        <v>6.7479832378109533E-2</v>
      </c>
      <c r="Y501" s="10"/>
      <c r="BX501" s="4"/>
      <c r="BY501" s="4"/>
    </row>
    <row r="502" spans="1:77" ht="13.8" x14ac:dyDescent="0.25">
      <c r="A502" s="22" t="s">
        <v>27</v>
      </c>
      <c r="B502" s="7" t="s">
        <v>107</v>
      </c>
      <c r="C502" s="7" t="s">
        <v>108</v>
      </c>
      <c r="D502" s="7" t="s">
        <v>108</v>
      </c>
      <c r="E502" s="7" t="s">
        <v>107</v>
      </c>
      <c r="F502" s="7" t="s">
        <v>108</v>
      </c>
      <c r="G502" s="7" t="s">
        <v>108</v>
      </c>
      <c r="H502" s="7" t="s">
        <v>107</v>
      </c>
      <c r="I502" s="7" t="s">
        <v>108</v>
      </c>
      <c r="J502" s="7" t="s">
        <v>108</v>
      </c>
      <c r="K502" s="7">
        <v>3.0000000000000001E-3</v>
      </c>
      <c r="L502" s="7">
        <v>1.6000000000000001E-3</v>
      </c>
      <c r="M502" s="7">
        <v>2.9099999999999998E-3</v>
      </c>
      <c r="N502" s="7" t="s">
        <v>107</v>
      </c>
      <c r="O502" s="7" t="s">
        <v>108</v>
      </c>
      <c r="P502" s="7" t="s">
        <v>108</v>
      </c>
      <c r="Q502" s="7">
        <v>5.4000000000000003E-3</v>
      </c>
      <c r="R502" s="7">
        <v>2.2000000000000001E-3</v>
      </c>
      <c r="S502" s="7">
        <v>3.2799999999999999E-3</v>
      </c>
      <c r="T502" s="7" t="s">
        <v>107</v>
      </c>
      <c r="U502" s="7" t="s">
        <v>108</v>
      </c>
      <c r="V502" s="7" t="s">
        <v>108</v>
      </c>
      <c r="W502" s="15">
        <f t="shared" si="21"/>
        <v>4.2000000000000006E-3</v>
      </c>
      <c r="X502" s="20">
        <f t="shared" si="22"/>
        <v>1.3856406460551018E-3</v>
      </c>
      <c r="Y502" s="10"/>
      <c r="BX502" s="4"/>
      <c r="BY502" s="4"/>
    </row>
    <row r="503" spans="1:77" ht="13.8" x14ac:dyDescent="0.25">
      <c r="A503" s="22" t="s">
        <v>28</v>
      </c>
      <c r="B503" s="7" t="s">
        <v>107</v>
      </c>
      <c r="C503" s="7" t="s">
        <v>108</v>
      </c>
      <c r="D503" s="7" t="s">
        <v>108</v>
      </c>
      <c r="E503" s="7">
        <v>1.24E-2</v>
      </c>
      <c r="F503" s="7">
        <v>2.0999999999999999E-3</v>
      </c>
      <c r="G503" s="7">
        <v>1.7799999999999999E-3</v>
      </c>
      <c r="H503" s="7">
        <v>5.4000000000000003E-3</v>
      </c>
      <c r="I503" s="7">
        <v>1.8E-3</v>
      </c>
      <c r="J503" s="7">
        <v>3.3500000000000001E-3</v>
      </c>
      <c r="K503" s="7">
        <v>2.2599999999999999E-2</v>
      </c>
      <c r="L503" s="7">
        <v>2.8999999999999998E-3</v>
      </c>
      <c r="M503" s="7">
        <v>1.15E-3</v>
      </c>
      <c r="N503" s="7" t="s">
        <v>107</v>
      </c>
      <c r="O503" s="7" t="s">
        <v>108</v>
      </c>
      <c r="P503" s="7" t="s">
        <v>108</v>
      </c>
      <c r="Q503" s="7" t="s">
        <v>107</v>
      </c>
      <c r="R503" s="7" t="s">
        <v>108</v>
      </c>
      <c r="S503" s="7" t="s">
        <v>108</v>
      </c>
      <c r="T503" s="7" t="s">
        <v>107</v>
      </c>
      <c r="U503" s="7" t="s">
        <v>108</v>
      </c>
      <c r="V503" s="7" t="s">
        <v>108</v>
      </c>
      <c r="W503" s="15">
        <f t="shared" si="21"/>
        <v>1.3466666666666667E-2</v>
      </c>
      <c r="X503" s="20">
        <f t="shared" si="22"/>
        <v>8.4101129600023753E-3</v>
      </c>
      <c r="Y503" s="10"/>
      <c r="BX503" s="4"/>
      <c r="BY503" s="4"/>
    </row>
    <row r="504" spans="1:77" ht="13.8" x14ac:dyDescent="0.25">
      <c r="A504" s="22" t="s">
        <v>29</v>
      </c>
      <c r="B504" s="7" t="s">
        <v>107</v>
      </c>
      <c r="C504" s="7" t="s">
        <v>108</v>
      </c>
      <c r="D504" s="7" t="s">
        <v>108</v>
      </c>
      <c r="E504" s="7" t="s">
        <v>107</v>
      </c>
      <c r="F504" s="7" t="s">
        <v>108</v>
      </c>
      <c r="G504" s="7" t="s">
        <v>108</v>
      </c>
      <c r="H504" s="7" t="s">
        <v>107</v>
      </c>
      <c r="I504" s="7" t="s">
        <v>108</v>
      </c>
      <c r="J504" s="7" t="s">
        <v>108</v>
      </c>
      <c r="K504" s="7" t="s">
        <v>107</v>
      </c>
      <c r="L504" s="7" t="s">
        <v>108</v>
      </c>
      <c r="M504" s="7" t="s">
        <v>108</v>
      </c>
      <c r="N504" s="7" t="s">
        <v>107</v>
      </c>
      <c r="O504" s="7" t="s">
        <v>108</v>
      </c>
      <c r="P504" s="7" t="s">
        <v>108</v>
      </c>
      <c r="Q504" s="7" t="s">
        <v>107</v>
      </c>
      <c r="R504" s="7" t="s">
        <v>108</v>
      </c>
      <c r="S504" s="7" t="s">
        <v>108</v>
      </c>
      <c r="T504" s="7" t="s">
        <v>107</v>
      </c>
      <c r="U504" s="7" t="s">
        <v>108</v>
      </c>
      <c r="V504" s="7" t="s">
        <v>108</v>
      </c>
      <c r="W504" s="15" t="s">
        <v>108</v>
      </c>
      <c r="X504" s="20" t="s">
        <v>108</v>
      </c>
      <c r="Y504" s="10"/>
      <c r="BX504" s="4"/>
      <c r="BY504" s="4"/>
    </row>
    <row r="505" spans="1:77" ht="13.8" x14ac:dyDescent="0.25">
      <c r="A505" s="22" t="s">
        <v>30</v>
      </c>
      <c r="B505" s="7" t="s">
        <v>107</v>
      </c>
      <c r="C505" s="7" t="s">
        <v>108</v>
      </c>
      <c r="D505" s="7" t="s">
        <v>108</v>
      </c>
      <c r="E505" s="7" t="s">
        <v>107</v>
      </c>
      <c r="F505" s="7" t="s">
        <v>108</v>
      </c>
      <c r="G505" s="7" t="s">
        <v>108</v>
      </c>
      <c r="H505" s="7" t="s">
        <v>107</v>
      </c>
      <c r="I505" s="7" t="s">
        <v>108</v>
      </c>
      <c r="J505" s="7" t="s">
        <v>108</v>
      </c>
      <c r="K505" s="7">
        <v>0.13500000000000001</v>
      </c>
      <c r="L505" s="7">
        <v>2.9000000000000001E-2</v>
      </c>
      <c r="M505" s="7">
        <v>1.0800000000000001E-2</v>
      </c>
      <c r="N505" s="7">
        <v>1.03E-2</v>
      </c>
      <c r="O505" s="7">
        <v>6.4000000000000003E-3</v>
      </c>
      <c r="P505" s="7">
        <v>8.6E-3</v>
      </c>
      <c r="Q505" s="7" t="s">
        <v>107</v>
      </c>
      <c r="R505" s="7" t="s">
        <v>108</v>
      </c>
      <c r="S505" s="7" t="s">
        <v>108</v>
      </c>
      <c r="T505" s="7" t="s">
        <v>107</v>
      </c>
      <c r="U505" s="7" t="s">
        <v>108</v>
      </c>
      <c r="V505" s="7" t="s">
        <v>108</v>
      </c>
      <c r="W505" s="15">
        <f t="shared" si="21"/>
        <v>5.1866666666666672E-2</v>
      </c>
      <c r="X505" s="20">
        <f t="shared" si="22"/>
        <v>7.1995578567946361E-2</v>
      </c>
      <c r="Y505" s="10"/>
      <c r="BX505" s="4"/>
      <c r="BY505" s="4"/>
    </row>
    <row r="506" spans="1:77" ht="13.8" x14ac:dyDescent="0.25">
      <c r="A506" s="22" t="s">
        <v>31</v>
      </c>
      <c r="B506" s="7" t="s">
        <v>107</v>
      </c>
      <c r="C506" s="7" t="s">
        <v>108</v>
      </c>
      <c r="D506" s="7" t="s">
        <v>108</v>
      </c>
      <c r="E506" s="7" t="s">
        <v>107</v>
      </c>
      <c r="F506" s="7" t="s">
        <v>108</v>
      </c>
      <c r="G506" s="7" t="s">
        <v>108</v>
      </c>
      <c r="H506" s="7" t="s">
        <v>107</v>
      </c>
      <c r="I506" s="7" t="s">
        <v>108</v>
      </c>
      <c r="J506" s="7" t="s">
        <v>108</v>
      </c>
      <c r="K506" s="7" t="s">
        <v>107</v>
      </c>
      <c r="L506" s="7" t="s">
        <v>108</v>
      </c>
      <c r="M506" s="7" t="s">
        <v>108</v>
      </c>
      <c r="N506" s="7" t="s">
        <v>107</v>
      </c>
      <c r="O506" s="7" t="s">
        <v>108</v>
      </c>
      <c r="P506" s="7" t="s">
        <v>108</v>
      </c>
      <c r="Q506" s="7" t="s">
        <v>107</v>
      </c>
      <c r="R506" s="7" t="s">
        <v>108</v>
      </c>
      <c r="S506" s="7" t="s">
        <v>108</v>
      </c>
      <c r="T506" s="7" t="s">
        <v>107</v>
      </c>
      <c r="U506" s="7" t="s">
        <v>108</v>
      </c>
      <c r="V506" s="7" t="s">
        <v>108</v>
      </c>
      <c r="W506" s="15" t="s">
        <v>108</v>
      </c>
      <c r="X506" s="20" t="s">
        <v>108</v>
      </c>
      <c r="Y506" s="10"/>
      <c r="BX506" s="4"/>
      <c r="BY506" s="4"/>
    </row>
    <row r="507" spans="1:77" ht="13.8" x14ac:dyDescent="0.25">
      <c r="A507" s="22" t="s">
        <v>32</v>
      </c>
      <c r="B507" s="7" t="s">
        <v>107</v>
      </c>
      <c r="C507" s="7" t="s">
        <v>108</v>
      </c>
      <c r="D507" s="7" t="s">
        <v>108</v>
      </c>
      <c r="E507" s="7" t="s">
        <v>107</v>
      </c>
      <c r="F507" s="7" t="s">
        <v>108</v>
      </c>
      <c r="G507" s="7" t="s">
        <v>108</v>
      </c>
      <c r="H507" s="7" t="s">
        <v>107</v>
      </c>
      <c r="I507" s="7" t="s">
        <v>108</v>
      </c>
      <c r="J507" s="7" t="s">
        <v>108</v>
      </c>
      <c r="K507" s="7" t="s">
        <v>107</v>
      </c>
      <c r="L507" s="7" t="s">
        <v>108</v>
      </c>
      <c r="M507" s="7" t="s">
        <v>108</v>
      </c>
      <c r="N507" s="7" t="s">
        <v>107</v>
      </c>
      <c r="O507" s="7" t="s">
        <v>108</v>
      </c>
      <c r="P507" s="7" t="s">
        <v>108</v>
      </c>
      <c r="Q507" s="7" t="s">
        <v>107</v>
      </c>
      <c r="R507" s="7" t="s">
        <v>108</v>
      </c>
      <c r="S507" s="7" t="s">
        <v>108</v>
      </c>
      <c r="T507" s="7" t="s">
        <v>107</v>
      </c>
      <c r="U507" s="7" t="s">
        <v>108</v>
      </c>
      <c r="V507" s="7" t="s">
        <v>108</v>
      </c>
      <c r="W507" s="15" t="s">
        <v>108</v>
      </c>
      <c r="X507" s="20" t="s">
        <v>108</v>
      </c>
      <c r="Y507" s="10"/>
      <c r="BX507" s="4"/>
      <c r="BY507" s="4"/>
    </row>
    <row r="508" spans="1:77" ht="13.8" x14ac:dyDescent="0.25">
      <c r="A508" s="22" t="s">
        <v>33</v>
      </c>
      <c r="B508" s="7" t="s">
        <v>107</v>
      </c>
      <c r="C508" s="7" t="s">
        <v>108</v>
      </c>
      <c r="D508" s="7" t="s">
        <v>108</v>
      </c>
      <c r="E508" s="7" t="s">
        <v>107</v>
      </c>
      <c r="F508" s="7" t="s">
        <v>108</v>
      </c>
      <c r="G508" s="7" t="s">
        <v>108</v>
      </c>
      <c r="H508" s="7" t="s">
        <v>107</v>
      </c>
      <c r="I508" s="7" t="s">
        <v>108</v>
      </c>
      <c r="J508" s="7" t="s">
        <v>108</v>
      </c>
      <c r="K508" s="7" t="s">
        <v>107</v>
      </c>
      <c r="L508" s="7" t="s">
        <v>108</v>
      </c>
      <c r="M508" s="7" t="s">
        <v>108</v>
      </c>
      <c r="N508" s="7" t="s">
        <v>107</v>
      </c>
      <c r="O508" s="7" t="s">
        <v>108</v>
      </c>
      <c r="P508" s="7" t="s">
        <v>108</v>
      </c>
      <c r="Q508" s="7" t="s">
        <v>107</v>
      </c>
      <c r="R508" s="7" t="s">
        <v>108</v>
      </c>
      <c r="S508" s="7" t="s">
        <v>108</v>
      </c>
      <c r="T508" s="7" t="s">
        <v>107</v>
      </c>
      <c r="U508" s="7" t="s">
        <v>108</v>
      </c>
      <c r="V508" s="7" t="s">
        <v>108</v>
      </c>
      <c r="W508" s="15" t="s">
        <v>108</v>
      </c>
      <c r="X508" s="20" t="s">
        <v>108</v>
      </c>
      <c r="Y508" s="10"/>
      <c r="BX508" s="4"/>
      <c r="BY508" s="4"/>
    </row>
    <row r="509" spans="1:77" ht="13.8" x14ac:dyDescent="0.25">
      <c r="A509" s="22" t="s">
        <v>34</v>
      </c>
      <c r="B509" s="7" t="s">
        <v>107</v>
      </c>
      <c r="C509" s="7" t="s">
        <v>108</v>
      </c>
      <c r="D509" s="7" t="s">
        <v>108</v>
      </c>
      <c r="E509" s="7" t="s">
        <v>107</v>
      </c>
      <c r="F509" s="7" t="s">
        <v>108</v>
      </c>
      <c r="G509" s="7" t="s">
        <v>108</v>
      </c>
      <c r="H509" s="7" t="s">
        <v>107</v>
      </c>
      <c r="I509" s="7" t="s">
        <v>108</v>
      </c>
      <c r="J509" s="7" t="s">
        <v>108</v>
      </c>
      <c r="K509" s="7" t="s">
        <v>107</v>
      </c>
      <c r="L509" s="7" t="s">
        <v>108</v>
      </c>
      <c r="M509" s="7" t="s">
        <v>108</v>
      </c>
      <c r="N509" s="7" t="s">
        <v>107</v>
      </c>
      <c r="O509" s="7" t="s">
        <v>108</v>
      </c>
      <c r="P509" s="7" t="s">
        <v>108</v>
      </c>
      <c r="Q509" s="7" t="s">
        <v>107</v>
      </c>
      <c r="R509" s="7" t="s">
        <v>108</v>
      </c>
      <c r="S509" s="7" t="s">
        <v>108</v>
      </c>
      <c r="T509" s="7" t="s">
        <v>107</v>
      </c>
      <c r="U509" s="7" t="s">
        <v>108</v>
      </c>
      <c r="V509" s="7" t="s">
        <v>108</v>
      </c>
      <c r="W509" s="15" t="s">
        <v>108</v>
      </c>
      <c r="X509" s="20" t="s">
        <v>108</v>
      </c>
      <c r="Y509" s="10"/>
      <c r="BX509" s="4"/>
      <c r="BY509" s="4"/>
    </row>
    <row r="510" spans="1:77" ht="13.8" x14ac:dyDescent="0.25">
      <c r="A510" s="22" t="s">
        <v>35</v>
      </c>
      <c r="B510" s="7" t="s">
        <v>107</v>
      </c>
      <c r="C510" s="7" t="s">
        <v>108</v>
      </c>
      <c r="D510" s="7" t="s">
        <v>108</v>
      </c>
      <c r="E510" s="7" t="s">
        <v>107</v>
      </c>
      <c r="F510" s="7" t="s">
        <v>108</v>
      </c>
      <c r="G510" s="7" t="s">
        <v>108</v>
      </c>
      <c r="H510" s="7" t="s">
        <v>107</v>
      </c>
      <c r="I510" s="7" t="s">
        <v>108</v>
      </c>
      <c r="J510" s="7" t="s">
        <v>108</v>
      </c>
      <c r="K510" s="7" t="s">
        <v>107</v>
      </c>
      <c r="L510" s="7" t="s">
        <v>108</v>
      </c>
      <c r="M510" s="7" t="s">
        <v>108</v>
      </c>
      <c r="N510" s="7" t="s">
        <v>107</v>
      </c>
      <c r="O510" s="7" t="s">
        <v>108</v>
      </c>
      <c r="P510" s="7" t="s">
        <v>108</v>
      </c>
      <c r="Q510" s="7">
        <v>2.1000000000000001E-2</v>
      </c>
      <c r="R510" s="7">
        <v>1.2E-2</v>
      </c>
      <c r="S510" s="7">
        <v>2.12E-2</v>
      </c>
      <c r="T510" s="7" t="s">
        <v>107</v>
      </c>
      <c r="U510" s="7" t="s">
        <v>108</v>
      </c>
      <c r="V510" s="7" t="s">
        <v>108</v>
      </c>
      <c r="W510" s="15">
        <f t="shared" si="21"/>
        <v>2.1000000000000001E-2</v>
      </c>
      <c r="X510" s="20">
        <f t="shared" si="22"/>
        <v>0</v>
      </c>
      <c r="Y510" s="10"/>
      <c r="BX510" s="4"/>
      <c r="BY510" s="4"/>
    </row>
    <row r="511" spans="1:77" ht="13.8" x14ac:dyDescent="0.25">
      <c r="A511" s="22" t="s">
        <v>36</v>
      </c>
      <c r="B511" s="7" t="s">
        <v>107</v>
      </c>
      <c r="C511" s="7" t="s">
        <v>108</v>
      </c>
      <c r="D511" s="7" t="s">
        <v>108</v>
      </c>
      <c r="E511" s="7" t="s">
        <v>107</v>
      </c>
      <c r="F511" s="7" t="s">
        <v>108</v>
      </c>
      <c r="G511" s="7" t="s">
        <v>108</v>
      </c>
      <c r="H511" s="7" t="s">
        <v>107</v>
      </c>
      <c r="I511" s="7" t="s">
        <v>108</v>
      </c>
      <c r="J511" s="7" t="s">
        <v>108</v>
      </c>
      <c r="K511" s="7" t="s">
        <v>107</v>
      </c>
      <c r="L511" s="7" t="s">
        <v>108</v>
      </c>
      <c r="M511" s="7" t="s">
        <v>108</v>
      </c>
      <c r="N511" s="7" t="s">
        <v>107</v>
      </c>
      <c r="O511" s="7" t="s">
        <v>108</v>
      </c>
      <c r="P511" s="7" t="s">
        <v>108</v>
      </c>
      <c r="Q511" s="7">
        <v>1.35E-2</v>
      </c>
      <c r="R511" s="7">
        <v>6.6E-3</v>
      </c>
      <c r="S511" s="7">
        <v>1.1599999999999999E-2</v>
      </c>
      <c r="T511" s="7">
        <v>0.42499999999999999</v>
      </c>
      <c r="U511" s="7">
        <v>0.04</v>
      </c>
      <c r="V511" s="7">
        <v>1.2500000000000001E-2</v>
      </c>
      <c r="W511" s="15">
        <f t="shared" si="21"/>
        <v>0.21925</v>
      </c>
      <c r="X511" s="20">
        <f t="shared" si="22"/>
        <v>0.23757963577153096</v>
      </c>
      <c r="Y511" s="10"/>
      <c r="BX511" s="4"/>
      <c r="BY511" s="4"/>
    </row>
    <row r="512" spans="1:77" ht="13.8" x14ac:dyDescent="0.25">
      <c r="A512" s="22" t="s">
        <v>37</v>
      </c>
      <c r="B512" s="7" t="s">
        <v>107</v>
      </c>
      <c r="C512" s="7" t="s">
        <v>108</v>
      </c>
      <c r="D512" s="7" t="s">
        <v>108</v>
      </c>
      <c r="E512" s="7">
        <v>0.29399999999999998</v>
      </c>
      <c r="F512" s="7">
        <v>4.4999999999999998E-2</v>
      </c>
      <c r="G512" s="7">
        <v>1.6199999999999999E-2</v>
      </c>
      <c r="H512" s="7">
        <v>0.06</v>
      </c>
      <c r="I512" s="7">
        <v>1.2999999999999999E-2</v>
      </c>
      <c r="J512" s="7">
        <v>1.52E-2</v>
      </c>
      <c r="K512" s="7">
        <v>0.441</v>
      </c>
      <c r="L512" s="7">
        <v>6.9000000000000006E-2</v>
      </c>
      <c r="M512" s="7">
        <v>1.47E-2</v>
      </c>
      <c r="N512" s="7">
        <v>9.6000000000000002E-2</v>
      </c>
      <c r="O512" s="7">
        <v>0.02</v>
      </c>
      <c r="P512" s="7">
        <v>1.43E-2</v>
      </c>
      <c r="Q512" s="7">
        <v>6.4000000000000001E-2</v>
      </c>
      <c r="R512" s="7">
        <v>1.4999999999999999E-2</v>
      </c>
      <c r="S512" s="7">
        <v>1.5900000000000001E-2</v>
      </c>
      <c r="T512" s="7">
        <v>0.19700000000000001</v>
      </c>
      <c r="U512" s="7">
        <v>0.04</v>
      </c>
      <c r="V512" s="7">
        <v>1.61E-2</v>
      </c>
      <c r="W512" s="15">
        <f t="shared" si="21"/>
        <v>0.1782857142857143</v>
      </c>
      <c r="X512" s="20">
        <f t="shared" si="22"/>
        <v>0.16561956190533253</v>
      </c>
      <c r="Y512" s="10"/>
      <c r="BX512" s="4"/>
      <c r="BY512" s="4"/>
    </row>
    <row r="513" spans="1:77" ht="13.8" x14ac:dyDescent="0.25">
      <c r="A513" s="22" t="s">
        <v>38</v>
      </c>
      <c r="B513" s="7" t="s">
        <v>107</v>
      </c>
      <c r="C513" s="7" t="s">
        <v>108</v>
      </c>
      <c r="D513" s="7" t="s">
        <v>108</v>
      </c>
      <c r="E513" s="7">
        <v>1.09E-2</v>
      </c>
      <c r="F513" s="7">
        <v>5.5999999999999999E-3</v>
      </c>
      <c r="G513" s="7">
        <v>1.21E-2</v>
      </c>
      <c r="H513" s="7">
        <v>9.4999999999999998E-3</v>
      </c>
      <c r="I513" s="7">
        <v>4.4999999999999997E-3</v>
      </c>
      <c r="J513" s="7">
        <v>9.5499999999999995E-3</v>
      </c>
      <c r="K513" s="7">
        <v>7.57</v>
      </c>
      <c r="L513" s="7">
        <v>0.34</v>
      </c>
      <c r="M513" s="7">
        <v>1.0999999999999999E-2</v>
      </c>
      <c r="N513" s="7">
        <v>7.8E-2</v>
      </c>
      <c r="O513" s="7">
        <v>1.2E-2</v>
      </c>
      <c r="P513" s="7">
        <v>1.26E-2</v>
      </c>
      <c r="Q513" s="7">
        <v>0.624</v>
      </c>
      <c r="R513" s="7">
        <v>3.7999999999999999E-2</v>
      </c>
      <c r="S513" s="7">
        <v>1.26E-2</v>
      </c>
      <c r="T513" s="7">
        <v>4.4999999999999998E-2</v>
      </c>
      <c r="U513" s="7">
        <v>1.2E-2</v>
      </c>
      <c r="V513" s="7">
        <v>1.09E-2</v>
      </c>
      <c r="W513" s="15">
        <f t="shared" si="21"/>
        <v>1.2022000000000002</v>
      </c>
      <c r="X513" s="20">
        <f t="shared" si="22"/>
        <v>3.4066315959778048</v>
      </c>
      <c r="Y513" s="10"/>
      <c r="BX513" s="4"/>
      <c r="BY513" s="4"/>
    </row>
    <row r="514" spans="1:77" ht="13.8" x14ac:dyDescent="0.25">
      <c r="A514" s="22" t="s">
        <v>39</v>
      </c>
      <c r="B514" s="7" t="s">
        <v>107</v>
      </c>
      <c r="C514" s="7" t="s">
        <v>108</v>
      </c>
      <c r="D514" s="7" t="s">
        <v>108</v>
      </c>
      <c r="E514" s="7" t="s">
        <v>107</v>
      </c>
      <c r="F514" s="7" t="s">
        <v>108</v>
      </c>
      <c r="G514" s="7" t="s">
        <v>108</v>
      </c>
      <c r="H514" s="7" t="s">
        <v>107</v>
      </c>
      <c r="I514" s="7" t="s">
        <v>108</v>
      </c>
      <c r="J514" s="7" t="s">
        <v>108</v>
      </c>
      <c r="K514" s="7" t="s">
        <v>107</v>
      </c>
      <c r="L514" s="7" t="s">
        <v>108</v>
      </c>
      <c r="M514" s="7" t="s">
        <v>108</v>
      </c>
      <c r="N514" s="7" t="s">
        <v>107</v>
      </c>
      <c r="O514" s="7" t="s">
        <v>108</v>
      </c>
      <c r="P514" s="7" t="s">
        <v>108</v>
      </c>
      <c r="Q514" s="7" t="s">
        <v>107</v>
      </c>
      <c r="R514" s="7" t="s">
        <v>108</v>
      </c>
      <c r="S514" s="7" t="s">
        <v>108</v>
      </c>
      <c r="T514" s="7" t="s">
        <v>107</v>
      </c>
      <c r="U514" s="7" t="s">
        <v>108</v>
      </c>
      <c r="V514" s="7" t="s">
        <v>108</v>
      </c>
      <c r="W514" s="15" t="s">
        <v>108</v>
      </c>
      <c r="X514" s="20" t="s">
        <v>108</v>
      </c>
      <c r="Y514" s="10"/>
      <c r="BX514" s="4"/>
      <c r="BY514" s="4"/>
    </row>
    <row r="515" spans="1:77" ht="14.4" thickBot="1" x14ac:dyDescent="0.3">
      <c r="A515" s="23" t="s">
        <v>40</v>
      </c>
      <c r="B515" s="8" t="s">
        <v>107</v>
      </c>
      <c r="C515" s="8" t="s">
        <v>108</v>
      </c>
      <c r="D515" s="8" t="s">
        <v>108</v>
      </c>
      <c r="E515" s="8" t="s">
        <v>107</v>
      </c>
      <c r="F515" s="8" t="s">
        <v>108</v>
      </c>
      <c r="G515" s="8" t="s">
        <v>108</v>
      </c>
      <c r="H515" s="8" t="s">
        <v>107</v>
      </c>
      <c r="I515" s="8" t="s">
        <v>108</v>
      </c>
      <c r="J515" s="8" t="s">
        <v>108</v>
      </c>
      <c r="K515" s="8">
        <v>5.8999999999999997E-2</v>
      </c>
      <c r="L515" s="8">
        <v>8.3000000000000001E-3</v>
      </c>
      <c r="M515" s="8">
        <v>5.1799999999999997E-3</v>
      </c>
      <c r="N515" s="8" t="s">
        <v>107</v>
      </c>
      <c r="O515" s="8" t="s">
        <v>108</v>
      </c>
      <c r="P515" s="8" t="s">
        <v>108</v>
      </c>
      <c r="Q515" s="8" t="s">
        <v>107</v>
      </c>
      <c r="R515" s="8" t="s">
        <v>108</v>
      </c>
      <c r="S515" s="8" t="s">
        <v>108</v>
      </c>
      <c r="T515" s="8" t="s">
        <v>107</v>
      </c>
      <c r="U515" s="8" t="s">
        <v>108</v>
      </c>
      <c r="V515" s="8" t="s">
        <v>108</v>
      </c>
      <c r="W515" s="16">
        <f t="shared" si="21"/>
        <v>5.8999999999999997E-2</v>
      </c>
      <c r="X515" s="21">
        <f t="shared" si="22"/>
        <v>0</v>
      </c>
      <c r="Y515" s="10"/>
      <c r="BX515" s="4"/>
      <c r="BY515" s="4"/>
    </row>
    <row r="516" spans="1:77" ht="14.4" thickBot="1" x14ac:dyDescent="0.3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BX516" s="4"/>
      <c r="BY516" s="4"/>
    </row>
    <row r="517" spans="1:77" ht="14.4" x14ac:dyDescent="0.3">
      <c r="A517" s="14"/>
      <c r="B517" s="5" t="s">
        <v>66</v>
      </c>
      <c r="C517" s="5" t="s">
        <v>41</v>
      </c>
      <c r="D517" s="5" t="s">
        <v>80</v>
      </c>
      <c r="E517" s="5" t="s">
        <v>67</v>
      </c>
      <c r="F517" s="5" t="s">
        <v>41</v>
      </c>
      <c r="G517" s="5" t="s">
        <v>80</v>
      </c>
      <c r="H517" s="5" t="s">
        <v>68</v>
      </c>
      <c r="I517" s="5" t="s">
        <v>41</v>
      </c>
      <c r="J517" s="5" t="s">
        <v>80</v>
      </c>
      <c r="K517" s="5" t="s">
        <v>69</v>
      </c>
      <c r="L517" s="5" t="s">
        <v>41</v>
      </c>
      <c r="M517" s="5" t="s">
        <v>80</v>
      </c>
      <c r="N517" s="5" t="s">
        <v>70</v>
      </c>
      <c r="O517" s="5" t="s">
        <v>41</v>
      </c>
      <c r="P517" s="5" t="s">
        <v>80</v>
      </c>
      <c r="Q517" s="14" t="s">
        <v>109</v>
      </c>
      <c r="R517" s="19" t="s">
        <v>110</v>
      </c>
      <c r="S517" s="10"/>
      <c r="T517" s="10"/>
      <c r="U517" s="10"/>
      <c r="V517" s="10"/>
      <c r="W517" s="10"/>
      <c r="X517" s="10"/>
      <c r="Y517" s="10"/>
      <c r="BX517" s="4"/>
      <c r="BY517" s="4"/>
    </row>
    <row r="518" spans="1:77" ht="13.8" x14ac:dyDescent="0.25">
      <c r="A518" s="22" t="s">
        <v>0</v>
      </c>
      <c r="B518" s="7">
        <v>0.69</v>
      </c>
      <c r="C518" s="7">
        <v>5.1999999999999998E-2</v>
      </c>
      <c r="D518" s="7">
        <v>9.5899999999999996E-3</v>
      </c>
      <c r="E518" s="7">
        <v>1.2200000000000001E-2</v>
      </c>
      <c r="F518" s="7">
        <v>4.7000000000000002E-3</v>
      </c>
      <c r="G518" s="7">
        <v>1.04E-2</v>
      </c>
      <c r="H518" s="7" t="s">
        <v>107</v>
      </c>
      <c r="I518" s="7" t="s">
        <v>108</v>
      </c>
      <c r="J518" s="7" t="s">
        <v>108</v>
      </c>
      <c r="K518" s="7">
        <v>3.0800000000000001E-2</v>
      </c>
      <c r="L518" s="7">
        <v>7.4000000000000003E-3</v>
      </c>
      <c r="M518" s="7">
        <v>1.0200000000000001E-2</v>
      </c>
      <c r="N518" s="7">
        <v>1.7999999999999999E-2</v>
      </c>
      <c r="O518" s="7">
        <v>4.5999999999999999E-3</v>
      </c>
      <c r="P518" s="7">
        <v>7.9399999999999991E-3</v>
      </c>
      <c r="Q518" s="15">
        <f>AVERAGE(B518,E518,H518,H518,K518,N518)</f>
        <v>0.18775</v>
      </c>
      <c r="R518" s="20">
        <f xml:space="preserve"> STDEV(B518,E518,E518,H518,K518,K518,N518)</f>
        <v>0.27332994469444183</v>
      </c>
      <c r="S518" s="10"/>
      <c r="T518" s="10"/>
      <c r="U518" s="10"/>
      <c r="V518" s="10"/>
      <c r="W518" s="10"/>
      <c r="X518" s="10"/>
      <c r="Y518" s="10"/>
      <c r="BX518" s="4"/>
      <c r="BY518" s="4"/>
    </row>
    <row r="519" spans="1:77" ht="13.8" x14ac:dyDescent="0.25">
      <c r="A519" s="22" t="s">
        <v>1</v>
      </c>
      <c r="B519" s="7">
        <v>0.122</v>
      </c>
      <c r="C519" s="7">
        <v>2.9000000000000001E-2</v>
      </c>
      <c r="D519" s="7">
        <v>3.4299999999999997E-2</v>
      </c>
      <c r="E519" s="7">
        <v>8.2000000000000003E-2</v>
      </c>
      <c r="F519" s="7">
        <v>2.4E-2</v>
      </c>
      <c r="G519" s="7">
        <v>3.9800000000000002E-2</v>
      </c>
      <c r="H519" s="7">
        <v>0.128</v>
      </c>
      <c r="I519" s="7">
        <v>3.2000000000000001E-2</v>
      </c>
      <c r="J519" s="7">
        <v>3.5299999999999998E-2</v>
      </c>
      <c r="K519" s="7">
        <v>0.14699999999999999</v>
      </c>
      <c r="L519" s="7">
        <v>0.04</v>
      </c>
      <c r="M519" s="7">
        <v>4.3799999999999999E-2</v>
      </c>
      <c r="N519" s="7">
        <v>0.126</v>
      </c>
      <c r="O519" s="7">
        <v>3.3000000000000002E-2</v>
      </c>
      <c r="P519" s="7">
        <v>3.3399999999999999E-2</v>
      </c>
      <c r="Q519" s="15">
        <f t="shared" ref="Q519:Q558" si="23">AVERAGE(B519,E519,H519,H519,K519,N519)</f>
        <v>0.12216666666666666</v>
      </c>
      <c r="R519" s="20">
        <f t="shared" ref="R519:R558" si="24" xml:space="preserve"> STDEV(B519,E519,E519,H519,K519,K519,N519)</f>
        <v>2.7217816293918885E-2</v>
      </c>
      <c r="S519" s="10"/>
      <c r="T519" s="10"/>
      <c r="U519" s="10"/>
      <c r="V519" s="10"/>
      <c r="W519" s="10"/>
      <c r="X519" s="10"/>
      <c r="Y519" s="10"/>
      <c r="BX519" s="4"/>
      <c r="BY519" s="4"/>
    </row>
    <row r="520" spans="1:77" ht="13.8" x14ac:dyDescent="0.25">
      <c r="A520" s="22" t="s">
        <v>2</v>
      </c>
      <c r="B520" s="7">
        <v>81.2</v>
      </c>
      <c r="C520" s="7">
        <v>8.69</v>
      </c>
      <c r="D520" s="7">
        <v>17.670000000000002</v>
      </c>
      <c r="E520" s="7">
        <v>68.209999999999994</v>
      </c>
      <c r="F520" s="7">
        <v>9.0399999999999991</v>
      </c>
      <c r="G520" s="7">
        <v>20.65</v>
      </c>
      <c r="H520" s="7">
        <v>104.79</v>
      </c>
      <c r="I520" s="7">
        <v>9.57</v>
      </c>
      <c r="J520" s="7">
        <v>18.73</v>
      </c>
      <c r="K520" s="7">
        <v>87.7</v>
      </c>
      <c r="L520" s="7">
        <v>11.55</v>
      </c>
      <c r="M520" s="7">
        <v>21.85</v>
      </c>
      <c r="N520" s="7">
        <v>121.35</v>
      </c>
      <c r="O520" s="7">
        <v>10.29</v>
      </c>
      <c r="P520" s="7">
        <v>17.510000000000002</v>
      </c>
      <c r="Q520" s="15">
        <f t="shared" si="23"/>
        <v>94.673333333333332</v>
      </c>
      <c r="R520" s="20">
        <f t="shared" si="24"/>
        <v>19.245814634677902</v>
      </c>
      <c r="S520" s="10"/>
      <c r="T520" s="10"/>
      <c r="U520" s="10"/>
      <c r="V520" s="10"/>
      <c r="W520" s="10"/>
      <c r="X520" s="10"/>
      <c r="Y520" s="10"/>
      <c r="BX520" s="4"/>
      <c r="BY520" s="4"/>
    </row>
    <row r="521" spans="1:77" ht="13.8" x14ac:dyDescent="0.25">
      <c r="A521" s="22" t="s">
        <v>3</v>
      </c>
      <c r="B521" s="7" t="s">
        <v>107</v>
      </c>
      <c r="C521" s="7" t="s">
        <v>108</v>
      </c>
      <c r="D521" s="7" t="s">
        <v>108</v>
      </c>
      <c r="E521" s="7" t="s">
        <v>107</v>
      </c>
      <c r="F521" s="7" t="s">
        <v>108</v>
      </c>
      <c r="G521" s="7" t="s">
        <v>108</v>
      </c>
      <c r="H521" s="7" t="s">
        <v>107</v>
      </c>
      <c r="I521" s="7">
        <v>6.4999999999999997E-3</v>
      </c>
      <c r="J521" s="7">
        <v>1.66E-2</v>
      </c>
      <c r="K521" s="7" t="s">
        <v>107</v>
      </c>
      <c r="L521" s="7" t="s">
        <v>108</v>
      </c>
      <c r="M521" s="7" t="s">
        <v>108</v>
      </c>
      <c r="N521" s="7" t="s">
        <v>107</v>
      </c>
      <c r="O521" s="7" t="s">
        <v>108</v>
      </c>
      <c r="P521" s="7" t="s">
        <v>108</v>
      </c>
      <c r="Q521" s="15" t="s">
        <v>108</v>
      </c>
      <c r="R521" s="20" t="s">
        <v>108</v>
      </c>
      <c r="S521" s="10"/>
      <c r="T521" s="10"/>
      <c r="U521" s="10"/>
      <c r="V521" s="10"/>
      <c r="W521" s="10"/>
      <c r="X521" s="10"/>
      <c r="Y521" s="10"/>
      <c r="BX521" s="4"/>
      <c r="BY521" s="4"/>
    </row>
    <row r="522" spans="1:77" ht="13.8" x14ac:dyDescent="0.25">
      <c r="A522" s="22" t="s">
        <v>4</v>
      </c>
      <c r="B522" s="7">
        <v>2.58</v>
      </c>
      <c r="C522" s="7">
        <v>0.34</v>
      </c>
      <c r="D522" s="7">
        <v>0.125</v>
      </c>
      <c r="E522" s="7">
        <v>2.3199999999999998</v>
      </c>
      <c r="F522" s="7">
        <v>0.32</v>
      </c>
      <c r="G522" s="7">
        <v>0.14499999999999999</v>
      </c>
      <c r="H522" s="7">
        <v>2.46</v>
      </c>
      <c r="I522" s="7">
        <v>0.34</v>
      </c>
      <c r="J522" s="7">
        <v>0.12</v>
      </c>
      <c r="K522" s="7">
        <v>2.68</v>
      </c>
      <c r="L522" s="7">
        <v>0.4</v>
      </c>
      <c r="M522" s="7">
        <v>0.111</v>
      </c>
      <c r="N522" s="7">
        <v>2.5</v>
      </c>
      <c r="O522" s="7">
        <v>0.37</v>
      </c>
      <c r="P522" s="7">
        <v>0.11899999999999999</v>
      </c>
      <c r="Q522" s="15">
        <f t="shared" si="23"/>
        <v>2.5</v>
      </c>
      <c r="R522" s="20">
        <f t="shared" si="24"/>
        <v>0.15131172490999545</v>
      </c>
      <c r="S522" s="10"/>
      <c r="T522" s="10"/>
      <c r="U522" s="10"/>
      <c r="V522" s="10"/>
      <c r="W522" s="10"/>
      <c r="X522" s="10"/>
      <c r="Y522" s="10"/>
      <c r="BX522" s="4"/>
      <c r="BY522" s="4"/>
    </row>
    <row r="523" spans="1:77" ht="13.8" x14ac:dyDescent="0.25">
      <c r="A523" s="22" t="s">
        <v>5</v>
      </c>
      <c r="B523" s="7" t="s">
        <v>107</v>
      </c>
      <c r="C523" s="7" t="s">
        <v>108</v>
      </c>
      <c r="D523" s="7" t="s">
        <v>108</v>
      </c>
      <c r="E523" s="7" t="s">
        <v>107</v>
      </c>
      <c r="F523" s="7" t="s">
        <v>108</v>
      </c>
      <c r="G523" s="7" t="s">
        <v>108</v>
      </c>
      <c r="H523" s="7" t="s">
        <v>107</v>
      </c>
      <c r="I523" s="7" t="s">
        <v>108</v>
      </c>
      <c r="J523" s="7" t="s">
        <v>108</v>
      </c>
      <c r="K523" s="7">
        <v>1.14E-2</v>
      </c>
      <c r="L523" s="7">
        <v>5.1999999999999998E-3</v>
      </c>
      <c r="M523" s="7">
        <v>9.9299999999999996E-3</v>
      </c>
      <c r="N523" s="7" t="s">
        <v>107</v>
      </c>
      <c r="O523" s="7" t="s">
        <v>108</v>
      </c>
      <c r="P523" s="7" t="s">
        <v>108</v>
      </c>
      <c r="Q523" s="15">
        <f t="shared" si="23"/>
        <v>1.14E-2</v>
      </c>
      <c r="R523" s="20">
        <f t="shared" si="24"/>
        <v>0</v>
      </c>
      <c r="S523" s="10"/>
      <c r="T523" s="10"/>
      <c r="U523" s="10"/>
      <c r="V523" s="10"/>
      <c r="W523" s="10"/>
      <c r="X523" s="10"/>
      <c r="Y523" s="10"/>
      <c r="BX523" s="4"/>
      <c r="BY523" s="4"/>
    </row>
    <row r="524" spans="1:77" ht="13.8" x14ac:dyDescent="0.25">
      <c r="A524" s="22" t="s">
        <v>6</v>
      </c>
      <c r="B524" s="7" t="s">
        <v>107</v>
      </c>
      <c r="C524" s="7" t="s">
        <v>108</v>
      </c>
      <c r="D524" s="7" t="s">
        <v>108</v>
      </c>
      <c r="E524" s="7" t="s">
        <v>107</v>
      </c>
      <c r="F524" s="7" t="s">
        <v>108</v>
      </c>
      <c r="G524" s="7" t="s">
        <v>108</v>
      </c>
      <c r="H524" s="7" t="s">
        <v>107</v>
      </c>
      <c r="I524" s="7" t="s">
        <v>108</v>
      </c>
      <c r="J524" s="7" t="s">
        <v>108</v>
      </c>
      <c r="K524" s="7" t="s">
        <v>107</v>
      </c>
      <c r="L524" s="7" t="s">
        <v>108</v>
      </c>
      <c r="M524" s="7" t="s">
        <v>108</v>
      </c>
      <c r="N524" s="7" t="s">
        <v>107</v>
      </c>
      <c r="O524" s="7" t="s">
        <v>108</v>
      </c>
      <c r="P524" s="7" t="s">
        <v>108</v>
      </c>
      <c r="Q524" s="15" t="s">
        <v>108</v>
      </c>
      <c r="R524" s="20" t="s">
        <v>108</v>
      </c>
      <c r="S524" s="10"/>
      <c r="T524" s="10"/>
      <c r="U524" s="10"/>
      <c r="V524" s="10"/>
      <c r="W524" s="10"/>
      <c r="X524" s="10"/>
      <c r="Y524" s="10"/>
      <c r="BX524" s="4"/>
      <c r="BY524" s="4"/>
    </row>
    <row r="525" spans="1:77" ht="13.8" x14ac:dyDescent="0.25">
      <c r="A525" s="22" t="s">
        <v>7</v>
      </c>
      <c r="B525" s="7" t="s">
        <v>107</v>
      </c>
      <c r="C525" s="7" t="s">
        <v>108</v>
      </c>
      <c r="D525" s="7" t="s">
        <v>108</v>
      </c>
      <c r="E525" s="7" t="s">
        <v>107</v>
      </c>
      <c r="F525" s="7" t="s">
        <v>108</v>
      </c>
      <c r="G525" s="7" t="s">
        <v>108</v>
      </c>
      <c r="H525" s="7" t="s">
        <v>107</v>
      </c>
      <c r="I525" s="7" t="s">
        <v>108</v>
      </c>
      <c r="J525" s="7" t="s">
        <v>108</v>
      </c>
      <c r="K525" s="7" t="s">
        <v>107</v>
      </c>
      <c r="L525" s="7" t="s">
        <v>108</v>
      </c>
      <c r="M525" s="7" t="s">
        <v>108</v>
      </c>
      <c r="N525" s="7">
        <v>9.6000000000000002E-2</v>
      </c>
      <c r="O525" s="7">
        <v>2.3E-2</v>
      </c>
      <c r="P525" s="7">
        <v>5.3400000000000003E-2</v>
      </c>
      <c r="Q525" s="15">
        <f t="shared" si="23"/>
        <v>9.6000000000000002E-2</v>
      </c>
      <c r="R525" s="20" t="s">
        <v>108</v>
      </c>
      <c r="S525" s="10"/>
      <c r="T525" s="10"/>
      <c r="U525" s="10"/>
      <c r="V525" s="10"/>
      <c r="W525" s="10"/>
      <c r="X525" s="10"/>
      <c r="Y525" s="10"/>
      <c r="BX525" s="4"/>
      <c r="BY525" s="4"/>
    </row>
    <row r="526" spans="1:77" ht="13.8" x14ac:dyDescent="0.25">
      <c r="A526" s="22" t="s">
        <v>8</v>
      </c>
      <c r="B526" s="7">
        <v>14349.6</v>
      </c>
      <c r="C526" s="7">
        <v>731.49</v>
      </c>
      <c r="D526" s="7">
        <v>3.64E-3</v>
      </c>
      <c r="E526" s="7">
        <v>9791.6</v>
      </c>
      <c r="F526" s="7">
        <v>508.06</v>
      </c>
      <c r="G526" s="7">
        <v>5.0099999999999997E-3</v>
      </c>
      <c r="H526" s="7">
        <v>25782.15</v>
      </c>
      <c r="I526" s="7">
        <v>1362.58</v>
      </c>
      <c r="J526" s="7">
        <v>5.2900000000000004E-3</v>
      </c>
      <c r="K526" s="7">
        <v>9692.2199999999993</v>
      </c>
      <c r="L526" s="7">
        <v>522.01</v>
      </c>
      <c r="M526" s="7">
        <v>7.7099999999999998E-3</v>
      </c>
      <c r="N526" s="7">
        <v>16262.77</v>
      </c>
      <c r="O526" s="7">
        <v>892.98</v>
      </c>
      <c r="P526" s="7">
        <v>6.3899999999999998E-3</v>
      </c>
      <c r="Q526" s="15">
        <f t="shared" si="23"/>
        <v>16943.415000000001</v>
      </c>
      <c r="R526" s="20">
        <f t="shared" si="24"/>
        <v>5994.4776875606021</v>
      </c>
      <c r="S526" s="10"/>
      <c r="T526" s="10"/>
      <c r="U526" s="10"/>
      <c r="V526" s="10"/>
      <c r="W526" s="10"/>
      <c r="X526" s="10"/>
      <c r="Y526" s="10"/>
      <c r="BX526" s="4"/>
      <c r="BY526" s="4"/>
    </row>
    <row r="527" spans="1:77" ht="13.8" x14ac:dyDescent="0.25">
      <c r="A527" s="22" t="s">
        <v>9</v>
      </c>
      <c r="B527" s="7">
        <v>76</v>
      </c>
      <c r="C527" s="7">
        <v>2.97</v>
      </c>
      <c r="D527" s="7">
        <v>2.58E-2</v>
      </c>
      <c r="E527" s="7">
        <v>90.85</v>
      </c>
      <c r="F527" s="7">
        <v>3.59</v>
      </c>
      <c r="G527" s="7">
        <v>4.4299999999999999E-2</v>
      </c>
      <c r="H527" s="7">
        <v>50.56</v>
      </c>
      <c r="I527" s="7">
        <v>2.04</v>
      </c>
      <c r="J527" s="7">
        <v>4.0800000000000003E-2</v>
      </c>
      <c r="K527" s="7">
        <v>110.44</v>
      </c>
      <c r="L527" s="7">
        <v>4.5199999999999996</v>
      </c>
      <c r="M527" s="7">
        <v>4.5400000000000003E-2</v>
      </c>
      <c r="N527" s="7">
        <v>56.27</v>
      </c>
      <c r="O527" s="7">
        <v>2.34</v>
      </c>
      <c r="P527" s="7">
        <v>8.4599999999999995E-2</v>
      </c>
      <c r="Q527" s="15">
        <f t="shared" si="23"/>
        <v>72.446666666666673</v>
      </c>
      <c r="R527" s="20">
        <f t="shared" si="24"/>
        <v>23.952106379189303</v>
      </c>
      <c r="S527" s="10"/>
      <c r="T527" s="10"/>
      <c r="U527" s="10"/>
      <c r="V527" s="10"/>
      <c r="W527" s="10"/>
      <c r="X527" s="10"/>
      <c r="Y527" s="10"/>
      <c r="BX527" s="4"/>
      <c r="BY527" s="4"/>
    </row>
    <row r="528" spans="1:77" ht="13.8" x14ac:dyDescent="0.25">
      <c r="A528" s="22" t="s">
        <v>10</v>
      </c>
      <c r="B528" s="7">
        <v>0.41399999999999998</v>
      </c>
      <c r="C528" s="7">
        <v>3.5000000000000003E-2</v>
      </c>
      <c r="D528" s="7">
        <v>3.73E-2</v>
      </c>
      <c r="E528" s="7">
        <v>0.45200000000000001</v>
      </c>
      <c r="F528" s="7">
        <v>3.7999999999999999E-2</v>
      </c>
      <c r="G528" s="7">
        <v>4.3099999999999999E-2</v>
      </c>
      <c r="H528" s="7">
        <v>2.19</v>
      </c>
      <c r="I528" s="7">
        <v>0.14000000000000001</v>
      </c>
      <c r="J528" s="7">
        <v>4.1799999999999997E-2</v>
      </c>
      <c r="K528" s="7">
        <v>0.40300000000000002</v>
      </c>
      <c r="L528" s="7">
        <v>4.5999999999999999E-2</v>
      </c>
      <c r="M528" s="7">
        <v>5.2900000000000003E-2</v>
      </c>
      <c r="N528" s="7">
        <v>0.26100000000000001</v>
      </c>
      <c r="O528" s="7">
        <v>2.9000000000000001E-2</v>
      </c>
      <c r="P528" s="7">
        <v>4.0300000000000002E-2</v>
      </c>
      <c r="Q528" s="15">
        <f t="shared" si="23"/>
        <v>0.98500000000000021</v>
      </c>
      <c r="R528" s="20">
        <f t="shared" si="24"/>
        <v>0.68055782442122603</v>
      </c>
      <c r="S528" s="10"/>
      <c r="T528" s="10"/>
      <c r="U528" s="10"/>
      <c r="V528" s="10"/>
      <c r="W528" s="10"/>
      <c r="X528" s="10"/>
      <c r="Y528" s="10"/>
      <c r="BX528" s="4"/>
      <c r="BY528" s="4"/>
    </row>
    <row r="529" spans="1:77" ht="13.8" x14ac:dyDescent="0.25">
      <c r="A529" s="22" t="s">
        <v>11</v>
      </c>
      <c r="B529" s="7">
        <v>1.01</v>
      </c>
      <c r="C529" s="7">
        <v>0.26</v>
      </c>
      <c r="D529" s="7">
        <v>5.79E-2</v>
      </c>
      <c r="E529" s="7">
        <v>0.96</v>
      </c>
      <c r="F529" s="7">
        <v>0.25</v>
      </c>
      <c r="G529" s="7">
        <v>5.8400000000000001E-2</v>
      </c>
      <c r="H529" s="7">
        <v>0.89</v>
      </c>
      <c r="I529" s="7">
        <v>0.24</v>
      </c>
      <c r="J529" s="7">
        <v>4.9000000000000002E-2</v>
      </c>
      <c r="K529" s="7">
        <v>0.87</v>
      </c>
      <c r="L529" s="7">
        <v>0.24</v>
      </c>
      <c r="M529" s="7">
        <v>6.3899999999999998E-2</v>
      </c>
      <c r="N529" s="7">
        <v>0.85</v>
      </c>
      <c r="O529" s="7">
        <v>0.24</v>
      </c>
      <c r="P529" s="7">
        <v>4.5100000000000001E-2</v>
      </c>
      <c r="Q529" s="15">
        <f t="shared" si="23"/>
        <v>0.91166666666666663</v>
      </c>
      <c r="R529" s="20">
        <f t="shared" si="24"/>
        <v>6.0513674172907081E-2</v>
      </c>
      <c r="S529" s="10"/>
      <c r="T529" s="10"/>
      <c r="U529" s="10"/>
      <c r="V529" s="10"/>
      <c r="W529" s="10"/>
      <c r="X529" s="10"/>
      <c r="Y529" s="10"/>
      <c r="BX529" s="4"/>
      <c r="BY529" s="4"/>
    </row>
    <row r="530" spans="1:77" ht="13.8" x14ac:dyDescent="0.25">
      <c r="A530" s="22" t="s">
        <v>12</v>
      </c>
      <c r="B530" s="7" t="s">
        <v>107</v>
      </c>
      <c r="C530" s="7" t="s">
        <v>108</v>
      </c>
      <c r="D530" s="7" t="s">
        <v>108</v>
      </c>
      <c r="E530" s="7" t="s">
        <v>107</v>
      </c>
      <c r="F530" s="7" t="s">
        <v>108</v>
      </c>
      <c r="G530" s="7" t="s">
        <v>108</v>
      </c>
      <c r="H530" s="7" t="s">
        <v>107</v>
      </c>
      <c r="I530" s="7" t="s">
        <v>108</v>
      </c>
      <c r="J530" s="7" t="s">
        <v>108</v>
      </c>
      <c r="K530" s="7" t="s">
        <v>107</v>
      </c>
      <c r="L530" s="7" t="s">
        <v>108</v>
      </c>
      <c r="M530" s="7" t="s">
        <v>108</v>
      </c>
      <c r="N530" s="7" t="s">
        <v>107</v>
      </c>
      <c r="O530" s="7" t="s">
        <v>108</v>
      </c>
      <c r="P530" s="7" t="s">
        <v>108</v>
      </c>
      <c r="Q530" s="15" t="s">
        <v>108</v>
      </c>
      <c r="R530" s="20" t="s">
        <v>108</v>
      </c>
      <c r="S530" s="10"/>
      <c r="T530" s="10"/>
      <c r="U530" s="10"/>
      <c r="V530" s="10"/>
      <c r="W530" s="10"/>
      <c r="X530" s="10"/>
      <c r="Y530" s="10"/>
      <c r="BX530" s="4"/>
      <c r="BY530" s="4"/>
    </row>
    <row r="531" spans="1:77" ht="13.8" x14ac:dyDescent="0.25">
      <c r="A531" s="22" t="s">
        <v>13</v>
      </c>
      <c r="B531" s="7">
        <v>2421.84</v>
      </c>
      <c r="C531" s="7">
        <v>105.67</v>
      </c>
      <c r="D531" s="7">
        <v>0.441</v>
      </c>
      <c r="E531" s="7">
        <v>1010.14</v>
      </c>
      <c r="F531" s="7">
        <v>45.46</v>
      </c>
      <c r="G531" s="7">
        <v>0.73199999999999998</v>
      </c>
      <c r="H531" s="7">
        <v>17946.939999999999</v>
      </c>
      <c r="I531" s="7">
        <v>833.23</v>
      </c>
      <c r="J531" s="7">
        <v>0.70199999999999996</v>
      </c>
      <c r="K531" s="7">
        <v>1051.33</v>
      </c>
      <c r="L531" s="7">
        <v>50.49</v>
      </c>
      <c r="M531" s="7">
        <v>1.1599999999999999</v>
      </c>
      <c r="N531" s="7">
        <v>6875.49</v>
      </c>
      <c r="O531" s="7">
        <v>341.15</v>
      </c>
      <c r="P531" s="7">
        <v>0.99399999999999999</v>
      </c>
      <c r="Q531" s="15">
        <f t="shared" si="23"/>
        <v>7875.4466666666667</v>
      </c>
      <c r="R531" s="20">
        <f t="shared" si="24"/>
        <v>6310.3654574570137</v>
      </c>
      <c r="S531" s="10"/>
      <c r="T531" s="10"/>
      <c r="U531" s="10"/>
      <c r="V531" s="10"/>
      <c r="W531" s="10"/>
      <c r="X531" s="10"/>
      <c r="Y531" s="10"/>
      <c r="BX531" s="4"/>
      <c r="BY531" s="4"/>
    </row>
    <row r="532" spans="1:77" ht="13.8" x14ac:dyDescent="0.25">
      <c r="A532" s="22" t="s">
        <v>14</v>
      </c>
      <c r="B532" s="7">
        <v>6.87</v>
      </c>
      <c r="C532" s="7">
        <v>0.94</v>
      </c>
      <c r="D532" s="7">
        <v>1.52</v>
      </c>
      <c r="E532" s="7">
        <v>7.8</v>
      </c>
      <c r="F532" s="7">
        <v>1.0900000000000001</v>
      </c>
      <c r="G532" s="7">
        <v>1.88</v>
      </c>
      <c r="H532" s="7">
        <v>8.89</v>
      </c>
      <c r="I532" s="7">
        <v>1.1200000000000001</v>
      </c>
      <c r="J532" s="7">
        <v>1.63</v>
      </c>
      <c r="K532" s="7">
        <v>9.39</v>
      </c>
      <c r="L532" s="7">
        <v>1.43</v>
      </c>
      <c r="M532" s="7">
        <v>2.0099999999999998</v>
      </c>
      <c r="N532" s="7">
        <v>6.17</v>
      </c>
      <c r="O532" s="7">
        <v>1</v>
      </c>
      <c r="P532" s="7">
        <v>1.68</v>
      </c>
      <c r="Q532" s="15">
        <f t="shared" si="23"/>
        <v>8.0016666666666669</v>
      </c>
      <c r="R532" s="20">
        <f t="shared" si="24"/>
        <v>1.2482234995231822</v>
      </c>
      <c r="S532" s="10"/>
      <c r="T532" s="10"/>
      <c r="U532" s="10"/>
      <c r="V532" s="10"/>
      <c r="W532" s="10"/>
      <c r="X532" s="10"/>
      <c r="Y532" s="10"/>
      <c r="BX532" s="4"/>
      <c r="BY532" s="4"/>
    </row>
    <row r="533" spans="1:77" ht="13.8" x14ac:dyDescent="0.25">
      <c r="A533" s="22" t="s">
        <v>15</v>
      </c>
      <c r="B533" s="7" t="s">
        <v>107</v>
      </c>
      <c r="C533" s="7" t="s">
        <v>108</v>
      </c>
      <c r="D533" s="7" t="s">
        <v>108</v>
      </c>
      <c r="E533" s="7" t="s">
        <v>107</v>
      </c>
      <c r="F533" s="7" t="s">
        <v>108</v>
      </c>
      <c r="G533" s="7" t="s">
        <v>108</v>
      </c>
      <c r="H533" s="7" t="s">
        <v>107</v>
      </c>
      <c r="I533" s="7" t="s">
        <v>108</v>
      </c>
      <c r="J533" s="7" t="s">
        <v>108</v>
      </c>
      <c r="K533" s="7">
        <v>2.2100000000000002E-2</v>
      </c>
      <c r="L533" s="7">
        <v>5.1999999999999998E-3</v>
      </c>
      <c r="M533" s="7">
        <v>3.6700000000000001E-3</v>
      </c>
      <c r="N533" s="7" t="s">
        <v>107</v>
      </c>
      <c r="O533" s="7" t="s">
        <v>108</v>
      </c>
      <c r="P533" s="7" t="s">
        <v>108</v>
      </c>
      <c r="Q533" s="15">
        <f t="shared" si="23"/>
        <v>2.2100000000000002E-2</v>
      </c>
      <c r="R533" s="20">
        <f t="shared" si="24"/>
        <v>0</v>
      </c>
      <c r="S533" s="10"/>
      <c r="T533" s="10"/>
      <c r="U533" s="10"/>
      <c r="V533" s="10"/>
      <c r="W533" s="10"/>
      <c r="X533" s="10"/>
      <c r="Y533" s="10"/>
      <c r="BX533" s="4"/>
      <c r="BY533" s="4"/>
    </row>
    <row r="534" spans="1:77" ht="13.8" x14ac:dyDescent="0.25">
      <c r="A534" s="22" t="s">
        <v>16</v>
      </c>
      <c r="B534" s="7">
        <v>6.4999999999999997E-3</v>
      </c>
      <c r="C534" s="7">
        <v>2.5000000000000001E-3</v>
      </c>
      <c r="D534" s="7">
        <v>3.1800000000000001E-3</v>
      </c>
      <c r="E534" s="7">
        <v>1.14E-2</v>
      </c>
      <c r="F534" s="7">
        <v>4.3E-3</v>
      </c>
      <c r="G534" s="7">
        <v>7.7799999999999996E-3</v>
      </c>
      <c r="H534" s="7">
        <v>5.7999999999999996E-3</v>
      </c>
      <c r="I534" s="7">
        <v>2.8999999999999998E-3</v>
      </c>
      <c r="J534" s="7">
        <v>5.7600000000000004E-3</v>
      </c>
      <c r="K534" s="7">
        <v>7.95</v>
      </c>
      <c r="L534" s="7">
        <v>1.63</v>
      </c>
      <c r="M534" s="7">
        <v>5.5700000000000003E-3</v>
      </c>
      <c r="N534" s="7" t="s">
        <v>107</v>
      </c>
      <c r="O534" s="7" t="s">
        <v>108</v>
      </c>
      <c r="P534" s="7" t="s">
        <v>108</v>
      </c>
      <c r="Q534" s="15">
        <f t="shared" si="23"/>
        <v>1.5958999999999999</v>
      </c>
      <c r="R534" s="20">
        <f t="shared" si="24"/>
        <v>4.100831634559019</v>
      </c>
      <c r="S534" s="10"/>
      <c r="T534" s="10"/>
      <c r="U534" s="10"/>
      <c r="V534" s="10"/>
      <c r="W534" s="10"/>
      <c r="X534" s="10"/>
      <c r="Y534" s="10"/>
      <c r="BX534" s="4"/>
      <c r="BY534" s="4"/>
    </row>
    <row r="535" spans="1:77" ht="13.8" x14ac:dyDescent="0.25">
      <c r="A535" s="22" t="s">
        <v>17</v>
      </c>
      <c r="B535" s="7" t="s">
        <v>107</v>
      </c>
      <c r="C535" s="7" t="s">
        <v>108</v>
      </c>
      <c r="D535" s="7" t="s">
        <v>108</v>
      </c>
      <c r="E535" s="7" t="s">
        <v>107</v>
      </c>
      <c r="F535" s="7" t="s">
        <v>108</v>
      </c>
      <c r="G535" s="7" t="s">
        <v>108</v>
      </c>
      <c r="H535" s="7" t="s">
        <v>107</v>
      </c>
      <c r="I535" s="7" t="s">
        <v>108</v>
      </c>
      <c r="J535" s="7" t="s">
        <v>108</v>
      </c>
      <c r="K535" s="7" t="s">
        <v>107</v>
      </c>
      <c r="L535" s="7" t="s">
        <v>108</v>
      </c>
      <c r="M535" s="7" t="s">
        <v>108</v>
      </c>
      <c r="N535" s="7" t="s">
        <v>107</v>
      </c>
      <c r="O535" s="7" t="s">
        <v>108</v>
      </c>
      <c r="P535" s="7" t="s">
        <v>108</v>
      </c>
      <c r="Q535" s="15" t="s">
        <v>108</v>
      </c>
      <c r="R535" s="20" t="s">
        <v>108</v>
      </c>
      <c r="S535" s="10"/>
      <c r="T535" s="10"/>
      <c r="U535" s="10"/>
      <c r="V535" s="10"/>
      <c r="W535" s="10"/>
      <c r="X535" s="10"/>
      <c r="Y535" s="10"/>
      <c r="BX535" s="4"/>
      <c r="BY535" s="4"/>
    </row>
    <row r="536" spans="1:77" ht="13.8" x14ac:dyDescent="0.25">
      <c r="A536" s="22" t="s">
        <v>18</v>
      </c>
      <c r="B536" s="7" t="s">
        <v>107</v>
      </c>
      <c r="C536" s="7" t="s">
        <v>108</v>
      </c>
      <c r="D536" s="7" t="s">
        <v>108</v>
      </c>
      <c r="E536" s="7">
        <v>1.2699999999999999E-2</v>
      </c>
      <c r="F536" s="7">
        <v>5.4999999999999997E-3</v>
      </c>
      <c r="G536" s="7">
        <v>1.0500000000000001E-2</v>
      </c>
      <c r="H536" s="7">
        <v>2.35E-2</v>
      </c>
      <c r="I536" s="7">
        <v>6.6E-3</v>
      </c>
      <c r="J536" s="7">
        <v>1.18E-2</v>
      </c>
      <c r="K536" s="7" t="s">
        <v>107</v>
      </c>
      <c r="L536" s="7" t="s">
        <v>108</v>
      </c>
      <c r="M536" s="7" t="s">
        <v>108</v>
      </c>
      <c r="N536" s="7">
        <v>1.38E-2</v>
      </c>
      <c r="O536" s="7">
        <v>5.1000000000000004E-3</v>
      </c>
      <c r="P536" s="7">
        <v>7.7000000000000002E-3</v>
      </c>
      <c r="Q536" s="15">
        <f t="shared" si="23"/>
        <v>1.8374999999999999E-2</v>
      </c>
      <c r="R536" s="20">
        <f t="shared" si="24"/>
        <v>5.242375415782429E-3</v>
      </c>
      <c r="S536" s="10"/>
      <c r="T536" s="10"/>
      <c r="U536" s="10"/>
      <c r="V536" s="10"/>
      <c r="W536" s="10"/>
      <c r="X536" s="10"/>
      <c r="Y536" s="10"/>
      <c r="BX536" s="4"/>
      <c r="BY536" s="4"/>
    </row>
    <row r="537" spans="1:77" ht="13.8" x14ac:dyDescent="0.25">
      <c r="A537" s="22" t="s">
        <v>19</v>
      </c>
      <c r="B537" s="7">
        <v>9.44</v>
      </c>
      <c r="C537" s="7">
        <v>0.46</v>
      </c>
      <c r="D537" s="7">
        <v>3.1399999999999997E-2</v>
      </c>
      <c r="E537" s="7">
        <v>6.48</v>
      </c>
      <c r="F537" s="7">
        <v>0.33</v>
      </c>
      <c r="G537" s="7">
        <v>3.2899999999999999E-2</v>
      </c>
      <c r="H537" s="7">
        <v>16.72</v>
      </c>
      <c r="I537" s="7">
        <v>0.83</v>
      </c>
      <c r="J537" s="7">
        <v>3.5400000000000001E-2</v>
      </c>
      <c r="K537" s="7">
        <v>6.71</v>
      </c>
      <c r="L537" s="7">
        <v>0.38</v>
      </c>
      <c r="M537" s="7">
        <v>3.1300000000000001E-2</v>
      </c>
      <c r="N537" s="7">
        <v>10.99</v>
      </c>
      <c r="O537" s="7">
        <v>0.57999999999999996</v>
      </c>
      <c r="P537" s="7">
        <v>4.1700000000000001E-2</v>
      </c>
      <c r="Q537" s="15">
        <f t="shared" si="23"/>
        <v>11.176666666666668</v>
      </c>
      <c r="R537" s="20">
        <f t="shared" si="24"/>
        <v>3.8057187544661311</v>
      </c>
      <c r="S537" s="10"/>
      <c r="T537" s="10"/>
      <c r="U537" s="10"/>
      <c r="V537" s="10"/>
      <c r="W537" s="10"/>
      <c r="X537" s="10"/>
      <c r="Y537" s="10"/>
      <c r="BX537" s="4"/>
      <c r="BY537" s="4"/>
    </row>
    <row r="538" spans="1:77" ht="13.8" x14ac:dyDescent="0.25">
      <c r="A538" s="22" t="s">
        <v>20</v>
      </c>
      <c r="B538" s="7" t="s">
        <v>107</v>
      </c>
      <c r="C538" s="7" t="s">
        <v>108</v>
      </c>
      <c r="D538" s="7" t="s">
        <v>108</v>
      </c>
      <c r="E538" s="7" t="s">
        <v>107</v>
      </c>
      <c r="F538" s="7" t="s">
        <v>108</v>
      </c>
      <c r="G538" s="7" t="s">
        <v>108</v>
      </c>
      <c r="H538" s="7" t="s">
        <v>107</v>
      </c>
      <c r="I538" s="7" t="s">
        <v>108</v>
      </c>
      <c r="J538" s="7" t="s">
        <v>108</v>
      </c>
      <c r="K538" s="7">
        <v>1.1299999999999999E-2</v>
      </c>
      <c r="L538" s="7">
        <v>4.7000000000000002E-3</v>
      </c>
      <c r="M538" s="7">
        <v>7.9699999999999997E-3</v>
      </c>
      <c r="N538" s="7" t="s">
        <v>107</v>
      </c>
      <c r="O538" s="7" t="s">
        <v>108</v>
      </c>
      <c r="P538" s="7" t="s">
        <v>108</v>
      </c>
      <c r="Q538" s="15">
        <f t="shared" si="23"/>
        <v>1.1299999999999999E-2</v>
      </c>
      <c r="R538" s="20">
        <f t="shared" si="24"/>
        <v>0</v>
      </c>
      <c r="S538" s="10"/>
      <c r="T538" s="10"/>
      <c r="U538" s="10"/>
      <c r="V538" s="10"/>
      <c r="W538" s="10"/>
      <c r="X538" s="10"/>
      <c r="Y538" s="10"/>
      <c r="BX538" s="4"/>
      <c r="BY538" s="4"/>
    </row>
    <row r="539" spans="1:77" ht="13.8" x14ac:dyDescent="0.25">
      <c r="A539" s="22" t="s">
        <v>21</v>
      </c>
      <c r="B539" s="7" t="s">
        <v>107</v>
      </c>
      <c r="C539" s="7" t="s">
        <v>108</v>
      </c>
      <c r="D539" s="7" t="s">
        <v>108</v>
      </c>
      <c r="E539" s="7" t="s">
        <v>107</v>
      </c>
      <c r="F539" s="7" t="s">
        <v>108</v>
      </c>
      <c r="G539" s="7" t="s">
        <v>108</v>
      </c>
      <c r="H539" s="7" t="s">
        <v>107</v>
      </c>
      <c r="I539" s="7" t="s">
        <v>108</v>
      </c>
      <c r="J539" s="7" t="s">
        <v>108</v>
      </c>
      <c r="K539" s="7" t="s">
        <v>107</v>
      </c>
      <c r="L539" s="7" t="s">
        <v>108</v>
      </c>
      <c r="M539" s="7" t="s">
        <v>108</v>
      </c>
      <c r="N539" s="7" t="s">
        <v>107</v>
      </c>
      <c r="O539" s="7" t="s">
        <v>108</v>
      </c>
      <c r="P539" s="7" t="s">
        <v>108</v>
      </c>
      <c r="Q539" s="15" t="s">
        <v>108</v>
      </c>
      <c r="R539" s="20" t="s">
        <v>108</v>
      </c>
      <c r="S539" s="10"/>
      <c r="T539" s="10"/>
      <c r="U539" s="10"/>
      <c r="V539" s="10"/>
      <c r="W539" s="10"/>
      <c r="X539" s="10"/>
      <c r="Y539" s="10"/>
      <c r="BX539" s="4"/>
      <c r="BY539" s="4"/>
    </row>
    <row r="540" spans="1:77" ht="13.8" x14ac:dyDescent="0.25">
      <c r="A540" s="22" t="s">
        <v>22</v>
      </c>
      <c r="B540" s="7" t="s">
        <v>107</v>
      </c>
      <c r="C540" s="7" t="s">
        <v>108</v>
      </c>
      <c r="D540" s="7" t="s">
        <v>108</v>
      </c>
      <c r="E540" s="7" t="s">
        <v>107</v>
      </c>
      <c r="F540" s="7" t="s">
        <v>108</v>
      </c>
      <c r="G540" s="7" t="s">
        <v>108</v>
      </c>
      <c r="H540" s="7" t="s">
        <v>107</v>
      </c>
      <c r="I540" s="7" t="s">
        <v>108</v>
      </c>
      <c r="J540" s="7" t="s">
        <v>108</v>
      </c>
      <c r="K540" s="7" t="s">
        <v>107</v>
      </c>
      <c r="L540" s="7" t="s">
        <v>108</v>
      </c>
      <c r="M540" s="7" t="s">
        <v>108</v>
      </c>
      <c r="N540" s="7">
        <v>1.44E-2</v>
      </c>
      <c r="O540" s="7">
        <v>5.7000000000000002E-3</v>
      </c>
      <c r="P540" s="7">
        <v>9.3799999999999994E-3</v>
      </c>
      <c r="Q540" s="15">
        <f t="shared" si="23"/>
        <v>1.44E-2</v>
      </c>
      <c r="R540" s="20" t="s">
        <v>108</v>
      </c>
      <c r="S540" s="10"/>
      <c r="T540" s="10"/>
      <c r="U540" s="10"/>
      <c r="V540" s="10"/>
      <c r="W540" s="10"/>
      <c r="X540" s="10"/>
      <c r="Y540" s="10"/>
      <c r="BX540" s="4"/>
      <c r="BY540" s="4"/>
    </row>
    <row r="541" spans="1:77" ht="13.8" x14ac:dyDescent="0.25">
      <c r="A541" s="22" t="s">
        <v>23</v>
      </c>
      <c r="B541" s="7" t="s">
        <v>107</v>
      </c>
      <c r="C541" s="7" t="s">
        <v>108</v>
      </c>
      <c r="D541" s="7" t="s">
        <v>108</v>
      </c>
      <c r="E541" s="7" t="s">
        <v>107</v>
      </c>
      <c r="F541" s="7" t="s">
        <v>108</v>
      </c>
      <c r="G541" s="7" t="s">
        <v>108</v>
      </c>
      <c r="H541" s="7" t="s">
        <v>107</v>
      </c>
      <c r="I541" s="7" t="s">
        <v>108</v>
      </c>
      <c r="J541" s="7" t="s">
        <v>108</v>
      </c>
      <c r="K541" s="7" t="s">
        <v>107</v>
      </c>
      <c r="L541" s="7" t="s">
        <v>108</v>
      </c>
      <c r="M541" s="7" t="s">
        <v>108</v>
      </c>
      <c r="N541" s="7" t="s">
        <v>107</v>
      </c>
      <c r="O541" s="7" t="s">
        <v>108</v>
      </c>
      <c r="P541" s="7" t="s">
        <v>108</v>
      </c>
      <c r="Q541" s="15" t="s">
        <v>108</v>
      </c>
      <c r="R541" s="20" t="s">
        <v>108</v>
      </c>
      <c r="S541" s="10"/>
      <c r="T541" s="10"/>
      <c r="U541" s="10"/>
      <c r="V541" s="10"/>
      <c r="W541" s="10"/>
      <c r="X541" s="10"/>
      <c r="Y541" s="10"/>
      <c r="BX541" s="4"/>
      <c r="BY541" s="4"/>
    </row>
    <row r="542" spans="1:77" ht="13.8" x14ac:dyDescent="0.25">
      <c r="A542" s="22" t="s">
        <v>24</v>
      </c>
      <c r="B542" s="7">
        <v>3.2000000000000002E-3</v>
      </c>
      <c r="C542" s="7">
        <v>1.6000000000000001E-3</v>
      </c>
      <c r="D542" s="7">
        <v>3.15E-3</v>
      </c>
      <c r="E542" s="7">
        <v>5.1000000000000004E-3</v>
      </c>
      <c r="F542" s="7">
        <v>1.6000000000000001E-3</v>
      </c>
      <c r="G542" s="7">
        <v>2.6900000000000001E-3</v>
      </c>
      <c r="H542" s="7">
        <v>2.6599999999999999E-2</v>
      </c>
      <c r="I542" s="7">
        <v>4.1000000000000003E-3</v>
      </c>
      <c r="J542" s="7">
        <v>0</v>
      </c>
      <c r="K542" s="7" t="s">
        <v>107</v>
      </c>
      <c r="L542" s="7" t="s">
        <v>108</v>
      </c>
      <c r="M542" s="7" t="s">
        <v>108</v>
      </c>
      <c r="N542" s="7">
        <v>1.0699999999999999E-2</v>
      </c>
      <c r="O542" s="7">
        <v>2.2000000000000001E-3</v>
      </c>
      <c r="P542" s="7">
        <v>1.2099999999999999E-3</v>
      </c>
      <c r="Q542" s="15">
        <f t="shared" si="23"/>
        <v>1.444E-2</v>
      </c>
      <c r="R542" s="20">
        <f t="shared" si="24"/>
        <v>9.6204469750630593E-3</v>
      </c>
      <c r="S542" s="10"/>
      <c r="T542" s="10"/>
      <c r="U542" s="10"/>
      <c r="V542" s="10"/>
      <c r="W542" s="10"/>
      <c r="X542" s="10"/>
      <c r="Y542" s="10"/>
      <c r="BX542" s="4"/>
      <c r="BY542" s="4"/>
    </row>
    <row r="543" spans="1:77" ht="13.8" x14ac:dyDescent="0.25">
      <c r="A543" s="22" t="s">
        <v>25</v>
      </c>
      <c r="B543" s="7">
        <v>6.8000000000000005E-2</v>
      </c>
      <c r="C543" s="7">
        <v>1.6E-2</v>
      </c>
      <c r="D543" s="7">
        <v>3.4599999999999999E-2</v>
      </c>
      <c r="E543" s="7">
        <v>4.5999999999999999E-2</v>
      </c>
      <c r="F543" s="7">
        <v>1.7000000000000001E-2</v>
      </c>
      <c r="G543" s="7">
        <v>4.0800000000000003E-2</v>
      </c>
      <c r="H543" s="7">
        <v>7.9000000000000001E-2</v>
      </c>
      <c r="I543" s="7">
        <v>1.6E-2</v>
      </c>
      <c r="J543" s="7">
        <v>3.6999999999999998E-2</v>
      </c>
      <c r="K543" s="7">
        <v>6.4000000000000001E-2</v>
      </c>
      <c r="L543" s="7">
        <v>2.1999999999999999E-2</v>
      </c>
      <c r="M543" s="7">
        <v>4.2299999999999997E-2</v>
      </c>
      <c r="N543" s="7">
        <v>5.8000000000000003E-2</v>
      </c>
      <c r="O543" s="7">
        <v>1.7000000000000001E-2</v>
      </c>
      <c r="P543" s="7">
        <v>3.7199999999999997E-2</v>
      </c>
      <c r="Q543" s="15">
        <f t="shared" si="23"/>
        <v>6.5666666666666665E-2</v>
      </c>
      <c r="R543" s="20">
        <f t="shared" si="24"/>
        <v>1.1898379241368481E-2</v>
      </c>
      <c r="S543" s="10"/>
      <c r="T543" s="10"/>
      <c r="U543" s="10"/>
      <c r="V543" s="10"/>
      <c r="W543" s="10"/>
      <c r="X543" s="10"/>
      <c r="Y543" s="10"/>
      <c r="BX543" s="4"/>
      <c r="BY543" s="4"/>
    </row>
    <row r="544" spans="1:77" ht="13.8" x14ac:dyDescent="0.25">
      <c r="A544" s="22" t="s">
        <v>26</v>
      </c>
      <c r="B544" s="7">
        <v>3.9E-2</v>
      </c>
      <c r="C544" s="7">
        <v>1.2999999999999999E-2</v>
      </c>
      <c r="D544" s="7">
        <v>2.0299999999999999E-2</v>
      </c>
      <c r="E544" s="7">
        <v>0.113</v>
      </c>
      <c r="F544" s="7">
        <v>2.9000000000000001E-2</v>
      </c>
      <c r="G544" s="7">
        <v>1.5900000000000001E-2</v>
      </c>
      <c r="H544" s="7">
        <v>9.2999999999999999E-2</v>
      </c>
      <c r="I544" s="7">
        <v>2.5000000000000001E-2</v>
      </c>
      <c r="J544" s="7">
        <v>1.55E-2</v>
      </c>
      <c r="K544" s="7">
        <v>0.112</v>
      </c>
      <c r="L544" s="7">
        <v>3.2000000000000001E-2</v>
      </c>
      <c r="M544" s="7">
        <v>2.0899999999999998E-2</v>
      </c>
      <c r="N544" s="7">
        <v>9.9000000000000005E-2</v>
      </c>
      <c r="O544" s="7">
        <v>2.8000000000000001E-2</v>
      </c>
      <c r="P544" s="7">
        <v>2.01E-2</v>
      </c>
      <c r="Q544" s="15">
        <f t="shared" si="23"/>
        <v>9.1499999999999984E-2</v>
      </c>
      <c r="R544" s="20">
        <f t="shared" si="24"/>
        <v>2.6911672100374907E-2</v>
      </c>
      <c r="S544" s="10"/>
      <c r="T544" s="10"/>
      <c r="U544" s="10"/>
      <c r="V544" s="10"/>
      <c r="W544" s="10"/>
      <c r="X544" s="10"/>
      <c r="Y544" s="10"/>
      <c r="BX544" s="4"/>
      <c r="BY544" s="4"/>
    </row>
    <row r="545" spans="1:77" ht="13.8" x14ac:dyDescent="0.25">
      <c r="A545" s="22" t="s">
        <v>27</v>
      </c>
      <c r="B545" s="7" t="s">
        <v>107</v>
      </c>
      <c r="C545" s="7" t="s">
        <v>108</v>
      </c>
      <c r="D545" s="7" t="s">
        <v>108</v>
      </c>
      <c r="E545" s="7" t="s">
        <v>107</v>
      </c>
      <c r="F545" s="7" t="s">
        <v>108</v>
      </c>
      <c r="G545" s="7" t="s">
        <v>108</v>
      </c>
      <c r="H545" s="7" t="s">
        <v>107</v>
      </c>
      <c r="I545" s="7" t="s">
        <v>108</v>
      </c>
      <c r="J545" s="7" t="s">
        <v>108</v>
      </c>
      <c r="K545" s="7" t="s">
        <v>107</v>
      </c>
      <c r="L545" s="7" t="s">
        <v>108</v>
      </c>
      <c r="M545" s="7" t="s">
        <v>108</v>
      </c>
      <c r="N545" s="7" t="s">
        <v>107</v>
      </c>
      <c r="O545" s="7" t="s">
        <v>108</v>
      </c>
      <c r="P545" s="7" t="s">
        <v>108</v>
      </c>
      <c r="Q545" s="15" t="s">
        <v>108</v>
      </c>
      <c r="R545" s="20" t="s">
        <v>108</v>
      </c>
      <c r="S545" s="10"/>
      <c r="T545" s="10"/>
      <c r="U545" s="10"/>
      <c r="V545" s="10"/>
      <c r="W545" s="10"/>
      <c r="X545" s="10"/>
      <c r="Y545" s="10"/>
      <c r="BX545" s="4"/>
      <c r="BY545" s="4"/>
    </row>
    <row r="546" spans="1:77" ht="13.8" x14ac:dyDescent="0.25">
      <c r="A546" s="22" t="s">
        <v>28</v>
      </c>
      <c r="B546" s="7">
        <v>8.6E-3</v>
      </c>
      <c r="C546" s="7">
        <v>1.5E-3</v>
      </c>
      <c r="D546" s="7">
        <v>1.91E-3</v>
      </c>
      <c r="E546" s="7" t="s">
        <v>107</v>
      </c>
      <c r="F546" s="7" t="s">
        <v>108</v>
      </c>
      <c r="G546" s="7" t="s">
        <v>108</v>
      </c>
      <c r="H546" s="7">
        <v>7.1000000000000004E-3</v>
      </c>
      <c r="I546" s="7">
        <v>1.5E-3</v>
      </c>
      <c r="J546" s="7">
        <v>2.5400000000000002E-3</v>
      </c>
      <c r="K546" s="7" t="s">
        <v>107</v>
      </c>
      <c r="L546" s="7" t="s">
        <v>108</v>
      </c>
      <c r="M546" s="7" t="s">
        <v>108</v>
      </c>
      <c r="N546" s="7" t="s">
        <v>107</v>
      </c>
      <c r="O546" s="7" t="s">
        <v>108</v>
      </c>
      <c r="P546" s="7" t="s">
        <v>108</v>
      </c>
      <c r="Q546" s="15">
        <f t="shared" si="23"/>
        <v>7.6E-3</v>
      </c>
      <c r="R546" s="20">
        <f t="shared" si="24"/>
        <v>1.060660171779821E-3</v>
      </c>
      <c r="S546" s="10"/>
      <c r="T546" s="10"/>
      <c r="U546" s="10"/>
      <c r="V546" s="10"/>
      <c r="W546" s="10"/>
      <c r="X546" s="10"/>
      <c r="Y546" s="10"/>
      <c r="BX546" s="4"/>
      <c r="BY546" s="4"/>
    </row>
    <row r="547" spans="1:77" ht="13.8" x14ac:dyDescent="0.25">
      <c r="A547" s="22" t="s">
        <v>29</v>
      </c>
      <c r="B547" s="7" t="s">
        <v>107</v>
      </c>
      <c r="C547" s="7" t="s">
        <v>108</v>
      </c>
      <c r="D547" s="7" t="s">
        <v>108</v>
      </c>
      <c r="E547" s="7" t="s">
        <v>107</v>
      </c>
      <c r="F547" s="7" t="s">
        <v>108</v>
      </c>
      <c r="G547" s="7" t="s">
        <v>108</v>
      </c>
      <c r="H547" s="7" t="s">
        <v>107</v>
      </c>
      <c r="I547" s="7" t="s">
        <v>108</v>
      </c>
      <c r="J547" s="7" t="s">
        <v>108</v>
      </c>
      <c r="K547" s="7" t="s">
        <v>107</v>
      </c>
      <c r="L547" s="7" t="s">
        <v>108</v>
      </c>
      <c r="M547" s="7" t="s">
        <v>108</v>
      </c>
      <c r="N547" s="7">
        <v>1.6400000000000001E-2</v>
      </c>
      <c r="O547" s="7">
        <v>6.6E-3</v>
      </c>
      <c r="P547" s="7">
        <v>1.11E-2</v>
      </c>
      <c r="Q547" s="15">
        <f t="shared" si="23"/>
        <v>1.6400000000000001E-2</v>
      </c>
      <c r="R547" s="20" t="s">
        <v>108</v>
      </c>
      <c r="S547" s="10"/>
      <c r="T547" s="10"/>
      <c r="U547" s="10"/>
      <c r="V547" s="10"/>
      <c r="W547" s="10"/>
      <c r="X547" s="10"/>
      <c r="Y547" s="10"/>
      <c r="BX547" s="4"/>
      <c r="BY547" s="4"/>
    </row>
    <row r="548" spans="1:77" ht="13.8" x14ac:dyDescent="0.25">
      <c r="A548" s="22" t="s">
        <v>30</v>
      </c>
      <c r="B548" s="7" t="s">
        <v>107</v>
      </c>
      <c r="C548" s="7" t="s">
        <v>108</v>
      </c>
      <c r="D548" s="7" t="s">
        <v>108</v>
      </c>
      <c r="E548" s="7" t="s">
        <v>107</v>
      </c>
      <c r="F548" s="7" t="s">
        <v>108</v>
      </c>
      <c r="G548" s="7" t="s">
        <v>108</v>
      </c>
      <c r="H548" s="7" t="s">
        <v>107</v>
      </c>
      <c r="I548" s="7" t="s">
        <v>108</v>
      </c>
      <c r="J548" s="7" t="s">
        <v>108</v>
      </c>
      <c r="K548" s="7">
        <v>0.16600000000000001</v>
      </c>
      <c r="L548" s="7">
        <v>4.2999999999999997E-2</v>
      </c>
      <c r="M548" s="7">
        <v>9.3500000000000007E-3</v>
      </c>
      <c r="N548" s="7" t="s">
        <v>107</v>
      </c>
      <c r="O548" s="7">
        <v>4.0000000000000001E-3</v>
      </c>
      <c r="P548" s="7">
        <v>9.6299999999999997E-3</v>
      </c>
      <c r="Q548" s="15">
        <f t="shared" si="23"/>
        <v>0.16600000000000001</v>
      </c>
      <c r="R548" s="20">
        <f t="shared" si="24"/>
        <v>0</v>
      </c>
      <c r="S548" s="10"/>
      <c r="T548" s="10"/>
      <c r="U548" s="10"/>
      <c r="V548" s="10"/>
      <c r="W548" s="10"/>
      <c r="X548" s="10"/>
      <c r="Y548" s="10"/>
      <c r="BX548" s="4"/>
      <c r="BY548" s="4"/>
    </row>
    <row r="549" spans="1:77" ht="13.8" x14ac:dyDescent="0.25">
      <c r="A549" s="22" t="s">
        <v>31</v>
      </c>
      <c r="B549" s="7" t="s">
        <v>107</v>
      </c>
      <c r="C549" s="7" t="s">
        <v>108</v>
      </c>
      <c r="D549" s="7" t="s">
        <v>108</v>
      </c>
      <c r="E549" s="7" t="s">
        <v>107</v>
      </c>
      <c r="F549" s="7" t="s">
        <v>108</v>
      </c>
      <c r="G549" s="7" t="s">
        <v>108</v>
      </c>
      <c r="H549" s="7" t="s">
        <v>107</v>
      </c>
      <c r="I549" s="7" t="s">
        <v>108</v>
      </c>
      <c r="J549" s="7" t="s">
        <v>108</v>
      </c>
      <c r="K549" s="7" t="s">
        <v>107</v>
      </c>
      <c r="L549" s="7" t="s">
        <v>108</v>
      </c>
      <c r="M549" s="7" t="s">
        <v>108</v>
      </c>
      <c r="N549" s="7">
        <v>0.626</v>
      </c>
      <c r="O549" s="7">
        <v>3.4000000000000002E-2</v>
      </c>
      <c r="P549" s="7">
        <v>7.7000000000000002E-3</v>
      </c>
      <c r="Q549" s="15">
        <f t="shared" si="23"/>
        <v>0.626</v>
      </c>
      <c r="R549" s="20" t="s">
        <v>108</v>
      </c>
      <c r="S549" s="10"/>
      <c r="T549" s="10"/>
      <c r="U549" s="10"/>
      <c r="V549" s="10"/>
      <c r="W549" s="10"/>
      <c r="X549" s="10"/>
      <c r="Y549" s="10"/>
      <c r="BX549" s="4"/>
      <c r="BY549" s="4"/>
    </row>
    <row r="550" spans="1:77" ht="13.8" x14ac:dyDescent="0.25">
      <c r="A550" s="22" t="s">
        <v>32</v>
      </c>
      <c r="B550" s="7" t="s">
        <v>107</v>
      </c>
      <c r="C550" s="7" t="s">
        <v>108</v>
      </c>
      <c r="D550" s="7" t="s">
        <v>108</v>
      </c>
      <c r="E550" s="7" t="s">
        <v>107</v>
      </c>
      <c r="F550" s="7" t="s">
        <v>108</v>
      </c>
      <c r="G550" s="7" t="s">
        <v>108</v>
      </c>
      <c r="H550" s="7">
        <v>5.1999999999999998E-3</v>
      </c>
      <c r="I550" s="7">
        <v>2.3E-3</v>
      </c>
      <c r="J550" s="7">
        <v>4.3299999999999996E-3</v>
      </c>
      <c r="K550" s="7" t="s">
        <v>107</v>
      </c>
      <c r="L550" s="7" t="s">
        <v>108</v>
      </c>
      <c r="M550" s="7" t="s">
        <v>108</v>
      </c>
      <c r="N550" s="7" t="s">
        <v>107</v>
      </c>
      <c r="O550" s="7" t="s">
        <v>108</v>
      </c>
      <c r="P550" s="7" t="s">
        <v>108</v>
      </c>
      <c r="Q550" s="15">
        <f t="shared" si="23"/>
        <v>5.1999999999999998E-3</v>
      </c>
      <c r="R550" s="20" t="s">
        <v>108</v>
      </c>
      <c r="S550" s="10"/>
      <c r="T550" s="10"/>
      <c r="U550" s="10"/>
      <c r="V550" s="10"/>
      <c r="W550" s="10"/>
      <c r="X550" s="10"/>
      <c r="Y550" s="10"/>
      <c r="BX550" s="4"/>
      <c r="BY550" s="4"/>
    </row>
    <row r="551" spans="1:77" ht="13.8" x14ac:dyDescent="0.25">
      <c r="A551" s="22" t="s">
        <v>33</v>
      </c>
      <c r="B551" s="7" t="s">
        <v>107</v>
      </c>
      <c r="C551" s="7" t="s">
        <v>108</v>
      </c>
      <c r="D551" s="7" t="s">
        <v>108</v>
      </c>
      <c r="E551" s="7">
        <v>2.5999999999999999E-2</v>
      </c>
      <c r="F551" s="7">
        <v>1.4E-2</v>
      </c>
      <c r="G551" s="7">
        <v>1.41E-2</v>
      </c>
      <c r="H551" s="7" t="s">
        <v>107</v>
      </c>
      <c r="I551" s="7" t="s">
        <v>108</v>
      </c>
      <c r="J551" s="7" t="s">
        <v>108</v>
      </c>
      <c r="K551" s="7" t="s">
        <v>107</v>
      </c>
      <c r="L551" s="7" t="s">
        <v>108</v>
      </c>
      <c r="M551" s="7" t="s">
        <v>108</v>
      </c>
      <c r="N551" s="7" t="s">
        <v>107</v>
      </c>
      <c r="O551" s="7" t="s">
        <v>108</v>
      </c>
      <c r="P551" s="7" t="s">
        <v>108</v>
      </c>
      <c r="Q551" s="15">
        <f t="shared" si="23"/>
        <v>2.5999999999999999E-2</v>
      </c>
      <c r="R551" s="20">
        <f t="shared" si="24"/>
        <v>0</v>
      </c>
      <c r="S551" s="10"/>
      <c r="T551" s="10"/>
      <c r="U551" s="10"/>
      <c r="V551" s="10"/>
      <c r="W551" s="10"/>
      <c r="X551" s="10"/>
      <c r="Y551" s="10"/>
      <c r="BX551" s="4"/>
      <c r="BY551" s="4"/>
    </row>
    <row r="552" spans="1:77" ht="13.8" x14ac:dyDescent="0.25">
      <c r="A552" s="22" t="s">
        <v>34</v>
      </c>
      <c r="B552" s="7" t="s">
        <v>107</v>
      </c>
      <c r="C552" s="7" t="s">
        <v>108</v>
      </c>
      <c r="D552" s="7" t="s">
        <v>108</v>
      </c>
      <c r="E552" s="7" t="s">
        <v>107</v>
      </c>
      <c r="F552" s="7" t="s">
        <v>108</v>
      </c>
      <c r="G552" s="7" t="s">
        <v>108</v>
      </c>
      <c r="H552" s="7" t="s">
        <v>107</v>
      </c>
      <c r="I552" s="7" t="s">
        <v>108</v>
      </c>
      <c r="J552" s="7" t="s">
        <v>108</v>
      </c>
      <c r="K552" s="7" t="s">
        <v>107</v>
      </c>
      <c r="L552" s="7" t="s">
        <v>108</v>
      </c>
      <c r="M552" s="7" t="s">
        <v>108</v>
      </c>
      <c r="N552" s="7" t="s">
        <v>107</v>
      </c>
      <c r="O552" s="7" t="s">
        <v>108</v>
      </c>
      <c r="P552" s="7" t="s">
        <v>108</v>
      </c>
      <c r="Q552" s="15" t="s">
        <v>108</v>
      </c>
      <c r="R552" s="20" t="s">
        <v>108</v>
      </c>
      <c r="S552" s="10"/>
      <c r="T552" s="10"/>
      <c r="U552" s="10"/>
      <c r="V552" s="10"/>
      <c r="W552" s="10"/>
      <c r="X552" s="10"/>
      <c r="Y552" s="10"/>
      <c r="BX552" s="4"/>
      <c r="BY552" s="4"/>
    </row>
    <row r="553" spans="1:77" ht="13.8" x14ac:dyDescent="0.25">
      <c r="A553" s="22" t="s">
        <v>35</v>
      </c>
      <c r="B553" s="7" t="s">
        <v>107</v>
      </c>
      <c r="C553" s="7" t="s">
        <v>108</v>
      </c>
      <c r="D553" s="7" t="s">
        <v>108</v>
      </c>
      <c r="E553" s="7">
        <v>2.7699999999999999E-2</v>
      </c>
      <c r="F553" s="7">
        <v>9.7000000000000003E-3</v>
      </c>
      <c r="G553" s="7">
        <v>1.9199999999999998E-2</v>
      </c>
      <c r="H553" s="7" t="s">
        <v>107</v>
      </c>
      <c r="I553" s="7" t="s">
        <v>108</v>
      </c>
      <c r="J553" s="7" t="s">
        <v>108</v>
      </c>
      <c r="K553" s="7" t="s">
        <v>107</v>
      </c>
      <c r="L553" s="7" t="s">
        <v>108</v>
      </c>
      <c r="M553" s="7" t="s">
        <v>108</v>
      </c>
      <c r="N553" s="7" t="s">
        <v>107</v>
      </c>
      <c r="O553" s="7" t="s">
        <v>108</v>
      </c>
      <c r="P553" s="7" t="s">
        <v>108</v>
      </c>
      <c r="Q553" s="15">
        <f t="shared" si="23"/>
        <v>2.7699999999999999E-2</v>
      </c>
      <c r="R553" s="20">
        <f t="shared" si="24"/>
        <v>0</v>
      </c>
      <c r="S553" s="10"/>
      <c r="T553" s="10"/>
      <c r="U553" s="10"/>
      <c r="V553" s="10"/>
      <c r="W553" s="10"/>
      <c r="X553" s="10"/>
      <c r="Y553" s="10"/>
      <c r="BX553" s="4"/>
      <c r="BY553" s="4"/>
    </row>
    <row r="554" spans="1:77" ht="13.8" x14ac:dyDescent="0.25">
      <c r="A554" s="22" t="s">
        <v>36</v>
      </c>
      <c r="B554" s="7" t="s">
        <v>107</v>
      </c>
      <c r="C554" s="7" t="s">
        <v>108</v>
      </c>
      <c r="D554" s="7" t="s">
        <v>108</v>
      </c>
      <c r="E554" s="7" t="s">
        <v>107</v>
      </c>
      <c r="F554" s="7" t="s">
        <v>108</v>
      </c>
      <c r="G554" s="7" t="s">
        <v>108</v>
      </c>
      <c r="H554" s="7" t="s">
        <v>107</v>
      </c>
      <c r="I554" s="7" t="s">
        <v>108</v>
      </c>
      <c r="J554" s="7" t="s">
        <v>108</v>
      </c>
      <c r="K554" s="7" t="s">
        <v>107</v>
      </c>
      <c r="L554" s="7" t="s">
        <v>108</v>
      </c>
      <c r="M554" s="7" t="s">
        <v>108</v>
      </c>
      <c r="N554" s="7" t="s">
        <v>107</v>
      </c>
      <c r="O554" s="7" t="s">
        <v>108</v>
      </c>
      <c r="P554" s="7" t="s">
        <v>108</v>
      </c>
      <c r="Q554" s="15" t="s">
        <v>108</v>
      </c>
      <c r="R554" s="20" t="s">
        <v>108</v>
      </c>
      <c r="S554" s="10"/>
      <c r="T554" s="10"/>
      <c r="U554" s="10"/>
      <c r="V554" s="10"/>
      <c r="W554" s="10"/>
      <c r="X554" s="10"/>
      <c r="Y554" s="10"/>
      <c r="BX554" s="4"/>
      <c r="BY554" s="4"/>
    </row>
    <row r="555" spans="1:77" ht="13.8" x14ac:dyDescent="0.25">
      <c r="A555" s="22" t="s">
        <v>37</v>
      </c>
      <c r="B555" s="7">
        <v>2.3599999999999999E-2</v>
      </c>
      <c r="C555" s="7">
        <v>6.4000000000000003E-3</v>
      </c>
      <c r="D555" s="7">
        <v>8.2299999999999995E-3</v>
      </c>
      <c r="E555" s="7">
        <v>2.69E-2</v>
      </c>
      <c r="F555" s="7">
        <v>7.4999999999999997E-3</v>
      </c>
      <c r="G555" s="7">
        <v>1.18E-2</v>
      </c>
      <c r="H555" s="7">
        <v>3.39E-2</v>
      </c>
      <c r="I555" s="7">
        <v>8.3000000000000001E-3</v>
      </c>
      <c r="J555" s="7">
        <v>1.0800000000000001E-2</v>
      </c>
      <c r="K555" s="7" t="s">
        <v>107</v>
      </c>
      <c r="L555" s="7" t="s">
        <v>108</v>
      </c>
      <c r="M555" s="7" t="s">
        <v>108</v>
      </c>
      <c r="N555" s="7">
        <v>9.7999999999999997E-3</v>
      </c>
      <c r="O555" s="7">
        <v>4.8999999999999998E-3</v>
      </c>
      <c r="P555" s="7">
        <v>9.4500000000000001E-3</v>
      </c>
      <c r="Q555" s="15">
        <f t="shared" si="23"/>
        <v>2.5619999999999997E-2</v>
      </c>
      <c r="R555" s="20">
        <f t="shared" si="24"/>
        <v>8.8936494196701944E-3</v>
      </c>
      <c r="S555" s="10"/>
      <c r="T555" s="10"/>
      <c r="U555" s="10"/>
      <c r="V555" s="10"/>
      <c r="W555" s="10"/>
      <c r="X555" s="10"/>
      <c r="Y555" s="10"/>
      <c r="BX555" s="4"/>
      <c r="BY555" s="4"/>
    </row>
    <row r="556" spans="1:77" ht="13.8" x14ac:dyDescent="0.25">
      <c r="A556" s="22" t="s">
        <v>38</v>
      </c>
      <c r="B556" s="7">
        <v>0.02</v>
      </c>
      <c r="C556" s="7">
        <v>4.7999999999999996E-3</v>
      </c>
      <c r="D556" s="7">
        <v>7.4799999999999997E-3</v>
      </c>
      <c r="E556" s="7" t="s">
        <v>107</v>
      </c>
      <c r="F556" s="7" t="s">
        <v>108</v>
      </c>
      <c r="G556" s="7" t="s">
        <v>108</v>
      </c>
      <c r="H556" s="7" t="s">
        <v>107</v>
      </c>
      <c r="I556" s="7" t="s">
        <v>108</v>
      </c>
      <c r="J556" s="7" t="s">
        <v>108</v>
      </c>
      <c r="K556" s="7">
        <v>1.6899999999999998E-2</v>
      </c>
      <c r="L556" s="7">
        <v>7.1999999999999998E-3</v>
      </c>
      <c r="M556" s="7">
        <v>1.14E-2</v>
      </c>
      <c r="N556" s="7" t="s">
        <v>107</v>
      </c>
      <c r="O556" s="7" t="s">
        <v>108</v>
      </c>
      <c r="P556" s="7" t="s">
        <v>108</v>
      </c>
      <c r="Q556" s="15">
        <f t="shared" si="23"/>
        <v>1.8450000000000001E-2</v>
      </c>
      <c r="R556" s="20">
        <f t="shared" si="24"/>
        <v>1.7897858344878411E-3</v>
      </c>
      <c r="S556" s="10"/>
      <c r="T556" s="10"/>
      <c r="U556" s="10"/>
      <c r="V556" s="10"/>
      <c r="W556" s="10"/>
      <c r="X556" s="10"/>
      <c r="Y556" s="10"/>
      <c r="BX556" s="4"/>
      <c r="BY556" s="4"/>
    </row>
    <row r="557" spans="1:77" ht="13.8" x14ac:dyDescent="0.25">
      <c r="A557" s="22" t="s">
        <v>39</v>
      </c>
      <c r="B557" s="7">
        <v>3.5000000000000001E-3</v>
      </c>
      <c r="C557" s="7">
        <v>1.5E-3</v>
      </c>
      <c r="D557" s="7">
        <v>1.4300000000000001E-3</v>
      </c>
      <c r="E557" s="7" t="s">
        <v>107</v>
      </c>
      <c r="F557" s="7" t="s">
        <v>108</v>
      </c>
      <c r="G557" s="7" t="s">
        <v>108</v>
      </c>
      <c r="H557" s="7" t="s">
        <v>107</v>
      </c>
      <c r="I557" s="7" t="s">
        <v>108</v>
      </c>
      <c r="J557" s="7" t="s">
        <v>108</v>
      </c>
      <c r="K557" s="7" t="s">
        <v>107</v>
      </c>
      <c r="L557" s="7" t="s">
        <v>108</v>
      </c>
      <c r="M557" s="7" t="s">
        <v>108</v>
      </c>
      <c r="N557" s="7" t="s">
        <v>107</v>
      </c>
      <c r="O557" s="7" t="s">
        <v>108</v>
      </c>
      <c r="P557" s="7" t="s">
        <v>108</v>
      </c>
      <c r="Q557" s="15">
        <f t="shared" si="23"/>
        <v>3.5000000000000001E-3</v>
      </c>
      <c r="R557" s="20" t="s">
        <v>108</v>
      </c>
      <c r="S557" s="10"/>
      <c r="T557" s="10"/>
      <c r="U557" s="10"/>
      <c r="V557" s="10"/>
      <c r="W557" s="10"/>
      <c r="X557" s="10"/>
      <c r="Y557" s="10"/>
      <c r="BX557" s="4"/>
      <c r="BY557" s="4"/>
    </row>
    <row r="558" spans="1:77" ht="14.4" thickBot="1" x14ac:dyDescent="0.3">
      <c r="A558" s="23" t="s">
        <v>40</v>
      </c>
      <c r="B558" s="8">
        <v>6.4000000000000003E-3</v>
      </c>
      <c r="C558" s="8">
        <v>2E-3</v>
      </c>
      <c r="D558" s="8">
        <v>3.0599999999999998E-3</v>
      </c>
      <c r="E558" s="8" t="s">
        <v>107</v>
      </c>
      <c r="F558" s="8" t="s">
        <v>108</v>
      </c>
      <c r="G558" s="8" t="s">
        <v>108</v>
      </c>
      <c r="H558" s="8">
        <v>2.5999999999999999E-3</v>
      </c>
      <c r="I558" s="8">
        <v>1.2999999999999999E-3</v>
      </c>
      <c r="J558" s="8">
        <v>2.5799999999999998E-3</v>
      </c>
      <c r="K558" s="8">
        <v>7.6999999999999999E-2</v>
      </c>
      <c r="L558" s="8">
        <v>1.2E-2</v>
      </c>
      <c r="M558" s="8">
        <v>5.6299999999999996E-3</v>
      </c>
      <c r="N558" s="8" t="s">
        <v>107</v>
      </c>
      <c r="O558" s="8" t="s">
        <v>108</v>
      </c>
      <c r="P558" s="8" t="s">
        <v>108</v>
      </c>
      <c r="Q558" s="16">
        <f t="shared" si="23"/>
        <v>2.215E-2</v>
      </c>
      <c r="R558" s="21">
        <f t="shared" si="24"/>
        <v>4.1886632712597002E-2</v>
      </c>
      <c r="S558" s="10"/>
      <c r="T558" s="10"/>
      <c r="U558" s="10"/>
      <c r="V558" s="10"/>
      <c r="W558" s="10"/>
      <c r="X558" s="10"/>
      <c r="Y558" s="10"/>
      <c r="BX558" s="4"/>
      <c r="BY558" s="4"/>
    </row>
    <row r="559" spans="1:77" ht="13.8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BX559" s="4"/>
      <c r="BY559" s="4"/>
    </row>
    <row r="560" spans="1:77" ht="13.8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BX560" s="4"/>
      <c r="BY560" s="4"/>
    </row>
    <row r="561" spans="1:77" ht="13.8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BX561" s="4"/>
      <c r="BY561" s="4"/>
    </row>
    <row r="562" spans="1:77" ht="13.8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BX562" s="4"/>
      <c r="BY562" s="4"/>
    </row>
    <row r="563" spans="1:77" ht="13.8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BX563" s="4"/>
      <c r="BY563" s="4"/>
    </row>
    <row r="564" spans="1:77" ht="13.8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BX564" s="4"/>
      <c r="BY564" s="4"/>
    </row>
    <row r="565" spans="1:77" ht="13.8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BX565" s="4"/>
      <c r="BY565" s="4"/>
    </row>
    <row r="566" spans="1:77" ht="13.8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BX566" s="4"/>
      <c r="BY566" s="4"/>
    </row>
    <row r="567" spans="1:77" ht="13.8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BX567" s="4"/>
      <c r="BY567" s="4"/>
    </row>
    <row r="568" spans="1:77" ht="13.8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BX568" s="4"/>
      <c r="BY568" s="4"/>
    </row>
    <row r="569" spans="1:77" ht="13.8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BX569" s="4"/>
      <c r="BY569" s="4"/>
    </row>
    <row r="570" spans="1:77" ht="13.8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BX570" s="4"/>
      <c r="BY570" s="4"/>
    </row>
    <row r="571" spans="1:77" ht="13.8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BX571" s="4"/>
      <c r="BY571" s="4"/>
    </row>
    <row r="572" spans="1:77" ht="13.8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BX572" s="4"/>
      <c r="BY572" s="4"/>
    </row>
    <row r="573" spans="1:77" ht="13.8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BX573" s="4"/>
      <c r="BY573" s="4"/>
    </row>
    <row r="574" spans="1:77" ht="13.8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BX574" s="4"/>
      <c r="BY574" s="4"/>
    </row>
    <row r="575" spans="1:77" ht="13.8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BX575" s="4"/>
      <c r="BY575" s="4"/>
    </row>
    <row r="576" spans="1:77" ht="13.8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BX576" s="4"/>
      <c r="BY576" s="4"/>
    </row>
    <row r="577" spans="1:77" ht="13.8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BX577" s="4"/>
      <c r="BY577" s="4"/>
    </row>
    <row r="578" spans="1:77" ht="13.8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BX578" s="4"/>
      <c r="BY578" s="4"/>
    </row>
    <row r="579" spans="1:77" ht="13.8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BX579" s="4"/>
      <c r="BY579" s="4"/>
    </row>
    <row r="580" spans="1:77" ht="13.8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BX580" s="4"/>
      <c r="BY580" s="4"/>
    </row>
    <row r="581" spans="1:77" ht="13.8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BX581" s="4"/>
      <c r="BY581" s="4"/>
    </row>
    <row r="582" spans="1:77" ht="13.8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BX582" s="4"/>
      <c r="BY582" s="4"/>
    </row>
    <row r="583" spans="1:77" ht="13.8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BX583" s="4"/>
      <c r="BY583" s="4"/>
    </row>
    <row r="584" spans="1:77" ht="13.8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BX584" s="4"/>
      <c r="BY584" s="4"/>
    </row>
    <row r="585" spans="1:77" ht="13.8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BX585" s="4"/>
      <c r="BY585" s="4"/>
    </row>
    <row r="586" spans="1:77" ht="13.8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BX586" s="4"/>
      <c r="BY586" s="4"/>
    </row>
    <row r="587" spans="1:77" ht="13.8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BX587" s="4"/>
      <c r="BY587" s="4"/>
    </row>
    <row r="588" spans="1:77" ht="13.8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BX588" s="4"/>
      <c r="BY588" s="4"/>
    </row>
    <row r="589" spans="1:77" ht="13.8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BX589" s="4"/>
      <c r="BY589" s="4"/>
    </row>
    <row r="590" spans="1:77" ht="13.8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BX590" s="4"/>
      <c r="BY590" s="4"/>
    </row>
    <row r="591" spans="1:77" ht="13.8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BX591" s="4"/>
      <c r="BY591" s="4"/>
    </row>
    <row r="592" spans="1:77" ht="13.8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BX592" s="4"/>
      <c r="BY592" s="4"/>
    </row>
    <row r="593" spans="1:77" ht="13.8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BX593" s="4"/>
      <c r="BY593" s="4"/>
    </row>
    <row r="594" spans="1:77" ht="13.8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BX594" s="4"/>
      <c r="BY594" s="4"/>
    </row>
    <row r="595" spans="1:77" ht="13.8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BX595" s="4"/>
      <c r="BY595" s="4"/>
    </row>
    <row r="596" spans="1:77" ht="13.8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BX596" s="4"/>
      <c r="BY596" s="4"/>
    </row>
    <row r="597" spans="1:77" x14ac:dyDescent="0.25">
      <c r="BX597" s="4"/>
      <c r="BY597" s="4"/>
    </row>
    <row r="598" spans="1:77" x14ac:dyDescent="0.25">
      <c r="BX598" s="4"/>
      <c r="BY598" s="4"/>
    </row>
    <row r="599" spans="1:77" x14ac:dyDescent="0.25">
      <c r="BX599" s="4"/>
      <c r="BY599" s="4"/>
    </row>
    <row r="600" spans="1:77" x14ac:dyDescent="0.25">
      <c r="BX600" s="4"/>
      <c r="BY600" s="4"/>
    </row>
    <row r="601" spans="1:77" x14ac:dyDescent="0.25">
      <c r="BX601" s="4"/>
      <c r="BY601" s="4"/>
    </row>
    <row r="602" spans="1:77" x14ac:dyDescent="0.25">
      <c r="BX602" s="4"/>
      <c r="BY602" s="4"/>
    </row>
    <row r="603" spans="1:77" x14ac:dyDescent="0.25">
      <c r="BX603" s="4"/>
      <c r="BY603" s="4"/>
    </row>
    <row r="604" spans="1:77" x14ac:dyDescent="0.25">
      <c r="BX604" s="4"/>
      <c r="BY604" s="4"/>
    </row>
    <row r="605" spans="1:77" x14ac:dyDescent="0.25">
      <c r="BX605" s="4"/>
      <c r="BY605" s="4"/>
    </row>
    <row r="606" spans="1:77" x14ac:dyDescent="0.25">
      <c r="BX606" s="4"/>
      <c r="BY606" s="4"/>
    </row>
    <row r="607" spans="1:77" x14ac:dyDescent="0.25">
      <c r="BX607" s="4"/>
      <c r="BY607" s="4"/>
    </row>
    <row r="608" spans="1:77" x14ac:dyDescent="0.25">
      <c r="BX608" s="4"/>
      <c r="BY608" s="4"/>
    </row>
    <row r="609" spans="76:77" x14ac:dyDescent="0.25">
      <c r="BX609" s="4"/>
      <c r="BY609" s="4"/>
    </row>
    <row r="610" spans="76:77" x14ac:dyDescent="0.25">
      <c r="BX610" s="4"/>
      <c r="BY610" s="4"/>
    </row>
    <row r="611" spans="76:77" x14ac:dyDescent="0.25">
      <c r="BX611" s="4"/>
      <c r="BY611" s="4"/>
    </row>
    <row r="612" spans="76:77" x14ac:dyDescent="0.25">
      <c r="BX612" s="4"/>
      <c r="BY612" s="4"/>
    </row>
    <row r="613" spans="76:77" x14ac:dyDescent="0.25">
      <c r="BX613" s="4"/>
      <c r="BY613" s="4"/>
    </row>
    <row r="614" spans="76:77" x14ac:dyDescent="0.25">
      <c r="BX614" s="4"/>
      <c r="BY614" s="4"/>
    </row>
    <row r="615" spans="76:77" x14ac:dyDescent="0.25">
      <c r="BX615" s="4"/>
      <c r="BY615" s="4"/>
    </row>
    <row r="616" spans="76:77" x14ac:dyDescent="0.25">
      <c r="BX616" s="4"/>
      <c r="BY616" s="4"/>
    </row>
    <row r="617" spans="76:77" x14ac:dyDescent="0.25">
      <c r="BX617" s="4"/>
      <c r="BY617" s="4"/>
    </row>
    <row r="618" spans="76:77" x14ac:dyDescent="0.25">
      <c r="BX618" s="4"/>
      <c r="BY618" s="4"/>
    </row>
    <row r="619" spans="76:77" x14ac:dyDescent="0.25">
      <c r="BX619" s="4"/>
      <c r="BY619" s="4"/>
    </row>
    <row r="620" spans="76:77" x14ac:dyDescent="0.25">
      <c r="BX620" s="4"/>
      <c r="BY620" s="4"/>
    </row>
    <row r="621" spans="76:77" x14ac:dyDescent="0.25">
      <c r="BX621" s="4"/>
      <c r="BY621" s="4"/>
    </row>
    <row r="622" spans="76:77" x14ac:dyDescent="0.25">
      <c r="BX622" s="4"/>
      <c r="BY622" s="4"/>
    </row>
    <row r="623" spans="76:77" x14ac:dyDescent="0.25">
      <c r="BX623" s="4"/>
      <c r="BY623" s="4"/>
    </row>
    <row r="624" spans="76:77" x14ac:dyDescent="0.25">
      <c r="BX624" s="4"/>
      <c r="BY624" s="4"/>
    </row>
    <row r="625" spans="76:77" x14ac:dyDescent="0.25">
      <c r="BX625" s="4"/>
      <c r="BY625" s="4"/>
    </row>
    <row r="626" spans="76:77" x14ac:dyDescent="0.25">
      <c r="BX626" s="4"/>
      <c r="BY626" s="4"/>
    </row>
    <row r="627" spans="76:77" x14ac:dyDescent="0.25">
      <c r="BX627" s="4"/>
      <c r="BY627" s="4"/>
    </row>
    <row r="628" spans="76:77" x14ac:dyDescent="0.25">
      <c r="BX628" s="4"/>
      <c r="BY628" s="4"/>
    </row>
    <row r="629" spans="76:77" x14ac:dyDescent="0.25">
      <c r="BX629" s="4"/>
      <c r="BY629" s="4"/>
    </row>
    <row r="630" spans="76:77" x14ac:dyDescent="0.25">
      <c r="BX630" s="4"/>
      <c r="BY630" s="4"/>
    </row>
    <row r="631" spans="76:77" x14ac:dyDescent="0.25">
      <c r="BX631" s="4"/>
      <c r="BY631" s="4"/>
    </row>
    <row r="632" spans="76:77" x14ac:dyDescent="0.25">
      <c r="BX632" s="4"/>
      <c r="BY632" s="4"/>
    </row>
    <row r="633" spans="76:77" x14ac:dyDescent="0.25">
      <c r="BX633" s="4"/>
      <c r="BY633" s="4"/>
    </row>
    <row r="634" spans="76:77" x14ac:dyDescent="0.25">
      <c r="BX634" s="4"/>
      <c r="BY634" s="4"/>
    </row>
    <row r="635" spans="76:77" x14ac:dyDescent="0.25">
      <c r="BX635" s="4"/>
      <c r="BY635" s="4"/>
    </row>
    <row r="636" spans="76:77" x14ac:dyDescent="0.25">
      <c r="BX636" s="4"/>
      <c r="BY636" s="4"/>
    </row>
    <row r="637" spans="76:77" x14ac:dyDescent="0.25">
      <c r="BX637" s="4"/>
      <c r="BY637" s="4"/>
    </row>
    <row r="638" spans="76:77" x14ac:dyDescent="0.25">
      <c r="BX638" s="4"/>
      <c r="BY638" s="4"/>
    </row>
    <row r="639" spans="76:77" x14ac:dyDescent="0.25">
      <c r="BX639" s="4"/>
      <c r="BY639" s="4"/>
    </row>
    <row r="640" spans="76:77" x14ac:dyDescent="0.25">
      <c r="BX640" s="4"/>
      <c r="BY640" s="4"/>
    </row>
    <row r="641" spans="76:77" x14ac:dyDescent="0.25">
      <c r="BX641" s="4"/>
      <c r="BY641" s="4"/>
    </row>
    <row r="642" spans="76:77" x14ac:dyDescent="0.25">
      <c r="BX642" s="4"/>
      <c r="BY642" s="4"/>
    </row>
    <row r="643" spans="76:77" x14ac:dyDescent="0.25">
      <c r="BX643" s="4"/>
      <c r="BY643" s="4"/>
    </row>
    <row r="644" spans="76:77" x14ac:dyDescent="0.25">
      <c r="BX644" s="4"/>
      <c r="BY644" s="4"/>
    </row>
    <row r="645" spans="76:77" x14ac:dyDescent="0.25">
      <c r="BX645" s="4"/>
      <c r="BY645" s="4"/>
    </row>
    <row r="646" spans="76:77" x14ac:dyDescent="0.25">
      <c r="BX646" s="4"/>
      <c r="BY646" s="4"/>
    </row>
    <row r="647" spans="76:77" x14ac:dyDescent="0.25">
      <c r="BX647" s="4"/>
      <c r="BY647" s="4"/>
    </row>
    <row r="648" spans="76:77" x14ac:dyDescent="0.25">
      <c r="BX648" s="4"/>
      <c r="BY648" s="4"/>
    </row>
    <row r="649" spans="76:77" x14ac:dyDescent="0.25">
      <c r="BX649" s="4"/>
      <c r="BY649" s="4"/>
    </row>
    <row r="650" spans="76:77" x14ac:dyDescent="0.25">
      <c r="BX650" s="4"/>
      <c r="BY650" s="4"/>
    </row>
    <row r="651" spans="76:77" x14ac:dyDescent="0.25">
      <c r="BX651" s="4"/>
      <c r="BY651" s="4"/>
    </row>
    <row r="652" spans="76:77" x14ac:dyDescent="0.25">
      <c r="BX652" s="4"/>
      <c r="BY652" s="4"/>
    </row>
    <row r="653" spans="76:77" x14ac:dyDescent="0.25">
      <c r="BX653" s="4"/>
      <c r="BY653" s="4"/>
    </row>
    <row r="654" spans="76:77" x14ac:dyDescent="0.25">
      <c r="BX654" s="4"/>
      <c r="BY654" s="4"/>
    </row>
    <row r="655" spans="76:77" x14ac:dyDescent="0.25">
      <c r="BX655" s="4"/>
      <c r="BY655" s="4"/>
    </row>
    <row r="656" spans="76:77" x14ac:dyDescent="0.25">
      <c r="BX656" s="4"/>
      <c r="BY656" s="4"/>
    </row>
    <row r="657" spans="76:77" x14ac:dyDescent="0.25">
      <c r="BX657" s="4"/>
      <c r="BY657" s="4"/>
    </row>
    <row r="658" spans="76:77" x14ac:dyDescent="0.25">
      <c r="BX658" s="4"/>
      <c r="BY658" s="4"/>
    </row>
    <row r="659" spans="76:77" x14ac:dyDescent="0.25">
      <c r="BX659" s="4"/>
      <c r="BY659" s="4"/>
    </row>
    <row r="660" spans="76:77" x14ac:dyDescent="0.25">
      <c r="BX660" s="4"/>
      <c r="BY660" s="4"/>
    </row>
    <row r="661" spans="76:77" x14ac:dyDescent="0.25">
      <c r="BX661" s="4"/>
      <c r="BY661" s="4"/>
    </row>
    <row r="662" spans="76:77" x14ac:dyDescent="0.25">
      <c r="BX662" s="4"/>
      <c r="BY662" s="4"/>
    </row>
    <row r="663" spans="76:77" x14ac:dyDescent="0.25">
      <c r="BX663" s="4"/>
      <c r="BY663" s="4"/>
    </row>
    <row r="664" spans="76:77" x14ac:dyDescent="0.25">
      <c r="BX664" s="4"/>
      <c r="BY664" s="4"/>
    </row>
    <row r="665" spans="76:77" x14ac:dyDescent="0.25">
      <c r="BX665" s="4"/>
      <c r="BY665" s="4"/>
    </row>
    <row r="666" spans="76:77" x14ac:dyDescent="0.25">
      <c r="BX666" s="4"/>
      <c r="BY666" s="4"/>
    </row>
    <row r="667" spans="76:77" x14ac:dyDescent="0.25">
      <c r="BX667" s="4"/>
      <c r="BY667" s="4"/>
    </row>
    <row r="668" spans="76:77" x14ac:dyDescent="0.25">
      <c r="BX668" s="4"/>
      <c r="BY668" s="4"/>
    </row>
    <row r="669" spans="76:77" x14ac:dyDescent="0.25">
      <c r="BX669" s="4"/>
      <c r="BY669" s="4"/>
    </row>
    <row r="670" spans="76:77" x14ac:dyDescent="0.25">
      <c r="BX670" s="4"/>
      <c r="BY670" s="4"/>
    </row>
    <row r="671" spans="76:77" x14ac:dyDescent="0.25">
      <c r="BX671" s="4"/>
      <c r="BY671" s="4"/>
    </row>
    <row r="672" spans="76:77" x14ac:dyDescent="0.25">
      <c r="BX672" s="4"/>
      <c r="BY672" s="4"/>
    </row>
    <row r="673" spans="76:77" x14ac:dyDescent="0.25">
      <c r="BX673" s="4"/>
      <c r="BY673" s="4"/>
    </row>
    <row r="674" spans="76:77" x14ac:dyDescent="0.25">
      <c r="BX674" s="4"/>
      <c r="BY674" s="4"/>
    </row>
    <row r="675" spans="76:77" x14ac:dyDescent="0.25">
      <c r="BX675" s="4"/>
      <c r="BY675" s="4"/>
    </row>
    <row r="676" spans="76:77" x14ac:dyDescent="0.25">
      <c r="BX676" s="4"/>
      <c r="BY676" s="4"/>
    </row>
    <row r="677" spans="76:77" x14ac:dyDescent="0.25">
      <c r="BX677" s="4"/>
      <c r="BY677" s="4"/>
    </row>
    <row r="678" spans="76:77" x14ac:dyDescent="0.25">
      <c r="BX678" s="4"/>
      <c r="BY678" s="4"/>
    </row>
    <row r="679" spans="76:77" x14ac:dyDescent="0.25">
      <c r="BX679" s="4"/>
      <c r="BY679" s="4"/>
    </row>
    <row r="680" spans="76:77" x14ac:dyDescent="0.25">
      <c r="BX680" s="4"/>
      <c r="BY680" s="4"/>
    </row>
    <row r="681" spans="76:77" x14ac:dyDescent="0.25">
      <c r="BX681" s="4"/>
      <c r="BY681" s="4"/>
    </row>
    <row r="682" spans="76:77" x14ac:dyDescent="0.25">
      <c r="BX682" s="4"/>
      <c r="BY682" s="4"/>
    </row>
    <row r="683" spans="76:77" x14ac:dyDescent="0.25">
      <c r="BX683" s="4"/>
      <c r="BY683" s="4"/>
    </row>
    <row r="684" spans="76:77" x14ac:dyDescent="0.25">
      <c r="BX684" s="4"/>
      <c r="BY684" s="4"/>
    </row>
    <row r="685" spans="76:77" x14ac:dyDescent="0.25">
      <c r="BX685" s="4"/>
      <c r="BY685" s="4"/>
    </row>
    <row r="686" spans="76:77" x14ac:dyDescent="0.25">
      <c r="BX686" s="4"/>
      <c r="BY686" s="4"/>
    </row>
    <row r="687" spans="76:77" x14ac:dyDescent="0.25">
      <c r="BX687" s="4"/>
      <c r="BY687" s="4"/>
    </row>
    <row r="688" spans="76:77" x14ac:dyDescent="0.25">
      <c r="BX688" s="4"/>
      <c r="BY688" s="4"/>
    </row>
    <row r="689" spans="76:77" x14ac:dyDescent="0.25">
      <c r="BX689" s="4"/>
      <c r="BY689" s="4"/>
    </row>
    <row r="690" spans="76:77" x14ac:dyDescent="0.25">
      <c r="BX690" s="4"/>
      <c r="BY690" s="4"/>
    </row>
    <row r="691" spans="76:77" x14ac:dyDescent="0.25">
      <c r="BX691" s="4"/>
      <c r="BY691" s="4"/>
    </row>
    <row r="692" spans="76:77" x14ac:dyDescent="0.25">
      <c r="BX692" s="4"/>
      <c r="BY692" s="4"/>
    </row>
    <row r="693" spans="76:77" x14ac:dyDescent="0.25">
      <c r="BX693" s="4"/>
      <c r="BY693" s="4"/>
    </row>
    <row r="694" spans="76:77" x14ac:dyDescent="0.25">
      <c r="BX694" s="4"/>
      <c r="BY694" s="4"/>
    </row>
    <row r="695" spans="76:77" x14ac:dyDescent="0.25">
      <c r="BX695" s="4"/>
      <c r="BY695" s="4"/>
    </row>
    <row r="696" spans="76:77" x14ac:dyDescent="0.25">
      <c r="BX696" s="4"/>
      <c r="BY696" s="4"/>
    </row>
    <row r="697" spans="76:77" x14ac:dyDescent="0.25">
      <c r="BX697" s="4"/>
      <c r="BY697" s="4"/>
    </row>
    <row r="698" spans="76:77" x14ac:dyDescent="0.25">
      <c r="BX698" s="4"/>
      <c r="BY698" s="4"/>
    </row>
    <row r="699" spans="76:77" x14ac:dyDescent="0.25">
      <c r="BX699" s="4"/>
      <c r="BY699" s="4"/>
    </row>
    <row r="700" spans="76:77" x14ac:dyDescent="0.25">
      <c r="BX700" s="4"/>
      <c r="BY700" s="4"/>
    </row>
    <row r="701" spans="76:77" x14ac:dyDescent="0.25">
      <c r="BX701" s="4"/>
      <c r="BY701" s="4"/>
    </row>
    <row r="702" spans="76:77" x14ac:dyDescent="0.25">
      <c r="BX702" s="4"/>
      <c r="BY702" s="4"/>
    </row>
    <row r="703" spans="76:77" x14ac:dyDescent="0.25">
      <c r="BX703" s="4"/>
      <c r="BY703" s="4"/>
    </row>
    <row r="704" spans="76:77" x14ac:dyDescent="0.25">
      <c r="BX704" s="4"/>
      <c r="BY704" s="4"/>
    </row>
    <row r="705" spans="76:77" x14ac:dyDescent="0.25">
      <c r="BX705" s="4"/>
      <c r="BY705" s="4"/>
    </row>
    <row r="706" spans="76:77" x14ac:dyDescent="0.25">
      <c r="BX706" s="4"/>
      <c r="BY706" s="4"/>
    </row>
    <row r="707" spans="76:77" x14ac:dyDescent="0.25">
      <c r="BX707" s="4"/>
      <c r="BY707" s="4"/>
    </row>
    <row r="708" spans="76:77" x14ac:dyDescent="0.25">
      <c r="BX708" s="4"/>
      <c r="BY708" s="4"/>
    </row>
    <row r="709" spans="76:77" x14ac:dyDescent="0.25">
      <c r="BX709" s="4"/>
      <c r="BY709" s="4"/>
    </row>
    <row r="710" spans="76:77" x14ac:dyDescent="0.25">
      <c r="BX710" s="4"/>
      <c r="BY710" s="4"/>
    </row>
    <row r="711" spans="76:77" x14ac:dyDescent="0.25">
      <c r="BX711" s="4"/>
      <c r="BY711" s="4"/>
    </row>
    <row r="712" spans="76:77" x14ac:dyDescent="0.25">
      <c r="BX712" s="4"/>
      <c r="BY712" s="4"/>
    </row>
    <row r="713" spans="76:77" x14ac:dyDescent="0.25">
      <c r="BX713" s="4"/>
      <c r="BY713" s="4"/>
    </row>
    <row r="714" spans="76:77" x14ac:dyDescent="0.25">
      <c r="BX714" s="4"/>
      <c r="BY714" s="4"/>
    </row>
    <row r="715" spans="76:77" x14ac:dyDescent="0.25">
      <c r="BX715" s="4"/>
      <c r="BY715" s="4"/>
    </row>
    <row r="716" spans="76:77" x14ac:dyDescent="0.25">
      <c r="BX716" s="4"/>
      <c r="BY716" s="4"/>
    </row>
    <row r="717" spans="76:77" x14ac:dyDescent="0.25">
      <c r="BX717" s="4"/>
      <c r="BY717" s="4"/>
    </row>
    <row r="718" spans="76:77" x14ac:dyDescent="0.25">
      <c r="BX718" s="4"/>
      <c r="BY718" s="4"/>
    </row>
    <row r="719" spans="76:77" x14ac:dyDescent="0.25">
      <c r="BX719" s="4"/>
      <c r="BY719" s="4"/>
    </row>
    <row r="720" spans="76:77" x14ac:dyDescent="0.25">
      <c r="BX720" s="4"/>
      <c r="BY720" s="4"/>
    </row>
    <row r="721" spans="76:77" x14ac:dyDescent="0.25">
      <c r="BX721" s="4"/>
      <c r="BY721" s="4"/>
    </row>
    <row r="722" spans="76:77" x14ac:dyDescent="0.25">
      <c r="BX722" s="4"/>
      <c r="BY722" s="4"/>
    </row>
    <row r="723" spans="76:77" x14ac:dyDescent="0.25">
      <c r="BX723" s="4"/>
      <c r="BY723" s="4"/>
    </row>
    <row r="724" spans="76:77" x14ac:dyDescent="0.25">
      <c r="BX724" s="4"/>
      <c r="BY724" s="4"/>
    </row>
    <row r="725" spans="76:77" x14ac:dyDescent="0.25">
      <c r="BX725" s="4"/>
      <c r="BY725" s="4"/>
    </row>
    <row r="726" spans="76:77" x14ac:dyDescent="0.25">
      <c r="BX726" s="4"/>
      <c r="BY726" s="4"/>
    </row>
    <row r="727" spans="76:77" x14ac:dyDescent="0.25">
      <c r="BX727" s="4"/>
      <c r="BY727" s="4"/>
    </row>
    <row r="728" spans="76:77" x14ac:dyDescent="0.25">
      <c r="BX728" s="4"/>
      <c r="BY728" s="4"/>
    </row>
    <row r="729" spans="76:77" x14ac:dyDescent="0.25">
      <c r="BX729" s="4"/>
      <c r="BY729" s="4"/>
    </row>
    <row r="730" spans="76:77" x14ac:dyDescent="0.25">
      <c r="BX730" s="4"/>
      <c r="BY730" s="4"/>
    </row>
    <row r="731" spans="76:77" x14ac:dyDescent="0.25">
      <c r="BX731" s="4"/>
      <c r="BY731" s="4"/>
    </row>
    <row r="732" spans="76:77" x14ac:dyDescent="0.25">
      <c r="BX732" s="4"/>
      <c r="BY732" s="4"/>
    </row>
    <row r="733" spans="76:77" x14ac:dyDescent="0.25">
      <c r="BX733" s="4"/>
      <c r="BY733" s="4"/>
    </row>
    <row r="734" spans="76:77" x14ac:dyDescent="0.25">
      <c r="BX734" s="4"/>
      <c r="BY734" s="4"/>
    </row>
    <row r="735" spans="76:77" x14ac:dyDescent="0.25">
      <c r="BX735" s="4"/>
      <c r="BY735" s="4"/>
    </row>
    <row r="736" spans="76:77" x14ac:dyDescent="0.25">
      <c r="BX736" s="4"/>
      <c r="BY736" s="4"/>
    </row>
    <row r="737" spans="76:77" x14ac:dyDescent="0.25">
      <c r="BX737" s="4"/>
      <c r="BY737" s="4"/>
    </row>
    <row r="738" spans="76:77" x14ac:dyDescent="0.25">
      <c r="BX738" s="4"/>
      <c r="BY738" s="4"/>
    </row>
    <row r="739" spans="76:77" x14ac:dyDescent="0.25">
      <c r="BX739" s="4"/>
      <c r="BY739" s="4"/>
    </row>
    <row r="740" spans="76:77" x14ac:dyDescent="0.25">
      <c r="BX740" s="4"/>
      <c r="BY740" s="4"/>
    </row>
    <row r="741" spans="76:77" x14ac:dyDescent="0.25">
      <c r="BX741" s="4"/>
      <c r="BY741" s="4"/>
    </row>
    <row r="742" spans="76:77" x14ac:dyDescent="0.25">
      <c r="BX742" s="4"/>
      <c r="BY742" s="4"/>
    </row>
    <row r="743" spans="76:77" x14ac:dyDescent="0.25">
      <c r="BX743" s="4"/>
      <c r="BY743" s="4"/>
    </row>
    <row r="744" spans="76:77" x14ac:dyDescent="0.25">
      <c r="BX744" s="4"/>
      <c r="BY744" s="4"/>
    </row>
    <row r="745" spans="76:77" x14ac:dyDescent="0.25">
      <c r="BX745" s="4"/>
      <c r="BY745" s="4"/>
    </row>
    <row r="746" spans="76:77" x14ac:dyDescent="0.25">
      <c r="BX746" s="4"/>
      <c r="BY746" s="4"/>
    </row>
    <row r="747" spans="76:77" x14ac:dyDescent="0.25">
      <c r="BX747" s="4"/>
      <c r="BY747" s="4"/>
    </row>
    <row r="748" spans="76:77" x14ac:dyDescent="0.25">
      <c r="BX748" s="4"/>
      <c r="BY748" s="4"/>
    </row>
    <row r="749" spans="76:77" x14ac:dyDescent="0.25">
      <c r="BX749" s="4"/>
      <c r="BY749" s="4"/>
    </row>
    <row r="750" spans="76:77" x14ac:dyDescent="0.25">
      <c r="BX750" s="4"/>
      <c r="BY750" s="4"/>
    </row>
    <row r="751" spans="76:77" x14ac:dyDescent="0.25">
      <c r="BX751" s="4"/>
      <c r="BY751" s="4"/>
    </row>
    <row r="752" spans="76:77" x14ac:dyDescent="0.25">
      <c r="BX752" s="4"/>
      <c r="BY752" s="4"/>
    </row>
    <row r="753" spans="76:77" x14ac:dyDescent="0.25">
      <c r="BX753" s="4"/>
      <c r="BY753" s="4"/>
    </row>
    <row r="754" spans="76:77" x14ac:dyDescent="0.25">
      <c r="BX754" s="4"/>
      <c r="BY754" s="4"/>
    </row>
    <row r="755" spans="76:77" x14ac:dyDescent="0.25">
      <c r="BX755" s="4"/>
      <c r="BY755" s="4"/>
    </row>
    <row r="756" spans="76:77" x14ac:dyDescent="0.25">
      <c r="BX756" s="4"/>
      <c r="BY756" s="4"/>
    </row>
    <row r="757" spans="76:77" x14ac:dyDescent="0.25">
      <c r="BX757" s="4"/>
      <c r="BY757" s="4"/>
    </row>
    <row r="758" spans="76:77" x14ac:dyDescent="0.25">
      <c r="BX758" s="4"/>
      <c r="BY758" s="4"/>
    </row>
    <row r="759" spans="76:77" x14ac:dyDescent="0.25">
      <c r="BX759" s="4"/>
      <c r="BY759" s="4"/>
    </row>
    <row r="760" spans="76:77" x14ac:dyDescent="0.25">
      <c r="BX760" s="4"/>
      <c r="BY760" s="4"/>
    </row>
    <row r="761" spans="76:77" x14ac:dyDescent="0.25">
      <c r="BX761" s="4"/>
      <c r="BY761" s="4"/>
    </row>
    <row r="762" spans="76:77" x14ac:dyDescent="0.25">
      <c r="BX762" s="4"/>
      <c r="BY762" s="4"/>
    </row>
    <row r="763" spans="76:77" x14ac:dyDescent="0.25">
      <c r="BX763" s="4"/>
      <c r="BY763" s="4"/>
    </row>
    <row r="764" spans="76:77" x14ac:dyDescent="0.25">
      <c r="BX764" s="4"/>
      <c r="BY764" s="4"/>
    </row>
    <row r="765" spans="76:77" x14ac:dyDescent="0.25">
      <c r="BX765" s="4"/>
      <c r="BY765" s="4"/>
    </row>
    <row r="766" spans="76:77" x14ac:dyDescent="0.25">
      <c r="BX766" s="4"/>
      <c r="BY766" s="4"/>
    </row>
    <row r="767" spans="76:77" x14ac:dyDescent="0.25">
      <c r="BX767" s="4"/>
      <c r="BY767" s="4"/>
    </row>
    <row r="768" spans="76:77" x14ac:dyDescent="0.25">
      <c r="BX768" s="4"/>
      <c r="BY768" s="4"/>
    </row>
    <row r="769" spans="76:77" x14ac:dyDescent="0.25">
      <c r="BX769" s="4"/>
      <c r="BY769" s="4"/>
    </row>
    <row r="770" spans="76:77" x14ac:dyDescent="0.25">
      <c r="BX770" s="4"/>
      <c r="BY770" s="4"/>
    </row>
    <row r="771" spans="76:77" x14ac:dyDescent="0.25">
      <c r="BX771" s="4"/>
      <c r="BY771" s="4"/>
    </row>
    <row r="772" spans="76:77" x14ac:dyDescent="0.25">
      <c r="BX772" s="4"/>
      <c r="BY772" s="4"/>
    </row>
    <row r="773" spans="76:77" x14ac:dyDescent="0.25">
      <c r="BX773" s="4"/>
      <c r="BY773" s="4"/>
    </row>
    <row r="774" spans="76:77" x14ac:dyDescent="0.25">
      <c r="BX774" s="4"/>
      <c r="BY774" s="4"/>
    </row>
    <row r="775" spans="76:77" x14ac:dyDescent="0.25">
      <c r="BX775" s="4"/>
      <c r="BY775" s="4"/>
    </row>
    <row r="776" spans="76:77" x14ac:dyDescent="0.25">
      <c r="BX776" s="4"/>
      <c r="BY776" s="4"/>
    </row>
    <row r="777" spans="76:77" x14ac:dyDescent="0.25">
      <c r="BX777" s="4"/>
      <c r="BY777" s="4"/>
    </row>
    <row r="778" spans="76:77" x14ac:dyDescent="0.25">
      <c r="BX778" s="4"/>
      <c r="BY778" s="4"/>
    </row>
    <row r="779" spans="76:77" x14ac:dyDescent="0.25">
      <c r="BX779" s="4"/>
      <c r="BY779" s="4"/>
    </row>
    <row r="780" spans="76:77" x14ac:dyDescent="0.25">
      <c r="BX780" s="4"/>
      <c r="BY780" s="4"/>
    </row>
    <row r="781" spans="76:77" x14ac:dyDescent="0.25">
      <c r="BX781" s="4"/>
      <c r="BY781" s="4"/>
    </row>
    <row r="782" spans="76:77" x14ac:dyDescent="0.25">
      <c r="BX782" s="4"/>
      <c r="BY782" s="4"/>
    </row>
    <row r="783" spans="76:77" x14ac:dyDescent="0.25">
      <c r="BX783" s="4"/>
      <c r="BY783" s="4"/>
    </row>
    <row r="784" spans="76:77" x14ac:dyDescent="0.25">
      <c r="BX784" s="4"/>
      <c r="BY784" s="4"/>
    </row>
    <row r="785" spans="76:77" x14ac:dyDescent="0.25">
      <c r="BX785" s="4"/>
      <c r="BY785" s="4"/>
    </row>
    <row r="786" spans="76:77" x14ac:dyDescent="0.25">
      <c r="BX786" s="4"/>
      <c r="BY786" s="4"/>
    </row>
    <row r="787" spans="76:77" x14ac:dyDescent="0.25">
      <c r="BX787" s="4"/>
      <c r="BY787" s="4"/>
    </row>
    <row r="788" spans="76:77" x14ac:dyDescent="0.25">
      <c r="BX788" s="4"/>
      <c r="BY788" s="4"/>
    </row>
    <row r="789" spans="76:77" x14ac:dyDescent="0.25">
      <c r="BX789" s="4"/>
      <c r="BY789" s="4"/>
    </row>
    <row r="790" spans="76:77" x14ac:dyDescent="0.25">
      <c r="BX790" s="4"/>
      <c r="BY790" s="4"/>
    </row>
    <row r="791" spans="76:77" x14ac:dyDescent="0.25">
      <c r="BX791" s="4"/>
      <c r="BY791" s="4"/>
    </row>
    <row r="792" spans="76:77" x14ac:dyDescent="0.25">
      <c r="BX792" s="4"/>
      <c r="BY792" s="4"/>
    </row>
    <row r="793" spans="76:77" x14ac:dyDescent="0.25">
      <c r="BX793" s="4"/>
      <c r="BY793" s="4"/>
    </row>
    <row r="794" spans="76:77" x14ac:dyDescent="0.25">
      <c r="BX794" s="4"/>
      <c r="BY794" s="4"/>
    </row>
    <row r="795" spans="76:77" x14ac:dyDescent="0.25">
      <c r="BX795" s="4"/>
      <c r="BY795" s="4"/>
    </row>
    <row r="796" spans="76:77" x14ac:dyDescent="0.25">
      <c r="BX796" s="4"/>
      <c r="BY796" s="4"/>
    </row>
    <row r="797" spans="76:77" x14ac:dyDescent="0.25">
      <c r="BX797" s="4"/>
      <c r="BY797" s="4"/>
    </row>
    <row r="798" spans="76:77" x14ac:dyDescent="0.25">
      <c r="BX798" s="4"/>
      <c r="BY798" s="4"/>
    </row>
    <row r="799" spans="76:77" x14ac:dyDescent="0.25">
      <c r="BX799" s="4"/>
      <c r="BY799" s="4"/>
    </row>
    <row r="800" spans="76:77" x14ac:dyDescent="0.25">
      <c r="BX800" s="4"/>
      <c r="BY800" s="4"/>
    </row>
    <row r="801" spans="76:77" x14ac:dyDescent="0.25">
      <c r="BX801" s="4"/>
      <c r="BY801" s="4"/>
    </row>
    <row r="802" spans="76:77" x14ac:dyDescent="0.25">
      <c r="BX802" s="4"/>
      <c r="BY802" s="4"/>
    </row>
    <row r="803" spans="76:77" x14ac:dyDescent="0.25">
      <c r="BX803" s="4"/>
      <c r="BY803" s="4"/>
    </row>
    <row r="804" spans="76:77" x14ac:dyDescent="0.25">
      <c r="BX804" s="4"/>
      <c r="BY804" s="4"/>
    </row>
    <row r="805" spans="76:77" x14ac:dyDescent="0.25">
      <c r="BX805" s="4"/>
      <c r="BY805" s="4"/>
    </row>
    <row r="806" spans="76:77" x14ac:dyDescent="0.25">
      <c r="BX806" s="4"/>
      <c r="BY806" s="4"/>
    </row>
    <row r="807" spans="76:77" x14ac:dyDescent="0.25">
      <c r="BX807" s="4"/>
      <c r="BY807" s="4"/>
    </row>
    <row r="808" spans="76:77" x14ac:dyDescent="0.25">
      <c r="BX808" s="4"/>
      <c r="BY808" s="4"/>
    </row>
    <row r="809" spans="76:77" x14ac:dyDescent="0.25">
      <c r="BX809" s="4"/>
      <c r="BY809" s="4"/>
    </row>
    <row r="810" spans="76:77" x14ac:dyDescent="0.25">
      <c r="BX810" s="4"/>
      <c r="BY810" s="4"/>
    </row>
    <row r="811" spans="76:77" x14ac:dyDescent="0.25">
      <c r="BX811" s="4"/>
      <c r="BY811" s="4"/>
    </row>
    <row r="812" spans="76:77" x14ac:dyDescent="0.25">
      <c r="BX812" s="4"/>
      <c r="BY812" s="4"/>
    </row>
    <row r="813" spans="76:77" x14ac:dyDescent="0.25">
      <c r="BX813" s="4"/>
      <c r="BY813" s="4"/>
    </row>
    <row r="814" spans="76:77" x14ac:dyDescent="0.25">
      <c r="BX814" s="4"/>
      <c r="BY814" s="4"/>
    </row>
    <row r="815" spans="76:77" x14ac:dyDescent="0.25">
      <c r="BX815" s="4"/>
      <c r="BY815" s="4"/>
    </row>
    <row r="816" spans="76:77" x14ac:dyDescent="0.25">
      <c r="BX816" s="4"/>
      <c r="BY816" s="4"/>
    </row>
    <row r="817" spans="76:77" x14ac:dyDescent="0.25">
      <c r="BX817" s="4"/>
      <c r="BY817" s="4"/>
    </row>
    <row r="818" spans="76:77" x14ac:dyDescent="0.25">
      <c r="BX818" s="4"/>
      <c r="BY818" s="4"/>
    </row>
    <row r="819" spans="76:77" x14ac:dyDescent="0.25">
      <c r="BX819" s="4"/>
      <c r="BY819" s="4"/>
    </row>
    <row r="820" spans="76:77" x14ac:dyDescent="0.25">
      <c r="BX820" s="4"/>
      <c r="BY820" s="4"/>
    </row>
    <row r="821" spans="76:77" x14ac:dyDescent="0.25">
      <c r="BX821" s="4"/>
      <c r="BY821" s="4"/>
    </row>
    <row r="822" spans="76:77" x14ac:dyDescent="0.25">
      <c r="BX822" s="4"/>
      <c r="BY822" s="4"/>
    </row>
    <row r="823" spans="76:77" x14ac:dyDescent="0.25">
      <c r="BX823" s="4"/>
      <c r="BY823" s="4"/>
    </row>
    <row r="824" spans="76:77" x14ac:dyDescent="0.25">
      <c r="BX824" s="4"/>
      <c r="BY824" s="4"/>
    </row>
    <row r="825" spans="76:77" x14ac:dyDescent="0.25">
      <c r="BX825" s="4"/>
      <c r="BY825" s="4"/>
    </row>
    <row r="826" spans="76:77" x14ac:dyDescent="0.25">
      <c r="BX826" s="4"/>
      <c r="BY826" s="4"/>
    </row>
    <row r="827" spans="76:77" x14ac:dyDescent="0.25">
      <c r="BX827" s="4"/>
      <c r="BY827" s="4"/>
    </row>
    <row r="828" spans="76:77" x14ac:dyDescent="0.25">
      <c r="BX828" s="4"/>
      <c r="BY828" s="4"/>
    </row>
    <row r="829" spans="76:77" x14ac:dyDescent="0.25">
      <c r="BX829" s="4"/>
      <c r="BY829" s="4"/>
    </row>
    <row r="830" spans="76:77" x14ac:dyDescent="0.25">
      <c r="BX830" s="4"/>
      <c r="BY830" s="4"/>
    </row>
    <row r="831" spans="76:77" x14ac:dyDescent="0.25">
      <c r="BX831" s="4"/>
      <c r="BY831" s="4"/>
    </row>
    <row r="832" spans="76:77" x14ac:dyDescent="0.25">
      <c r="BX832" s="4"/>
      <c r="BY832" s="4"/>
    </row>
    <row r="833" spans="76:77" x14ac:dyDescent="0.25">
      <c r="BX833" s="4"/>
      <c r="BY833" s="4"/>
    </row>
    <row r="834" spans="76:77" x14ac:dyDescent="0.25">
      <c r="BX834" s="4"/>
      <c r="BY834" s="4"/>
    </row>
    <row r="835" spans="76:77" x14ac:dyDescent="0.25">
      <c r="BX835" s="4"/>
      <c r="BY835" s="4"/>
    </row>
    <row r="836" spans="76:77" x14ac:dyDescent="0.25">
      <c r="BX836" s="4"/>
      <c r="BY836" s="4"/>
    </row>
    <row r="837" spans="76:77" x14ac:dyDescent="0.25">
      <c r="BX837" s="4"/>
      <c r="BY837" s="4"/>
    </row>
    <row r="838" spans="76:77" x14ac:dyDescent="0.25">
      <c r="BX838" s="4"/>
      <c r="BY838" s="4"/>
    </row>
    <row r="839" spans="76:77" x14ac:dyDescent="0.25">
      <c r="BX839" s="4"/>
      <c r="BY839" s="4"/>
    </row>
    <row r="840" spans="76:77" x14ac:dyDescent="0.25">
      <c r="BX840" s="4"/>
      <c r="BY840" s="4"/>
    </row>
    <row r="841" spans="76:77" x14ac:dyDescent="0.25">
      <c r="BX841" s="4"/>
      <c r="BY841" s="4"/>
    </row>
    <row r="842" spans="76:77" x14ac:dyDescent="0.25">
      <c r="BX842" s="4"/>
      <c r="BY842" s="4"/>
    </row>
    <row r="843" spans="76:77" x14ac:dyDescent="0.25">
      <c r="BX843" s="4"/>
      <c r="BY843" s="4"/>
    </row>
    <row r="844" spans="76:77" x14ac:dyDescent="0.25">
      <c r="BX844" s="4"/>
      <c r="BY844" s="4"/>
    </row>
    <row r="845" spans="76:77" x14ac:dyDescent="0.25">
      <c r="BX845" s="4"/>
      <c r="BY845" s="4"/>
    </row>
    <row r="846" spans="76:77" x14ac:dyDescent="0.25">
      <c r="BX846" s="4"/>
      <c r="BY846" s="4"/>
    </row>
    <row r="847" spans="76:77" x14ac:dyDescent="0.25">
      <c r="BX847" s="4"/>
      <c r="BY847" s="4"/>
    </row>
    <row r="848" spans="76:77" x14ac:dyDescent="0.25">
      <c r="BX848" s="4"/>
      <c r="BY848" s="4"/>
    </row>
    <row r="849" spans="76:77" x14ac:dyDescent="0.25">
      <c r="BX849" s="4"/>
      <c r="BY849" s="4"/>
    </row>
    <row r="850" spans="76:77" x14ac:dyDescent="0.25">
      <c r="BX850" s="4"/>
      <c r="BY850" s="4"/>
    </row>
    <row r="851" spans="76:77" x14ac:dyDescent="0.25">
      <c r="BX851" s="4"/>
      <c r="BY851" s="4"/>
    </row>
    <row r="852" spans="76:77" x14ac:dyDescent="0.25">
      <c r="BX852" s="4"/>
      <c r="BY852" s="4"/>
    </row>
    <row r="853" spans="76:77" x14ac:dyDescent="0.25">
      <c r="BX853" s="4"/>
      <c r="BY853" s="4"/>
    </row>
    <row r="854" spans="76:77" x14ac:dyDescent="0.25">
      <c r="BX854" s="4"/>
      <c r="BY854" s="4"/>
    </row>
    <row r="855" spans="76:77" x14ac:dyDescent="0.25">
      <c r="BX855" s="4"/>
      <c r="BY855" s="4"/>
    </row>
    <row r="856" spans="76:77" x14ac:dyDescent="0.25">
      <c r="BX856" s="4"/>
      <c r="BY856" s="4"/>
    </row>
    <row r="857" spans="76:77" x14ac:dyDescent="0.25">
      <c r="BX857" s="4"/>
      <c r="BY857" s="4"/>
    </row>
    <row r="858" spans="76:77" x14ac:dyDescent="0.25">
      <c r="BX858" s="4"/>
      <c r="BY858" s="4"/>
    </row>
    <row r="859" spans="76:77" x14ac:dyDescent="0.25">
      <c r="BX859" s="4"/>
      <c r="BY859" s="4"/>
    </row>
    <row r="860" spans="76:77" x14ac:dyDescent="0.25">
      <c r="BX860" s="4"/>
      <c r="BY860" s="4"/>
    </row>
    <row r="861" spans="76:77" x14ac:dyDescent="0.25">
      <c r="BX861" s="4"/>
      <c r="BY861" s="4"/>
    </row>
    <row r="862" spans="76:77" x14ac:dyDescent="0.25">
      <c r="BX862" s="4"/>
      <c r="BY862" s="4"/>
    </row>
    <row r="863" spans="76:77" x14ac:dyDescent="0.25">
      <c r="BX863" s="4"/>
      <c r="BY863" s="4"/>
    </row>
    <row r="864" spans="76:77" x14ac:dyDescent="0.25">
      <c r="BX864" s="4"/>
      <c r="BY864" s="4"/>
    </row>
    <row r="865" spans="76:77" x14ac:dyDescent="0.25">
      <c r="BX865" s="4"/>
      <c r="BY865" s="4"/>
    </row>
    <row r="866" spans="76:77" x14ac:dyDescent="0.25">
      <c r="BX866" s="4"/>
      <c r="BY866" s="4"/>
    </row>
    <row r="867" spans="76:77" x14ac:dyDescent="0.25">
      <c r="BX867" s="4"/>
      <c r="BY867" s="4"/>
    </row>
    <row r="868" spans="76:77" x14ac:dyDescent="0.25">
      <c r="BX868" s="4"/>
      <c r="BY868" s="4"/>
    </row>
    <row r="869" spans="76:77" x14ac:dyDescent="0.25">
      <c r="BX869" s="4"/>
      <c r="BY869" s="4"/>
    </row>
    <row r="870" spans="76:77" x14ac:dyDescent="0.25">
      <c r="BX870" s="4"/>
      <c r="BY870" s="4"/>
    </row>
    <row r="871" spans="76:77" x14ac:dyDescent="0.25">
      <c r="BX871" s="4"/>
      <c r="BY871" s="4"/>
    </row>
    <row r="872" spans="76:77" x14ac:dyDescent="0.25">
      <c r="BX872" s="4"/>
      <c r="BY872" s="4"/>
    </row>
    <row r="873" spans="76:77" x14ac:dyDescent="0.25">
      <c r="BX873" s="4"/>
      <c r="BY873" s="4"/>
    </row>
    <row r="874" spans="76:77" x14ac:dyDescent="0.25">
      <c r="BX874" s="4"/>
      <c r="BY874" s="4"/>
    </row>
    <row r="875" spans="76:77" x14ac:dyDescent="0.25">
      <c r="BX875" s="4"/>
      <c r="BY875" s="4"/>
    </row>
    <row r="876" spans="76:77" x14ac:dyDescent="0.25">
      <c r="BX876" s="4"/>
      <c r="BY876" s="4"/>
    </row>
    <row r="877" spans="76:77" x14ac:dyDescent="0.25">
      <c r="BX877" s="4"/>
      <c r="BY877" s="4"/>
    </row>
    <row r="878" spans="76:77" x14ac:dyDescent="0.25">
      <c r="BX878" s="4"/>
      <c r="BY878" s="4"/>
    </row>
    <row r="879" spans="76:77" x14ac:dyDescent="0.25">
      <c r="BX879" s="4"/>
      <c r="BY879" s="4"/>
    </row>
    <row r="880" spans="76:77" x14ac:dyDescent="0.25">
      <c r="BX880" s="4"/>
      <c r="BY880" s="4"/>
    </row>
    <row r="881" spans="76:77" x14ac:dyDescent="0.25">
      <c r="BX881" s="4"/>
      <c r="BY881" s="4"/>
    </row>
    <row r="882" spans="76:77" x14ac:dyDescent="0.25">
      <c r="BX882" s="4"/>
      <c r="BY882" s="4"/>
    </row>
    <row r="883" spans="76:77" x14ac:dyDescent="0.25">
      <c r="BX883" s="4"/>
      <c r="BY883" s="4"/>
    </row>
    <row r="884" spans="76:77" x14ac:dyDescent="0.25">
      <c r="BX884" s="4"/>
      <c r="BY884" s="4"/>
    </row>
    <row r="885" spans="76:77" x14ac:dyDescent="0.25">
      <c r="BX885" s="4"/>
      <c r="BY885" s="4"/>
    </row>
    <row r="886" spans="76:77" x14ac:dyDescent="0.25">
      <c r="BX886" s="4"/>
      <c r="BY886" s="4"/>
    </row>
    <row r="887" spans="76:77" x14ac:dyDescent="0.25">
      <c r="BX887" s="4"/>
      <c r="BY887" s="4"/>
    </row>
    <row r="888" spans="76:77" x14ac:dyDescent="0.25">
      <c r="BX888" s="4"/>
      <c r="BY888" s="4"/>
    </row>
    <row r="889" spans="76:77" x14ac:dyDescent="0.25">
      <c r="BX889" s="4"/>
      <c r="BY889" s="4"/>
    </row>
    <row r="890" spans="76:77" x14ac:dyDescent="0.25">
      <c r="BX890" s="4"/>
      <c r="BY890" s="4"/>
    </row>
    <row r="891" spans="76:77" x14ac:dyDescent="0.25">
      <c r="BX891" s="4"/>
      <c r="BY891" s="4"/>
    </row>
    <row r="892" spans="76:77" x14ac:dyDescent="0.25">
      <c r="BX892" s="4"/>
      <c r="BY892" s="4"/>
    </row>
    <row r="893" spans="76:77" x14ac:dyDescent="0.25">
      <c r="BX893" s="4"/>
      <c r="BY893" s="4"/>
    </row>
    <row r="894" spans="76:77" x14ac:dyDescent="0.25">
      <c r="BX894" s="4"/>
      <c r="BY894" s="4"/>
    </row>
    <row r="895" spans="76:77" x14ac:dyDescent="0.25">
      <c r="BX895" s="4"/>
      <c r="BY895" s="4"/>
    </row>
    <row r="896" spans="76:77" x14ac:dyDescent="0.25">
      <c r="BX896" s="4"/>
      <c r="BY896" s="4"/>
    </row>
    <row r="897" spans="76:77" x14ac:dyDescent="0.25">
      <c r="BX897" s="4"/>
      <c r="BY897" s="4"/>
    </row>
    <row r="898" spans="76:77" x14ac:dyDescent="0.25">
      <c r="BX898" s="4"/>
      <c r="BY898" s="4"/>
    </row>
    <row r="899" spans="76:77" x14ac:dyDescent="0.25">
      <c r="BX899" s="4"/>
      <c r="BY899" s="4"/>
    </row>
    <row r="900" spans="76:77" x14ac:dyDescent="0.25">
      <c r="BX900" s="4"/>
      <c r="BY900" s="4"/>
    </row>
    <row r="901" spans="76:77" x14ac:dyDescent="0.25">
      <c r="BX901" s="4"/>
      <c r="BY901" s="4"/>
    </row>
    <row r="902" spans="76:77" x14ac:dyDescent="0.25">
      <c r="BX902" s="4"/>
      <c r="BY902" s="4"/>
    </row>
    <row r="903" spans="76:77" x14ac:dyDescent="0.25">
      <c r="BX903" s="4"/>
      <c r="BY903" s="4"/>
    </row>
    <row r="904" spans="76:77" x14ac:dyDescent="0.25">
      <c r="BX904" s="4"/>
      <c r="BY904" s="4"/>
    </row>
    <row r="905" spans="76:77" x14ac:dyDescent="0.25">
      <c r="BX905" s="4"/>
      <c r="BY905" s="4"/>
    </row>
    <row r="906" spans="76:77" x14ac:dyDescent="0.25">
      <c r="BX906" s="4"/>
      <c r="BY906" s="4"/>
    </row>
    <row r="907" spans="76:77" x14ac:dyDescent="0.25">
      <c r="BX907" s="4"/>
      <c r="BY907" s="4"/>
    </row>
    <row r="908" spans="76:77" x14ac:dyDescent="0.25">
      <c r="BX908" s="4"/>
      <c r="BY908" s="4"/>
    </row>
    <row r="909" spans="76:77" x14ac:dyDescent="0.25">
      <c r="BX909" s="4"/>
      <c r="BY909" s="4"/>
    </row>
    <row r="910" spans="76:77" x14ac:dyDescent="0.25">
      <c r="BX910" s="4"/>
      <c r="BY910" s="4"/>
    </row>
    <row r="911" spans="76:77" x14ac:dyDescent="0.25">
      <c r="BX911" s="4"/>
      <c r="BY911" s="4"/>
    </row>
    <row r="912" spans="76:77" x14ac:dyDescent="0.25">
      <c r="BX912" s="4"/>
      <c r="BY912" s="4"/>
    </row>
    <row r="913" spans="76:77" x14ac:dyDescent="0.25">
      <c r="BX913" s="4"/>
      <c r="BY913" s="4"/>
    </row>
    <row r="914" spans="76:77" x14ac:dyDescent="0.25">
      <c r="BX914" s="4"/>
      <c r="BY914" s="4"/>
    </row>
    <row r="915" spans="76:77" x14ac:dyDescent="0.25">
      <c r="BX915" s="4"/>
      <c r="BY915" s="4"/>
    </row>
    <row r="916" spans="76:77" x14ac:dyDescent="0.25">
      <c r="BX916" s="4"/>
      <c r="BY916" s="4"/>
    </row>
    <row r="917" spans="76:77" x14ac:dyDescent="0.25">
      <c r="BX917" s="4"/>
      <c r="BY917" s="4"/>
    </row>
    <row r="918" spans="76:77" x14ac:dyDescent="0.25">
      <c r="BX918" s="4"/>
      <c r="BY918" s="4"/>
    </row>
    <row r="919" spans="76:77" x14ac:dyDescent="0.25">
      <c r="BX919" s="4"/>
      <c r="BY919" s="4"/>
    </row>
    <row r="920" spans="76:77" x14ac:dyDescent="0.25">
      <c r="BX920" s="4"/>
      <c r="BY920" s="4"/>
    </row>
    <row r="921" spans="76:77" x14ac:dyDescent="0.25">
      <c r="BX921" s="4"/>
      <c r="BY921" s="4"/>
    </row>
    <row r="922" spans="76:77" x14ac:dyDescent="0.25">
      <c r="BX922" s="4"/>
      <c r="BY922" s="4"/>
    </row>
    <row r="923" spans="76:77" x14ac:dyDescent="0.25">
      <c r="BX923" s="4"/>
      <c r="BY923" s="4"/>
    </row>
    <row r="924" spans="76:77" x14ac:dyDescent="0.25">
      <c r="BX924" s="4"/>
      <c r="BY924" s="4"/>
    </row>
    <row r="925" spans="76:77" x14ac:dyDescent="0.25">
      <c r="BX925" s="4"/>
      <c r="BY925" s="4"/>
    </row>
    <row r="926" spans="76:77" x14ac:dyDescent="0.25">
      <c r="BX926" s="4"/>
      <c r="BY926" s="4"/>
    </row>
    <row r="927" spans="76:77" x14ac:dyDescent="0.25">
      <c r="BX927" s="4"/>
      <c r="BY927" s="4"/>
    </row>
    <row r="928" spans="76:77" x14ac:dyDescent="0.25">
      <c r="BX928" s="4"/>
      <c r="BY928" s="4"/>
    </row>
    <row r="929" spans="76:77" x14ac:dyDescent="0.25">
      <c r="BX929" s="4"/>
      <c r="BY929" s="4"/>
    </row>
    <row r="930" spans="76:77" x14ac:dyDescent="0.25">
      <c r="BX930" s="4"/>
      <c r="BY930" s="4"/>
    </row>
    <row r="931" spans="76:77" x14ac:dyDescent="0.25">
      <c r="BX931" s="4"/>
      <c r="BY931" s="4"/>
    </row>
    <row r="932" spans="76:77" x14ac:dyDescent="0.25">
      <c r="BX932" s="4"/>
      <c r="BY932" s="4"/>
    </row>
    <row r="933" spans="76:77" x14ac:dyDescent="0.25">
      <c r="BX933" s="4"/>
      <c r="BY933" s="4"/>
    </row>
    <row r="934" spans="76:77" x14ac:dyDescent="0.25">
      <c r="BX934" s="4"/>
      <c r="BY934" s="4"/>
    </row>
    <row r="935" spans="76:77" x14ac:dyDescent="0.25">
      <c r="BX935" s="4"/>
      <c r="BY935" s="4"/>
    </row>
    <row r="936" spans="76:77" x14ac:dyDescent="0.25">
      <c r="BX936" s="4"/>
      <c r="BY936" s="4"/>
    </row>
    <row r="937" spans="76:77" x14ac:dyDescent="0.25">
      <c r="BX937" s="4"/>
      <c r="BY937" s="4"/>
    </row>
    <row r="938" spans="76:77" x14ac:dyDescent="0.25">
      <c r="BX938" s="4"/>
      <c r="BY938" s="4"/>
    </row>
    <row r="939" spans="76:77" x14ac:dyDescent="0.25">
      <c r="BX939" s="4"/>
      <c r="BY939" s="4"/>
    </row>
    <row r="940" spans="76:77" x14ac:dyDescent="0.25">
      <c r="BX940" s="4"/>
      <c r="BY940" s="4"/>
    </row>
    <row r="941" spans="76:77" x14ac:dyDescent="0.25">
      <c r="BX941" s="4"/>
      <c r="BY941" s="4"/>
    </row>
    <row r="942" spans="76:77" x14ac:dyDescent="0.25">
      <c r="BX942" s="4"/>
      <c r="BY942" s="4"/>
    </row>
    <row r="943" spans="76:77" x14ac:dyDescent="0.25">
      <c r="BX943" s="4"/>
      <c r="BY943" s="4"/>
    </row>
    <row r="944" spans="76:77" x14ac:dyDescent="0.25">
      <c r="BX944" s="4"/>
      <c r="BY944" s="4"/>
    </row>
    <row r="945" spans="76:77" x14ac:dyDescent="0.25">
      <c r="BX945" s="4"/>
      <c r="BY945" s="4"/>
    </row>
    <row r="946" spans="76:77" x14ac:dyDescent="0.25">
      <c r="BX946" s="4"/>
      <c r="BY946" s="4"/>
    </row>
    <row r="947" spans="76:77" x14ac:dyDescent="0.25">
      <c r="BX947" s="4"/>
      <c r="BY947" s="4"/>
    </row>
    <row r="948" spans="76:77" x14ac:dyDescent="0.25">
      <c r="BX948" s="4"/>
      <c r="BY948" s="4"/>
    </row>
    <row r="949" spans="76:77" x14ac:dyDescent="0.25">
      <c r="BX949" s="4"/>
      <c r="BY949" s="4"/>
    </row>
    <row r="950" spans="76:77" x14ac:dyDescent="0.25">
      <c r="BX950" s="4"/>
      <c r="BY950" s="4"/>
    </row>
    <row r="951" spans="76:77" x14ac:dyDescent="0.25">
      <c r="BX951" s="4"/>
      <c r="BY951" s="4"/>
    </row>
    <row r="952" spans="76:77" x14ac:dyDescent="0.25">
      <c r="BX952" s="4"/>
      <c r="BY952" s="4"/>
    </row>
    <row r="953" spans="76:77" x14ac:dyDescent="0.25">
      <c r="BX953" s="4"/>
      <c r="BY953" s="4"/>
    </row>
    <row r="954" spans="76:77" x14ac:dyDescent="0.25">
      <c r="BX954" s="4"/>
      <c r="BY954" s="4"/>
    </row>
    <row r="955" spans="76:77" x14ac:dyDescent="0.25">
      <c r="BX955" s="4"/>
      <c r="BY955" s="4"/>
    </row>
    <row r="956" spans="76:77" x14ac:dyDescent="0.25">
      <c r="BX956" s="4"/>
      <c r="BY956" s="4"/>
    </row>
    <row r="957" spans="76:77" x14ac:dyDescent="0.25">
      <c r="BX957" s="4"/>
      <c r="BY957" s="4"/>
    </row>
    <row r="958" spans="76:77" x14ac:dyDescent="0.25">
      <c r="BX958" s="4"/>
      <c r="BY958" s="4"/>
    </row>
    <row r="959" spans="76:77" x14ac:dyDescent="0.25">
      <c r="BX959" s="4"/>
      <c r="BY959" s="4"/>
    </row>
    <row r="960" spans="76:77" x14ac:dyDescent="0.25">
      <c r="BX960" s="4"/>
      <c r="BY960" s="4"/>
    </row>
    <row r="961" spans="76:77" x14ac:dyDescent="0.25">
      <c r="BX961" s="4"/>
      <c r="BY961" s="4"/>
    </row>
    <row r="962" spans="76:77" x14ac:dyDescent="0.25">
      <c r="BX962" s="4"/>
      <c r="BY962" s="4"/>
    </row>
    <row r="963" spans="76:77" x14ac:dyDescent="0.25">
      <c r="BX963" s="4"/>
      <c r="BY963" s="4"/>
    </row>
    <row r="964" spans="76:77" x14ac:dyDescent="0.25">
      <c r="BX964" s="4"/>
      <c r="BY964" s="4"/>
    </row>
    <row r="965" spans="76:77" x14ac:dyDescent="0.25">
      <c r="BX965" s="4"/>
      <c r="BY965" s="4"/>
    </row>
    <row r="966" spans="76:77" x14ac:dyDescent="0.25">
      <c r="BX966" s="4"/>
      <c r="BY966" s="4"/>
    </row>
    <row r="967" spans="76:77" x14ac:dyDescent="0.25">
      <c r="BX967" s="4"/>
      <c r="BY967" s="4"/>
    </row>
    <row r="968" spans="76:77" x14ac:dyDescent="0.25">
      <c r="BX968" s="4"/>
      <c r="BY968" s="4"/>
    </row>
    <row r="969" spans="76:77" x14ac:dyDescent="0.25">
      <c r="BX969" s="4"/>
      <c r="BY969" s="4"/>
    </row>
    <row r="970" spans="76:77" x14ac:dyDescent="0.25">
      <c r="BX970" s="4"/>
      <c r="BY970" s="4"/>
    </row>
    <row r="971" spans="76:77" x14ac:dyDescent="0.25">
      <c r="BX971" s="4"/>
      <c r="BY971" s="4"/>
    </row>
    <row r="972" spans="76:77" x14ac:dyDescent="0.25">
      <c r="BX972" s="4"/>
      <c r="BY972" s="4"/>
    </row>
    <row r="973" spans="76:77" x14ac:dyDescent="0.25">
      <c r="BX973" s="4"/>
      <c r="BY973" s="4"/>
    </row>
    <row r="974" spans="76:77" x14ac:dyDescent="0.25">
      <c r="BX974" s="4"/>
      <c r="BY974" s="4"/>
    </row>
    <row r="975" spans="76:77" x14ac:dyDescent="0.25">
      <c r="BX975" s="4"/>
      <c r="BY975" s="4"/>
    </row>
    <row r="976" spans="76:77" x14ac:dyDescent="0.25">
      <c r="BX976" s="4"/>
      <c r="BY976" s="4"/>
    </row>
    <row r="977" spans="76:77" x14ac:dyDescent="0.25">
      <c r="BX977" s="4"/>
      <c r="BY977" s="4"/>
    </row>
    <row r="978" spans="76:77" x14ac:dyDescent="0.25">
      <c r="BX978" s="4"/>
      <c r="BY978" s="4"/>
    </row>
    <row r="979" spans="76:77" x14ac:dyDescent="0.25">
      <c r="BX979" s="4"/>
      <c r="BY979" s="4"/>
    </row>
    <row r="980" spans="76:77" x14ac:dyDescent="0.25">
      <c r="BX980" s="4"/>
      <c r="BY980" s="4"/>
    </row>
    <row r="981" spans="76:77" x14ac:dyDescent="0.25">
      <c r="BX981" s="4"/>
      <c r="BY981" s="4"/>
    </row>
    <row r="982" spans="76:77" x14ac:dyDescent="0.25">
      <c r="BX982" s="4"/>
      <c r="BY982" s="4"/>
    </row>
    <row r="983" spans="76:77" x14ac:dyDescent="0.25">
      <c r="BX983" s="4"/>
      <c r="BY983" s="4"/>
    </row>
    <row r="984" spans="76:77" x14ac:dyDescent="0.25">
      <c r="BX984" s="4"/>
      <c r="BY984" s="4"/>
    </row>
    <row r="985" spans="76:77" x14ac:dyDescent="0.25">
      <c r="BX985" s="4"/>
      <c r="BY985" s="4"/>
    </row>
    <row r="986" spans="76:77" x14ac:dyDescent="0.25">
      <c r="BX986" s="4"/>
      <c r="BY986" s="4"/>
    </row>
    <row r="987" spans="76:77" x14ac:dyDescent="0.25">
      <c r="BX987" s="4"/>
      <c r="BY987" s="4"/>
    </row>
    <row r="988" spans="76:77" x14ac:dyDescent="0.25">
      <c r="BX988" s="4"/>
      <c r="BY988" s="4"/>
    </row>
    <row r="989" spans="76:77" x14ac:dyDescent="0.25">
      <c r="BX989" s="4"/>
      <c r="BY989" s="4"/>
    </row>
    <row r="990" spans="76:77" x14ac:dyDescent="0.25">
      <c r="BX990" s="4"/>
      <c r="BY990" s="4"/>
    </row>
    <row r="991" spans="76:77" x14ac:dyDescent="0.25">
      <c r="BX991" s="4"/>
      <c r="BY991" s="4"/>
    </row>
    <row r="992" spans="76:77" x14ac:dyDescent="0.25">
      <c r="BX992" s="4"/>
      <c r="BY992" s="4"/>
    </row>
    <row r="993" spans="76:77" x14ac:dyDescent="0.25">
      <c r="BX993" s="4"/>
      <c r="BY993" s="4"/>
    </row>
    <row r="994" spans="76:77" x14ac:dyDescent="0.25">
      <c r="BX994" s="4"/>
      <c r="BY994" s="4"/>
    </row>
    <row r="995" spans="76:77" x14ac:dyDescent="0.25">
      <c r="BX995" s="4"/>
      <c r="BY995" s="4"/>
    </row>
    <row r="996" spans="76:77" x14ac:dyDescent="0.25">
      <c r="BX996" s="4"/>
      <c r="BY996" s="4"/>
    </row>
    <row r="997" spans="76:77" x14ac:dyDescent="0.25">
      <c r="BX997" s="4"/>
      <c r="BY997" s="4"/>
    </row>
    <row r="998" spans="76:77" x14ac:dyDescent="0.25">
      <c r="BX998" s="4"/>
      <c r="BY998" s="4"/>
    </row>
    <row r="999" spans="76:77" x14ac:dyDescent="0.25">
      <c r="BX999" s="4"/>
      <c r="BY999" s="4"/>
    </row>
    <row r="1000" spans="76:77" x14ac:dyDescent="0.25">
      <c r="BX1000" s="4"/>
      <c r="BY1000" s="4"/>
    </row>
    <row r="1001" spans="76:77" x14ac:dyDescent="0.25">
      <c r="BX1001" s="4"/>
      <c r="BY1001" s="4"/>
    </row>
    <row r="1002" spans="76:77" x14ac:dyDescent="0.25">
      <c r="BX1002" s="4"/>
      <c r="BY1002" s="4"/>
    </row>
    <row r="1003" spans="76:77" x14ac:dyDescent="0.25">
      <c r="BX1003" s="4"/>
      <c r="BY1003" s="4"/>
    </row>
    <row r="1004" spans="76:77" x14ac:dyDescent="0.25">
      <c r="BX1004" s="4"/>
      <c r="BY1004" s="4"/>
    </row>
    <row r="1005" spans="76:77" x14ac:dyDescent="0.25">
      <c r="BX1005" s="4"/>
      <c r="BY1005" s="4"/>
    </row>
    <row r="1006" spans="76:77" x14ac:dyDescent="0.25">
      <c r="BX1006" s="4"/>
      <c r="BY1006" s="4"/>
    </row>
    <row r="1007" spans="76:77" x14ac:dyDescent="0.25">
      <c r="BX1007" s="4"/>
      <c r="BY1007" s="4"/>
    </row>
    <row r="1008" spans="76:77" x14ac:dyDescent="0.25">
      <c r="BX1008" s="4"/>
      <c r="BY1008" s="4"/>
    </row>
    <row r="1009" spans="76:77" x14ac:dyDescent="0.25">
      <c r="BX1009" s="4"/>
      <c r="BY1009" s="4"/>
    </row>
    <row r="1010" spans="76:77" x14ac:dyDescent="0.25">
      <c r="BX1010" s="4"/>
      <c r="BY1010" s="4"/>
    </row>
    <row r="1011" spans="76:77" x14ac:dyDescent="0.25">
      <c r="BX1011" s="4"/>
      <c r="BY1011" s="4"/>
    </row>
    <row r="1012" spans="76:77" x14ac:dyDescent="0.25">
      <c r="BX1012" s="4"/>
      <c r="BY1012" s="4"/>
    </row>
    <row r="1013" spans="76:77" x14ac:dyDescent="0.25">
      <c r="BX1013" s="4"/>
      <c r="BY1013" s="4"/>
    </row>
    <row r="1014" spans="76:77" x14ac:dyDescent="0.25">
      <c r="BX1014" s="4"/>
      <c r="BY1014" s="4"/>
    </row>
    <row r="1015" spans="76:77" x14ac:dyDescent="0.25">
      <c r="BX1015" s="4"/>
      <c r="BY1015" s="4"/>
    </row>
    <row r="1016" spans="76:77" x14ac:dyDescent="0.25">
      <c r="BX1016" s="4"/>
      <c r="BY1016" s="4"/>
    </row>
    <row r="1017" spans="76:77" x14ac:dyDescent="0.25">
      <c r="BX1017" s="4"/>
      <c r="BY1017" s="4"/>
    </row>
    <row r="1018" spans="76:77" x14ac:dyDescent="0.25">
      <c r="BX1018" s="4"/>
      <c r="BY1018" s="4"/>
    </row>
    <row r="1019" spans="76:77" x14ac:dyDescent="0.25">
      <c r="BX1019" s="4"/>
      <c r="BY1019" s="4"/>
    </row>
    <row r="1020" spans="76:77" x14ac:dyDescent="0.25">
      <c r="BX1020" s="4"/>
      <c r="BY1020" s="4"/>
    </row>
    <row r="1021" spans="76:77" x14ac:dyDescent="0.25">
      <c r="BX1021" s="4"/>
      <c r="BY1021" s="4"/>
    </row>
    <row r="1022" spans="76:77" x14ac:dyDescent="0.25">
      <c r="BX1022" s="4"/>
      <c r="BY1022" s="4"/>
    </row>
    <row r="1023" spans="76:77" x14ac:dyDescent="0.25">
      <c r="BX1023" s="4"/>
      <c r="BY1023" s="4"/>
    </row>
    <row r="1024" spans="76:77" x14ac:dyDescent="0.25">
      <c r="BX1024" s="4"/>
      <c r="BY1024" s="4"/>
    </row>
    <row r="1025" spans="76:77" x14ac:dyDescent="0.25">
      <c r="BX1025" s="4"/>
      <c r="BY1025" s="4"/>
    </row>
    <row r="1026" spans="76:77" x14ac:dyDescent="0.25">
      <c r="BX1026" s="4"/>
      <c r="BY1026" s="4"/>
    </row>
    <row r="1027" spans="76:77" x14ac:dyDescent="0.25">
      <c r="BX1027" s="4"/>
      <c r="BY1027" s="4"/>
    </row>
    <row r="1028" spans="76:77" x14ac:dyDescent="0.25">
      <c r="BX1028" s="4"/>
      <c r="BY1028" s="4"/>
    </row>
    <row r="1029" spans="76:77" x14ac:dyDescent="0.25">
      <c r="BX1029" s="4"/>
      <c r="BY1029" s="4"/>
    </row>
    <row r="1030" spans="76:77" x14ac:dyDescent="0.25">
      <c r="BX1030" s="4"/>
      <c r="BY1030" s="4"/>
    </row>
    <row r="1031" spans="76:77" x14ac:dyDescent="0.25">
      <c r="BX1031" s="4"/>
      <c r="BY1031" s="4"/>
    </row>
    <row r="1032" spans="76:77" x14ac:dyDescent="0.25">
      <c r="BX1032" s="4"/>
      <c r="BY1032" s="4"/>
    </row>
    <row r="1033" spans="76:77" x14ac:dyDescent="0.25">
      <c r="BX1033" s="4"/>
      <c r="BY1033" s="4"/>
    </row>
    <row r="1034" spans="76:77" x14ac:dyDescent="0.25">
      <c r="BX1034" s="4"/>
      <c r="BY1034" s="4"/>
    </row>
    <row r="1035" spans="76:77" x14ac:dyDescent="0.25">
      <c r="BX1035" s="4"/>
      <c r="BY1035" s="4"/>
    </row>
    <row r="1036" spans="76:77" x14ac:dyDescent="0.25">
      <c r="BX1036" s="4"/>
      <c r="BY1036" s="4"/>
    </row>
    <row r="1037" spans="76:77" x14ac:dyDescent="0.25">
      <c r="BX1037" s="4"/>
      <c r="BY1037" s="4"/>
    </row>
    <row r="1038" spans="76:77" x14ac:dyDescent="0.25">
      <c r="BX1038" s="4"/>
      <c r="BY1038" s="4"/>
    </row>
    <row r="1039" spans="76:77" x14ac:dyDescent="0.25">
      <c r="BX1039" s="4"/>
      <c r="BY1039" s="4"/>
    </row>
    <row r="1040" spans="76:77" x14ac:dyDescent="0.25">
      <c r="BX1040" s="4"/>
      <c r="BY1040" s="4"/>
    </row>
    <row r="1041" spans="76:77" x14ac:dyDescent="0.25">
      <c r="BX1041" s="4"/>
      <c r="BY1041" s="4"/>
    </row>
    <row r="1042" spans="76:77" x14ac:dyDescent="0.25">
      <c r="BX1042" s="4"/>
      <c r="BY1042" s="4"/>
    </row>
    <row r="1043" spans="76:77" x14ac:dyDescent="0.25">
      <c r="BX1043" s="4"/>
      <c r="BY1043" s="4"/>
    </row>
    <row r="1044" spans="76:77" x14ac:dyDescent="0.25">
      <c r="BX1044" s="4"/>
      <c r="BY1044" s="4"/>
    </row>
    <row r="1045" spans="76:77" x14ac:dyDescent="0.25">
      <c r="BX1045" s="4"/>
      <c r="BY1045" s="4"/>
    </row>
    <row r="1046" spans="76:77" x14ac:dyDescent="0.25">
      <c r="BX1046" s="4"/>
      <c r="BY1046" s="4"/>
    </row>
    <row r="1047" spans="76:77" x14ac:dyDescent="0.25">
      <c r="BX1047" s="4"/>
      <c r="BY1047" s="4"/>
    </row>
    <row r="1048" spans="76:77" x14ac:dyDescent="0.25">
      <c r="BX1048" s="4"/>
      <c r="BY1048" s="4"/>
    </row>
    <row r="1049" spans="76:77" x14ac:dyDescent="0.25">
      <c r="BX1049" s="4"/>
      <c r="BY1049" s="4"/>
    </row>
    <row r="1050" spans="76:77" x14ac:dyDescent="0.25">
      <c r="BX1050" s="4"/>
      <c r="BY1050" s="4"/>
    </row>
    <row r="1051" spans="76:77" x14ac:dyDescent="0.25">
      <c r="BX1051" s="4"/>
      <c r="BY1051" s="4"/>
    </row>
    <row r="1052" spans="76:77" x14ac:dyDescent="0.25">
      <c r="BX1052" s="4"/>
      <c r="BY1052" s="4"/>
    </row>
    <row r="1053" spans="76:77" x14ac:dyDescent="0.25">
      <c r="BX1053" s="4"/>
      <c r="BY1053" s="4"/>
    </row>
    <row r="1054" spans="76:77" x14ac:dyDescent="0.25">
      <c r="BX1054" s="4"/>
      <c r="BY1054" s="4"/>
    </row>
    <row r="1055" spans="76:77" x14ac:dyDescent="0.25">
      <c r="BX1055" s="4"/>
      <c r="BY1055" s="4"/>
    </row>
    <row r="1056" spans="76:77" x14ac:dyDescent="0.25">
      <c r="BX1056" s="4"/>
      <c r="BY1056" s="4"/>
    </row>
    <row r="1057" spans="76:77" x14ac:dyDescent="0.25">
      <c r="BX1057" s="4"/>
      <c r="BY1057" s="4"/>
    </row>
    <row r="1058" spans="76:77" x14ac:dyDescent="0.25">
      <c r="BX1058" s="4"/>
      <c r="BY1058" s="4"/>
    </row>
    <row r="1059" spans="76:77" x14ac:dyDescent="0.25">
      <c r="BX1059" s="4"/>
      <c r="BY1059" s="4"/>
    </row>
    <row r="1060" spans="76:77" x14ac:dyDescent="0.25">
      <c r="BX1060" s="4"/>
      <c r="BY1060" s="4"/>
    </row>
    <row r="1061" spans="76:77" x14ac:dyDescent="0.25">
      <c r="BX1061" s="4"/>
      <c r="BY1061" s="4"/>
    </row>
    <row r="1062" spans="76:77" x14ac:dyDescent="0.25">
      <c r="BX1062" s="4"/>
      <c r="BY1062" s="4"/>
    </row>
    <row r="1063" spans="76:77" x14ac:dyDescent="0.25">
      <c r="BX1063" s="4"/>
      <c r="BY1063" s="4"/>
    </row>
    <row r="1064" spans="76:77" x14ac:dyDescent="0.25">
      <c r="BX1064" s="4"/>
      <c r="BY1064" s="4"/>
    </row>
    <row r="1065" spans="76:77" x14ac:dyDescent="0.25">
      <c r="BX1065" s="4"/>
      <c r="BY1065" s="4"/>
    </row>
    <row r="1066" spans="76:77" x14ac:dyDescent="0.25">
      <c r="BX1066" s="4"/>
      <c r="BY1066" s="4"/>
    </row>
    <row r="1067" spans="76:77" x14ac:dyDescent="0.25">
      <c r="BX1067" s="4"/>
      <c r="BY1067" s="4"/>
    </row>
    <row r="1068" spans="76:77" x14ac:dyDescent="0.25">
      <c r="BX1068" s="4"/>
      <c r="BY1068" s="4"/>
    </row>
    <row r="1069" spans="76:77" x14ac:dyDescent="0.25">
      <c r="BX1069" s="4"/>
      <c r="BY1069" s="4"/>
    </row>
    <row r="1070" spans="76:77" x14ac:dyDescent="0.25">
      <c r="BX1070" s="4"/>
      <c r="BY1070" s="4"/>
    </row>
    <row r="1071" spans="76:77" x14ac:dyDescent="0.25">
      <c r="BX1071" s="4"/>
      <c r="BY1071" s="4"/>
    </row>
    <row r="1072" spans="76:77" x14ac:dyDescent="0.25">
      <c r="BX1072" s="4"/>
      <c r="BY1072" s="4"/>
    </row>
    <row r="1073" spans="76:77" x14ac:dyDescent="0.25">
      <c r="BX1073" s="4"/>
      <c r="BY1073" s="4"/>
    </row>
    <row r="1074" spans="76:77" x14ac:dyDescent="0.25">
      <c r="BX1074" s="4"/>
      <c r="BY1074" s="4"/>
    </row>
    <row r="1075" spans="76:77" x14ac:dyDescent="0.25">
      <c r="BX1075" s="4"/>
      <c r="BY1075" s="4"/>
    </row>
    <row r="1076" spans="76:77" x14ac:dyDescent="0.25">
      <c r="BX1076" s="4"/>
      <c r="BY1076" s="4"/>
    </row>
    <row r="1077" spans="76:77" x14ac:dyDescent="0.25">
      <c r="BX1077" s="4"/>
      <c r="BY1077" s="4"/>
    </row>
    <row r="1078" spans="76:77" x14ac:dyDescent="0.25">
      <c r="BX1078" s="4"/>
      <c r="BY1078" s="4"/>
    </row>
    <row r="1079" spans="76:77" x14ac:dyDescent="0.25">
      <c r="BX1079" s="4"/>
      <c r="BY1079" s="4"/>
    </row>
    <row r="1080" spans="76:77" x14ac:dyDescent="0.25">
      <c r="BX1080" s="4"/>
      <c r="BY1080" s="4"/>
    </row>
    <row r="1081" spans="76:77" x14ac:dyDescent="0.25">
      <c r="BX1081" s="4"/>
      <c r="BY1081" s="4"/>
    </row>
    <row r="1082" spans="76:77" x14ac:dyDescent="0.25">
      <c r="BX1082" s="4"/>
      <c r="BY1082" s="4"/>
    </row>
    <row r="1083" spans="76:77" x14ac:dyDescent="0.25">
      <c r="BX1083" s="4"/>
      <c r="BY1083" s="4"/>
    </row>
    <row r="1084" spans="76:77" x14ac:dyDescent="0.25">
      <c r="BX1084" s="4"/>
      <c r="BY1084" s="4"/>
    </row>
    <row r="1085" spans="76:77" x14ac:dyDescent="0.25">
      <c r="BX1085" s="4"/>
      <c r="BY1085" s="4"/>
    </row>
    <row r="1086" spans="76:77" x14ac:dyDescent="0.25">
      <c r="BX1086" s="4"/>
      <c r="BY1086" s="4"/>
    </row>
    <row r="1087" spans="76:77" x14ac:dyDescent="0.25">
      <c r="BX1087" s="4"/>
      <c r="BY1087" s="4"/>
    </row>
    <row r="1088" spans="76:77" x14ac:dyDescent="0.25">
      <c r="BX1088" s="4"/>
      <c r="BY1088" s="4"/>
    </row>
    <row r="1089" spans="76:77" x14ac:dyDescent="0.25">
      <c r="BX1089" s="4"/>
      <c r="BY1089" s="4"/>
    </row>
    <row r="1090" spans="76:77" x14ac:dyDescent="0.25">
      <c r="BX1090" s="4"/>
      <c r="BY1090" s="4"/>
    </row>
    <row r="1091" spans="76:77" x14ac:dyDescent="0.25">
      <c r="BX1091" s="4"/>
      <c r="BY1091" s="4"/>
    </row>
    <row r="1092" spans="76:77" x14ac:dyDescent="0.25">
      <c r="BX1092" s="4"/>
      <c r="BY1092" s="4"/>
    </row>
    <row r="1093" spans="76:77" x14ac:dyDescent="0.25">
      <c r="BX1093" s="4"/>
      <c r="BY1093" s="4"/>
    </row>
    <row r="1094" spans="76:77" x14ac:dyDescent="0.25">
      <c r="BX1094" s="4"/>
      <c r="BY1094" s="4"/>
    </row>
    <row r="1095" spans="76:77" x14ac:dyDescent="0.25">
      <c r="BX1095" s="4"/>
      <c r="BY1095" s="4"/>
    </row>
    <row r="1096" spans="76:77" x14ac:dyDescent="0.25">
      <c r="BX1096" s="4"/>
      <c r="BY1096" s="4"/>
    </row>
    <row r="1097" spans="76:77" x14ac:dyDescent="0.25">
      <c r="BX1097" s="4"/>
      <c r="BY1097" s="4"/>
    </row>
    <row r="1098" spans="76:77" x14ac:dyDescent="0.25">
      <c r="BX1098" s="4"/>
      <c r="BY1098" s="4"/>
    </row>
    <row r="1099" spans="76:77" x14ac:dyDescent="0.25">
      <c r="BX1099" s="4"/>
      <c r="BY1099" s="4"/>
    </row>
    <row r="1100" spans="76:77" x14ac:dyDescent="0.25">
      <c r="BX1100" s="4"/>
      <c r="BY1100" s="4"/>
    </row>
    <row r="1101" spans="76:77" x14ac:dyDescent="0.25">
      <c r="BX1101" s="4"/>
      <c r="BY1101" s="4"/>
    </row>
    <row r="1102" spans="76:77" x14ac:dyDescent="0.25">
      <c r="BX1102" s="4"/>
      <c r="BY1102" s="4"/>
    </row>
    <row r="1103" spans="76:77" x14ac:dyDescent="0.25">
      <c r="BX1103" s="4"/>
      <c r="BY1103" s="4"/>
    </row>
    <row r="1104" spans="76:77" x14ac:dyDescent="0.25">
      <c r="BX1104" s="4"/>
      <c r="BY1104" s="4"/>
    </row>
    <row r="1105" spans="76:77" x14ac:dyDescent="0.25">
      <c r="BX1105" s="4"/>
      <c r="BY1105" s="4"/>
    </row>
    <row r="1106" spans="76:77" x14ac:dyDescent="0.25">
      <c r="BX1106" s="4"/>
      <c r="BY1106" s="4"/>
    </row>
    <row r="1107" spans="76:77" x14ac:dyDescent="0.25">
      <c r="BX1107" s="4"/>
      <c r="BY1107" s="4"/>
    </row>
    <row r="1108" spans="76:77" x14ac:dyDescent="0.25">
      <c r="BX1108" s="4"/>
      <c r="BY1108" s="4"/>
    </row>
    <row r="1109" spans="76:77" x14ac:dyDescent="0.25">
      <c r="BX1109" s="4"/>
      <c r="BY1109" s="4"/>
    </row>
    <row r="1110" spans="76:77" x14ac:dyDescent="0.25">
      <c r="BX1110" s="4"/>
      <c r="BY1110" s="4"/>
    </row>
    <row r="1111" spans="76:77" x14ac:dyDescent="0.25">
      <c r="BX1111" s="4"/>
      <c r="BY1111" s="4"/>
    </row>
    <row r="1112" spans="76:77" x14ac:dyDescent="0.25">
      <c r="BX1112" s="4"/>
      <c r="BY1112" s="4"/>
    </row>
    <row r="1113" spans="76:77" x14ac:dyDescent="0.25">
      <c r="BX1113" s="4"/>
      <c r="BY1113" s="4"/>
    </row>
    <row r="1114" spans="76:77" x14ac:dyDescent="0.25">
      <c r="BX1114" s="4"/>
      <c r="BY1114" s="4"/>
    </row>
    <row r="1115" spans="76:77" x14ac:dyDescent="0.25">
      <c r="BX1115" s="4"/>
      <c r="BY1115" s="4"/>
    </row>
    <row r="1116" spans="76:77" x14ac:dyDescent="0.25">
      <c r="BX1116" s="4"/>
      <c r="BY1116" s="4"/>
    </row>
    <row r="1117" spans="76:77" x14ac:dyDescent="0.25">
      <c r="BX1117" s="4"/>
      <c r="BY1117" s="4"/>
    </row>
    <row r="1118" spans="76:77" x14ac:dyDescent="0.25">
      <c r="BX1118" s="4"/>
      <c r="BY1118" s="4"/>
    </row>
    <row r="1119" spans="76:77" x14ac:dyDescent="0.25">
      <c r="BX1119" s="4"/>
      <c r="BY1119" s="4"/>
    </row>
    <row r="1120" spans="76:77" x14ac:dyDescent="0.25">
      <c r="BX1120" s="4"/>
      <c r="BY1120" s="4"/>
    </row>
    <row r="1121" spans="76:77" x14ac:dyDescent="0.25">
      <c r="BX1121" s="4"/>
      <c r="BY1121" s="4"/>
    </row>
    <row r="1122" spans="76:77" x14ac:dyDescent="0.25">
      <c r="BX1122" s="4"/>
      <c r="BY1122" s="4"/>
    </row>
    <row r="1123" spans="76:77" x14ac:dyDescent="0.25">
      <c r="BX1123" s="4"/>
      <c r="BY1123" s="4"/>
    </row>
    <row r="1124" spans="76:77" x14ac:dyDescent="0.25">
      <c r="BX1124" s="4"/>
      <c r="BY1124" s="4"/>
    </row>
    <row r="1125" spans="76:77" x14ac:dyDescent="0.25">
      <c r="BX1125" s="4"/>
      <c r="BY1125" s="4"/>
    </row>
    <row r="1126" spans="76:77" x14ac:dyDescent="0.25">
      <c r="BX1126" s="4"/>
      <c r="BY1126" s="4"/>
    </row>
    <row r="1127" spans="76:77" x14ac:dyDescent="0.25">
      <c r="BX1127" s="4"/>
      <c r="BY1127" s="4"/>
    </row>
    <row r="1128" spans="76:77" x14ac:dyDescent="0.25">
      <c r="BX1128" s="4"/>
      <c r="BY1128" s="4"/>
    </row>
    <row r="1129" spans="76:77" x14ac:dyDescent="0.25">
      <c r="BX1129" s="4"/>
      <c r="BY1129" s="4"/>
    </row>
    <row r="1130" spans="76:77" x14ac:dyDescent="0.25">
      <c r="BX1130" s="4"/>
      <c r="BY1130" s="4"/>
    </row>
    <row r="1131" spans="76:77" x14ac:dyDescent="0.25">
      <c r="BX1131" s="4"/>
      <c r="BY1131" s="4"/>
    </row>
    <row r="1132" spans="76:77" x14ac:dyDescent="0.25">
      <c r="BX1132" s="4"/>
      <c r="BY1132" s="4"/>
    </row>
    <row r="1133" spans="76:77" x14ac:dyDescent="0.25">
      <c r="BX1133" s="4"/>
      <c r="BY1133" s="4"/>
    </row>
    <row r="1134" spans="76:77" x14ac:dyDescent="0.25">
      <c r="BX1134" s="4"/>
      <c r="BY1134" s="4"/>
    </row>
    <row r="1135" spans="76:77" x14ac:dyDescent="0.25">
      <c r="BX1135" s="4"/>
      <c r="BY1135" s="4"/>
    </row>
    <row r="1136" spans="76:77" x14ac:dyDescent="0.25">
      <c r="BX1136" s="4"/>
      <c r="BY1136" s="4"/>
    </row>
    <row r="1137" spans="76:77" x14ac:dyDescent="0.25">
      <c r="BX1137" s="4"/>
      <c r="BY1137" s="4"/>
    </row>
    <row r="1138" spans="76:77" x14ac:dyDescent="0.25">
      <c r="BX1138" s="4"/>
      <c r="BY1138" s="4"/>
    </row>
    <row r="1139" spans="76:77" x14ac:dyDescent="0.25">
      <c r="BX1139" s="4"/>
      <c r="BY1139" s="4"/>
    </row>
    <row r="1140" spans="76:77" x14ac:dyDescent="0.25">
      <c r="BX1140" s="4"/>
      <c r="BY1140" s="4"/>
    </row>
    <row r="1141" spans="76:77" x14ac:dyDescent="0.25">
      <c r="BX1141" s="4"/>
      <c r="BY1141" s="4"/>
    </row>
    <row r="1142" spans="76:77" x14ac:dyDescent="0.25">
      <c r="BX1142" s="4"/>
      <c r="BY1142" s="4"/>
    </row>
    <row r="1143" spans="76:77" x14ac:dyDescent="0.25">
      <c r="BX1143" s="4"/>
      <c r="BY1143" s="4"/>
    </row>
    <row r="1144" spans="76:77" x14ac:dyDescent="0.25">
      <c r="BX1144" s="4"/>
      <c r="BY1144" s="4"/>
    </row>
    <row r="1145" spans="76:77" x14ac:dyDescent="0.25">
      <c r="BX1145" s="4"/>
      <c r="BY1145" s="4"/>
    </row>
    <row r="1146" spans="76:77" x14ac:dyDescent="0.25">
      <c r="BX1146" s="4"/>
      <c r="BY1146" s="4"/>
    </row>
    <row r="1147" spans="76:77" x14ac:dyDescent="0.25">
      <c r="BX1147" s="4"/>
      <c r="BY1147" s="4"/>
    </row>
    <row r="1148" spans="76:77" x14ac:dyDescent="0.25">
      <c r="BX1148" s="4"/>
      <c r="BY1148" s="4"/>
    </row>
    <row r="1149" spans="76:77" x14ac:dyDescent="0.25">
      <c r="BX1149" s="4"/>
      <c r="BY1149" s="4"/>
    </row>
    <row r="1150" spans="76:77" x14ac:dyDescent="0.25">
      <c r="BX1150" s="4"/>
      <c r="BY1150" s="4"/>
    </row>
    <row r="1151" spans="76:77" x14ac:dyDescent="0.25">
      <c r="BX1151" s="4"/>
      <c r="BY1151" s="4"/>
    </row>
    <row r="1152" spans="76:77" x14ac:dyDescent="0.25">
      <c r="BX1152" s="4"/>
      <c r="BY1152" s="4"/>
    </row>
    <row r="1153" spans="76:77" x14ac:dyDescent="0.25">
      <c r="BX1153" s="4"/>
      <c r="BY1153" s="4"/>
    </row>
    <row r="1154" spans="76:77" x14ac:dyDescent="0.25">
      <c r="BX1154" s="4"/>
      <c r="BY1154" s="4"/>
    </row>
    <row r="1155" spans="76:77" x14ac:dyDescent="0.25">
      <c r="BX1155" s="4"/>
      <c r="BY1155" s="4"/>
    </row>
    <row r="1156" spans="76:77" x14ac:dyDescent="0.25">
      <c r="BX1156" s="4"/>
      <c r="BY1156" s="4"/>
    </row>
    <row r="1157" spans="76:77" x14ac:dyDescent="0.25">
      <c r="BX1157" s="4"/>
      <c r="BY1157" s="4"/>
    </row>
    <row r="1158" spans="76:77" x14ac:dyDescent="0.25">
      <c r="BX1158" s="4"/>
      <c r="BY1158" s="4"/>
    </row>
    <row r="1159" spans="76:77" x14ac:dyDescent="0.25">
      <c r="BX1159" s="4"/>
      <c r="BY1159" s="4"/>
    </row>
    <row r="1160" spans="76:77" x14ac:dyDescent="0.25">
      <c r="BX1160" s="4"/>
      <c r="BY1160" s="4"/>
    </row>
    <row r="1161" spans="76:77" x14ac:dyDescent="0.25">
      <c r="BX1161" s="4"/>
      <c r="BY1161" s="4"/>
    </row>
    <row r="1162" spans="76:77" x14ac:dyDescent="0.25">
      <c r="BX1162" s="4"/>
      <c r="BY1162" s="4"/>
    </row>
    <row r="1163" spans="76:77" x14ac:dyDescent="0.25">
      <c r="BX1163" s="4"/>
      <c r="BY1163" s="4"/>
    </row>
    <row r="1164" spans="76:77" x14ac:dyDescent="0.25">
      <c r="BX1164" s="4"/>
      <c r="BY1164" s="4"/>
    </row>
    <row r="1165" spans="76:77" x14ac:dyDescent="0.25">
      <c r="BX1165" s="4"/>
      <c r="BY1165" s="4"/>
    </row>
    <row r="1166" spans="76:77" x14ac:dyDescent="0.25">
      <c r="BX1166" s="4"/>
      <c r="BY1166" s="4"/>
    </row>
    <row r="1167" spans="76:77" x14ac:dyDescent="0.25">
      <c r="BX1167" s="4"/>
      <c r="BY1167" s="4"/>
    </row>
    <row r="1168" spans="76:77" x14ac:dyDescent="0.25">
      <c r="BX1168" s="4"/>
      <c r="BY1168" s="4"/>
    </row>
    <row r="1169" spans="76:77" x14ac:dyDescent="0.25">
      <c r="BX1169" s="4"/>
      <c r="BY1169" s="4"/>
    </row>
    <row r="1170" spans="76:77" x14ac:dyDescent="0.25">
      <c r="BX1170" s="4"/>
      <c r="BY1170" s="4"/>
    </row>
    <row r="1171" spans="76:77" x14ac:dyDescent="0.25">
      <c r="BX1171" s="4"/>
      <c r="BY1171" s="4"/>
    </row>
    <row r="1172" spans="76:77" x14ac:dyDescent="0.25">
      <c r="BX1172" s="4"/>
      <c r="BY1172" s="4"/>
    </row>
    <row r="1173" spans="76:77" x14ac:dyDescent="0.25">
      <c r="BX1173" s="4"/>
      <c r="BY1173" s="4"/>
    </row>
    <row r="1174" spans="76:77" x14ac:dyDescent="0.25">
      <c r="BX1174" s="4"/>
      <c r="BY1174" s="4"/>
    </row>
    <row r="1175" spans="76:77" x14ac:dyDescent="0.25">
      <c r="BX1175" s="4"/>
      <c r="BY1175" s="4"/>
    </row>
    <row r="1176" spans="76:77" x14ac:dyDescent="0.25">
      <c r="BX1176" s="4"/>
      <c r="BY1176" s="4"/>
    </row>
    <row r="1177" spans="76:77" x14ac:dyDescent="0.25">
      <c r="BX1177" s="4"/>
      <c r="BY1177" s="4"/>
    </row>
    <row r="1178" spans="76:77" x14ac:dyDescent="0.25">
      <c r="BX1178" s="4"/>
      <c r="BY1178" s="4"/>
    </row>
    <row r="1179" spans="76:77" x14ac:dyDescent="0.25">
      <c r="BX1179" s="4"/>
      <c r="BY1179" s="4"/>
    </row>
    <row r="1180" spans="76:77" x14ac:dyDescent="0.25">
      <c r="BX1180" s="4"/>
      <c r="BY1180" s="4"/>
    </row>
    <row r="1181" spans="76:77" x14ac:dyDescent="0.25">
      <c r="BX1181" s="4"/>
      <c r="BY1181" s="4"/>
    </row>
    <row r="1182" spans="76:77" x14ac:dyDescent="0.25">
      <c r="BX1182" s="4"/>
      <c r="BY1182" s="4"/>
    </row>
    <row r="1183" spans="76:77" x14ac:dyDescent="0.25">
      <c r="BX1183" s="4"/>
      <c r="BY1183" s="4"/>
    </row>
    <row r="1184" spans="76:77" x14ac:dyDescent="0.25">
      <c r="BX1184" s="4"/>
      <c r="BY1184" s="4"/>
    </row>
    <row r="1185" spans="76:77" x14ac:dyDescent="0.25">
      <c r="BX1185" s="4"/>
      <c r="BY1185" s="4"/>
    </row>
    <row r="1186" spans="76:77" x14ac:dyDescent="0.25">
      <c r="BX1186" s="4"/>
      <c r="BY1186" s="4"/>
    </row>
    <row r="1187" spans="76:77" x14ac:dyDescent="0.25">
      <c r="BX1187" s="4"/>
      <c r="BY1187" s="4"/>
    </row>
    <row r="1188" spans="76:77" x14ac:dyDescent="0.25">
      <c r="BX1188" s="4"/>
      <c r="BY1188" s="4"/>
    </row>
    <row r="1189" spans="76:77" x14ac:dyDescent="0.25">
      <c r="BX1189" s="4"/>
      <c r="BY1189" s="4"/>
    </row>
    <row r="1190" spans="76:77" x14ac:dyDescent="0.25">
      <c r="BX1190" s="4"/>
      <c r="BY1190" s="4"/>
    </row>
    <row r="1191" spans="76:77" x14ac:dyDescent="0.25">
      <c r="BX1191" s="4"/>
      <c r="BY1191" s="4"/>
    </row>
    <row r="1192" spans="76:77" x14ac:dyDescent="0.25">
      <c r="BX1192" s="4"/>
      <c r="BY1192" s="4"/>
    </row>
    <row r="1193" spans="76:77" x14ac:dyDescent="0.25">
      <c r="BX1193" s="4"/>
      <c r="BY1193" s="4"/>
    </row>
    <row r="1194" spans="76:77" x14ac:dyDescent="0.25">
      <c r="BX1194" s="4"/>
      <c r="BY1194" s="4"/>
    </row>
    <row r="1195" spans="76:77" x14ac:dyDescent="0.25">
      <c r="BX1195" s="4"/>
      <c r="BY1195" s="4"/>
    </row>
    <row r="1196" spans="76:77" x14ac:dyDescent="0.25">
      <c r="BX1196" s="4"/>
      <c r="BY1196" s="4"/>
    </row>
    <row r="1197" spans="76:77" x14ac:dyDescent="0.25">
      <c r="BX1197" s="4"/>
      <c r="BY1197" s="4"/>
    </row>
    <row r="1198" spans="76:77" x14ac:dyDescent="0.25">
      <c r="BX1198" s="4"/>
      <c r="BY1198" s="4"/>
    </row>
    <row r="1199" spans="76:77" x14ac:dyDescent="0.25">
      <c r="BX1199" s="4"/>
      <c r="BY1199" s="4"/>
    </row>
    <row r="1200" spans="76:77" x14ac:dyDescent="0.25">
      <c r="BX1200" s="4"/>
      <c r="BY1200" s="4"/>
    </row>
    <row r="1201" spans="76:77" x14ac:dyDescent="0.25">
      <c r="BX1201" s="4"/>
      <c r="BY1201" s="4"/>
    </row>
    <row r="1202" spans="76:77" x14ac:dyDescent="0.25">
      <c r="BX1202" s="4"/>
      <c r="BY1202" s="4"/>
    </row>
    <row r="1203" spans="76:77" x14ac:dyDescent="0.25">
      <c r="BX1203" s="4"/>
      <c r="BY1203" s="4"/>
    </row>
    <row r="1204" spans="76:77" x14ac:dyDescent="0.25">
      <c r="BX1204" s="4"/>
      <c r="BY1204" s="4"/>
    </row>
    <row r="1205" spans="76:77" x14ac:dyDescent="0.25">
      <c r="BX1205" s="4"/>
      <c r="BY1205" s="4"/>
    </row>
    <row r="1206" spans="76:77" x14ac:dyDescent="0.25">
      <c r="BX1206" s="4"/>
      <c r="BY1206" s="4"/>
    </row>
    <row r="1207" spans="76:77" x14ac:dyDescent="0.25">
      <c r="BX1207" s="4"/>
      <c r="BY1207" s="4"/>
    </row>
    <row r="1208" spans="76:77" x14ac:dyDescent="0.25">
      <c r="BX1208" s="4"/>
      <c r="BY1208" s="4"/>
    </row>
    <row r="1209" spans="76:77" x14ac:dyDescent="0.25">
      <c r="BX1209" s="4"/>
      <c r="BY1209" s="4"/>
    </row>
    <row r="1210" spans="76:77" x14ac:dyDescent="0.25">
      <c r="BX1210" s="4"/>
      <c r="BY1210" s="4"/>
    </row>
    <row r="1211" spans="76:77" x14ac:dyDescent="0.25">
      <c r="BX1211" s="4"/>
      <c r="BY1211" s="4"/>
    </row>
    <row r="1212" spans="76:77" x14ac:dyDescent="0.25">
      <c r="BX1212" s="4"/>
      <c r="BY1212" s="4"/>
    </row>
    <row r="1213" spans="76:77" x14ac:dyDescent="0.25">
      <c r="BX1213" s="4"/>
      <c r="BY1213" s="4"/>
    </row>
    <row r="1214" spans="76:77" x14ac:dyDescent="0.25">
      <c r="BX1214" s="4"/>
      <c r="BY1214" s="4"/>
    </row>
    <row r="1215" spans="76:77" x14ac:dyDescent="0.25">
      <c r="BX1215" s="4"/>
      <c r="BY1215" s="4"/>
    </row>
    <row r="1216" spans="76:77" x14ac:dyDescent="0.25">
      <c r="BX1216" s="4"/>
      <c r="BY1216" s="4"/>
    </row>
    <row r="1217" spans="76:77" x14ac:dyDescent="0.25">
      <c r="BX1217" s="4"/>
      <c r="BY1217" s="4"/>
    </row>
    <row r="1218" spans="76:77" x14ac:dyDescent="0.25">
      <c r="BX1218" s="4"/>
      <c r="BY1218" s="4"/>
    </row>
    <row r="1219" spans="76:77" x14ac:dyDescent="0.25">
      <c r="BX1219" s="4"/>
      <c r="BY1219" s="4"/>
    </row>
    <row r="1220" spans="76:77" x14ac:dyDescent="0.25">
      <c r="BX1220" s="4"/>
      <c r="BY1220" s="4"/>
    </row>
    <row r="1221" spans="76:77" x14ac:dyDescent="0.25">
      <c r="BX1221" s="4"/>
      <c r="BY1221" s="4"/>
    </row>
    <row r="1222" spans="76:77" x14ac:dyDescent="0.25">
      <c r="BX1222" s="4"/>
      <c r="BY1222" s="4"/>
    </row>
    <row r="1223" spans="76:77" x14ac:dyDescent="0.25">
      <c r="BX1223" s="4"/>
      <c r="BY1223" s="4"/>
    </row>
    <row r="1224" spans="76:77" x14ac:dyDescent="0.25">
      <c r="BX1224" s="4"/>
      <c r="BY1224" s="4"/>
    </row>
    <row r="1225" spans="76:77" x14ac:dyDescent="0.25">
      <c r="BX1225" s="4"/>
      <c r="BY1225" s="4"/>
    </row>
    <row r="1226" spans="76:77" x14ac:dyDescent="0.25">
      <c r="BX1226" s="4"/>
      <c r="BY1226" s="4"/>
    </row>
    <row r="1227" spans="76:77" x14ac:dyDescent="0.25">
      <c r="BX1227" s="4"/>
      <c r="BY1227" s="4"/>
    </row>
    <row r="1228" spans="76:77" x14ac:dyDescent="0.25">
      <c r="BX1228" s="4"/>
      <c r="BY1228" s="4"/>
    </row>
    <row r="1229" spans="76:77" x14ac:dyDescent="0.25">
      <c r="BX1229" s="4"/>
      <c r="BY1229" s="4"/>
    </row>
    <row r="1230" spans="76:77" x14ac:dyDescent="0.25">
      <c r="BX1230" s="4"/>
      <c r="BY1230" s="4"/>
    </row>
    <row r="1231" spans="76:77" x14ac:dyDescent="0.25">
      <c r="BX1231" s="4"/>
      <c r="BY1231" s="4"/>
    </row>
    <row r="1232" spans="76:77" x14ac:dyDescent="0.25">
      <c r="BX1232" s="4"/>
      <c r="BY1232" s="4"/>
    </row>
    <row r="1233" spans="76:77" x14ac:dyDescent="0.25">
      <c r="BX1233" s="4"/>
      <c r="BY1233" s="4"/>
    </row>
    <row r="1234" spans="76:77" x14ac:dyDescent="0.25">
      <c r="BX1234" s="4"/>
      <c r="BY1234" s="4"/>
    </row>
    <row r="1235" spans="76:77" x14ac:dyDescent="0.25">
      <c r="BX1235" s="4"/>
      <c r="BY1235" s="4"/>
    </row>
    <row r="1236" spans="76:77" x14ac:dyDescent="0.25">
      <c r="BX1236" s="4"/>
      <c r="BY1236" s="4"/>
    </row>
    <row r="1237" spans="76:77" x14ac:dyDescent="0.25">
      <c r="BX1237" s="4"/>
      <c r="BY1237" s="4"/>
    </row>
    <row r="1238" spans="76:77" x14ac:dyDescent="0.25">
      <c r="BX1238" s="4"/>
      <c r="BY1238" s="4"/>
    </row>
    <row r="1239" spans="76:77" x14ac:dyDescent="0.25">
      <c r="BX1239" s="4"/>
      <c r="BY1239" s="4"/>
    </row>
    <row r="1240" spans="76:77" x14ac:dyDescent="0.25">
      <c r="BX1240" s="4"/>
      <c r="BY1240" s="4"/>
    </row>
    <row r="1241" spans="76:77" x14ac:dyDescent="0.25">
      <c r="BX1241" s="4"/>
      <c r="BY1241" s="4"/>
    </row>
    <row r="1242" spans="76:77" x14ac:dyDescent="0.25">
      <c r="BX1242" s="4"/>
      <c r="BY1242" s="4"/>
    </row>
    <row r="1243" spans="76:77" x14ac:dyDescent="0.25">
      <c r="BX1243" s="4"/>
      <c r="BY1243" s="4"/>
    </row>
    <row r="1244" spans="76:77" x14ac:dyDescent="0.25">
      <c r="BX1244" s="4"/>
      <c r="BY1244" s="4"/>
    </row>
    <row r="1245" spans="76:77" x14ac:dyDescent="0.25">
      <c r="BX1245" s="4"/>
      <c r="BY1245" s="4"/>
    </row>
    <row r="1246" spans="76:77" x14ac:dyDescent="0.25">
      <c r="BX1246" s="4"/>
      <c r="BY1246" s="4"/>
    </row>
    <row r="1247" spans="76:77" x14ac:dyDescent="0.25">
      <c r="BX1247" s="4"/>
      <c r="BY1247" s="4"/>
    </row>
    <row r="1248" spans="76:77" x14ac:dyDescent="0.25">
      <c r="BX1248" s="4"/>
      <c r="BY1248" s="4"/>
    </row>
    <row r="1249" spans="76:77" x14ac:dyDescent="0.25">
      <c r="BX1249" s="4"/>
      <c r="BY1249" s="4"/>
    </row>
    <row r="1250" spans="76:77" x14ac:dyDescent="0.25">
      <c r="BX1250" s="4"/>
      <c r="BY1250" s="4"/>
    </row>
    <row r="1251" spans="76:77" x14ac:dyDescent="0.25">
      <c r="BX1251" s="4"/>
      <c r="BY1251" s="4"/>
    </row>
    <row r="1252" spans="76:77" x14ac:dyDescent="0.25">
      <c r="BX1252" s="4"/>
      <c r="BY1252" s="4"/>
    </row>
    <row r="1253" spans="76:77" x14ac:dyDescent="0.25">
      <c r="BX1253" s="4"/>
      <c r="BY1253" s="4"/>
    </row>
    <row r="1254" spans="76:77" x14ac:dyDescent="0.25">
      <c r="BX1254" s="4"/>
      <c r="BY1254" s="4"/>
    </row>
    <row r="1255" spans="76:77" x14ac:dyDescent="0.25">
      <c r="BX1255" s="4"/>
      <c r="BY1255" s="4"/>
    </row>
    <row r="1256" spans="76:77" x14ac:dyDescent="0.25">
      <c r="BX1256" s="4"/>
      <c r="BY1256" s="4"/>
    </row>
    <row r="1257" spans="76:77" x14ac:dyDescent="0.25">
      <c r="BX1257" s="4"/>
      <c r="BY1257" s="4"/>
    </row>
    <row r="1258" spans="76:77" x14ac:dyDescent="0.25">
      <c r="BX1258" s="4"/>
      <c r="BY1258" s="4"/>
    </row>
    <row r="1259" spans="76:77" x14ac:dyDescent="0.25">
      <c r="BX1259" s="4"/>
      <c r="BY1259" s="4"/>
    </row>
    <row r="1260" spans="76:77" x14ac:dyDescent="0.25">
      <c r="BX1260" s="4"/>
      <c r="BY1260" s="4"/>
    </row>
    <row r="1261" spans="76:77" x14ac:dyDescent="0.25">
      <c r="BX1261" s="4"/>
      <c r="BY1261" s="4"/>
    </row>
    <row r="1262" spans="76:77" x14ac:dyDescent="0.25">
      <c r="BX1262" s="4"/>
      <c r="BY1262" s="4"/>
    </row>
    <row r="1263" spans="76:77" x14ac:dyDescent="0.25">
      <c r="BX1263" s="4"/>
      <c r="BY1263" s="4"/>
    </row>
    <row r="1264" spans="76:77" x14ac:dyDescent="0.25">
      <c r="BX1264" s="4"/>
      <c r="BY1264" s="4"/>
    </row>
    <row r="1265" spans="76:77" x14ac:dyDescent="0.25">
      <c r="BX1265" s="4"/>
      <c r="BY1265" s="4"/>
    </row>
    <row r="1266" spans="76:77" x14ac:dyDescent="0.25">
      <c r="BX1266" s="4"/>
      <c r="BY1266" s="4"/>
    </row>
    <row r="1267" spans="76:77" x14ac:dyDescent="0.25">
      <c r="BX1267" s="4"/>
      <c r="BY1267" s="4"/>
    </row>
    <row r="1268" spans="76:77" x14ac:dyDescent="0.25">
      <c r="BX1268" s="4"/>
      <c r="BY1268" s="4"/>
    </row>
    <row r="1269" spans="76:77" x14ac:dyDescent="0.25">
      <c r="BX1269" s="4"/>
      <c r="BY1269" s="4"/>
    </row>
    <row r="1270" spans="76:77" x14ac:dyDescent="0.25">
      <c r="BX1270" s="4"/>
      <c r="BY1270" s="4"/>
    </row>
    <row r="1271" spans="76:77" x14ac:dyDescent="0.25">
      <c r="BX1271" s="4"/>
      <c r="BY1271" s="4"/>
    </row>
    <row r="1272" spans="76:77" x14ac:dyDescent="0.25">
      <c r="BX1272" s="4"/>
      <c r="BY1272" s="4"/>
    </row>
    <row r="1273" spans="76:77" x14ac:dyDescent="0.25">
      <c r="BX1273" s="4"/>
      <c r="BY1273" s="4"/>
    </row>
    <row r="1274" spans="76:77" x14ac:dyDescent="0.25">
      <c r="BX1274" s="4"/>
      <c r="BY1274" s="4"/>
    </row>
    <row r="1275" spans="76:77" x14ac:dyDescent="0.25">
      <c r="BX1275" s="4"/>
      <c r="BY1275" s="4"/>
    </row>
    <row r="1276" spans="76:77" x14ac:dyDescent="0.25">
      <c r="BX1276" s="4"/>
      <c r="BY1276" s="4"/>
    </row>
    <row r="1277" spans="76:77" x14ac:dyDescent="0.25">
      <c r="BX1277" s="4"/>
      <c r="BY1277" s="4"/>
    </row>
    <row r="1278" spans="76:77" x14ac:dyDescent="0.25">
      <c r="BX1278" s="4"/>
      <c r="BY1278" s="4"/>
    </row>
    <row r="1279" spans="76:77" x14ac:dyDescent="0.25">
      <c r="BX1279" s="4"/>
      <c r="BY1279" s="4"/>
    </row>
    <row r="1280" spans="76:77" x14ac:dyDescent="0.25">
      <c r="BX1280" s="4"/>
      <c r="BY1280" s="4"/>
    </row>
    <row r="1281" spans="76:77" x14ac:dyDescent="0.25">
      <c r="BX1281" s="4"/>
      <c r="BY1281" s="4"/>
    </row>
    <row r="1282" spans="76:77" x14ac:dyDescent="0.25">
      <c r="BX1282" s="4"/>
      <c r="BY1282" s="4"/>
    </row>
    <row r="1283" spans="76:77" x14ac:dyDescent="0.25">
      <c r="BX1283" s="4"/>
      <c r="BY1283" s="4"/>
    </row>
    <row r="1284" spans="76:77" x14ac:dyDescent="0.25">
      <c r="BX1284" s="4"/>
      <c r="BY1284" s="4"/>
    </row>
    <row r="1285" spans="76:77" x14ac:dyDescent="0.25">
      <c r="BX1285" s="4"/>
      <c r="BY1285" s="4"/>
    </row>
    <row r="1286" spans="76:77" x14ac:dyDescent="0.25">
      <c r="BX1286" s="4"/>
      <c r="BY1286" s="4"/>
    </row>
    <row r="1287" spans="76:77" x14ac:dyDescent="0.25">
      <c r="BX1287" s="4"/>
      <c r="BY1287" s="4"/>
    </row>
    <row r="1288" spans="76:77" x14ac:dyDescent="0.25">
      <c r="BX1288" s="4"/>
      <c r="BY1288" s="4"/>
    </row>
    <row r="1289" spans="76:77" x14ac:dyDescent="0.25">
      <c r="BX1289" s="4"/>
      <c r="BY1289" s="4"/>
    </row>
    <row r="1290" spans="76:77" x14ac:dyDescent="0.25">
      <c r="BX1290" s="4"/>
      <c r="BY1290" s="4"/>
    </row>
    <row r="1291" spans="76:77" x14ac:dyDescent="0.25">
      <c r="BX1291" s="4"/>
      <c r="BY1291" s="4"/>
    </row>
    <row r="1292" spans="76:77" x14ac:dyDescent="0.25">
      <c r="BX1292" s="4"/>
      <c r="BY1292" s="4"/>
    </row>
    <row r="1293" spans="76:77" x14ac:dyDescent="0.25">
      <c r="BX1293" s="4"/>
      <c r="BY1293" s="4"/>
    </row>
    <row r="1294" spans="76:77" x14ac:dyDescent="0.25">
      <c r="BX1294" s="4"/>
      <c r="BY1294" s="4"/>
    </row>
    <row r="1295" spans="76:77" x14ac:dyDescent="0.25">
      <c r="BX1295" s="4"/>
      <c r="BY1295" s="4"/>
    </row>
    <row r="1296" spans="76:77" x14ac:dyDescent="0.25">
      <c r="BX1296" s="4"/>
      <c r="BY1296" s="4"/>
    </row>
    <row r="1297" spans="76:77" x14ac:dyDescent="0.25">
      <c r="BX1297" s="4"/>
      <c r="BY1297" s="4"/>
    </row>
    <row r="1298" spans="76:77" x14ac:dyDescent="0.25">
      <c r="BX1298" s="4"/>
      <c r="BY1298" s="4"/>
    </row>
    <row r="1299" spans="76:77" x14ac:dyDescent="0.25">
      <c r="BX1299" s="4"/>
      <c r="BY1299" s="4"/>
    </row>
    <row r="1300" spans="76:77" x14ac:dyDescent="0.25">
      <c r="BX1300" s="4"/>
      <c r="BY1300" s="4"/>
    </row>
    <row r="1301" spans="76:77" x14ac:dyDescent="0.25">
      <c r="BX1301" s="4"/>
      <c r="BY1301" s="4"/>
    </row>
    <row r="1302" spans="76:77" x14ac:dyDescent="0.25">
      <c r="BX1302" s="4"/>
      <c r="BY1302" s="4"/>
    </row>
    <row r="1303" spans="76:77" x14ac:dyDescent="0.25">
      <c r="BX1303" s="4"/>
      <c r="BY1303" s="4"/>
    </row>
    <row r="1304" spans="76:77" x14ac:dyDescent="0.25">
      <c r="BX1304" s="4"/>
      <c r="BY1304" s="4"/>
    </row>
    <row r="1305" spans="76:77" x14ac:dyDescent="0.25">
      <c r="BX1305" s="4"/>
      <c r="BY1305" s="4"/>
    </row>
    <row r="1306" spans="76:77" x14ac:dyDescent="0.25">
      <c r="BX1306" s="4"/>
      <c r="BY1306" s="4"/>
    </row>
    <row r="1307" spans="76:77" x14ac:dyDescent="0.25">
      <c r="BX1307" s="4"/>
      <c r="BY1307" s="4"/>
    </row>
    <row r="1308" spans="76:77" x14ac:dyDescent="0.25">
      <c r="BX1308" s="4"/>
      <c r="BY1308" s="4"/>
    </row>
    <row r="1309" spans="76:77" x14ac:dyDescent="0.25">
      <c r="BX1309" s="4"/>
      <c r="BY1309" s="4"/>
    </row>
    <row r="1310" spans="76:77" x14ac:dyDescent="0.25">
      <c r="BX1310" s="4"/>
      <c r="BY1310" s="4"/>
    </row>
    <row r="1311" spans="76:77" x14ac:dyDescent="0.25">
      <c r="BX1311" s="4"/>
      <c r="BY1311" s="4"/>
    </row>
    <row r="1312" spans="76:77" x14ac:dyDescent="0.25">
      <c r="BX1312" s="4"/>
      <c r="BY1312" s="4"/>
    </row>
    <row r="1313" spans="76:77" x14ac:dyDescent="0.25">
      <c r="BX1313" s="4"/>
      <c r="BY1313" s="4"/>
    </row>
    <row r="1314" spans="76:77" x14ac:dyDescent="0.25">
      <c r="BX1314" s="4"/>
      <c r="BY1314" s="4"/>
    </row>
    <row r="1315" spans="76:77" x14ac:dyDescent="0.25">
      <c r="BX1315" s="4"/>
      <c r="BY1315" s="4"/>
    </row>
    <row r="1316" spans="76:77" x14ac:dyDescent="0.25">
      <c r="BX1316" s="4"/>
      <c r="BY1316" s="4"/>
    </row>
    <row r="1317" spans="76:77" x14ac:dyDescent="0.25">
      <c r="BX1317" s="4"/>
      <c r="BY1317" s="4"/>
    </row>
    <row r="1318" spans="76:77" x14ac:dyDescent="0.25">
      <c r="BX1318" s="4"/>
      <c r="BY1318" s="4"/>
    </row>
    <row r="1319" spans="76:77" x14ac:dyDescent="0.25">
      <c r="BX1319" s="4"/>
      <c r="BY1319" s="4"/>
    </row>
    <row r="1320" spans="76:77" x14ac:dyDescent="0.25">
      <c r="BX1320" s="4"/>
      <c r="BY1320" s="4"/>
    </row>
    <row r="1321" spans="76:77" x14ac:dyDescent="0.25">
      <c r="BX1321" s="4"/>
      <c r="BY1321" s="4"/>
    </row>
    <row r="1322" spans="76:77" x14ac:dyDescent="0.25">
      <c r="BX1322" s="4"/>
      <c r="BY1322" s="4"/>
    </row>
    <row r="1323" spans="76:77" x14ac:dyDescent="0.25">
      <c r="BX1323" s="4"/>
      <c r="BY1323" s="4"/>
    </row>
    <row r="1324" spans="76:77" x14ac:dyDescent="0.25">
      <c r="BX1324" s="4"/>
      <c r="BY1324" s="4"/>
    </row>
    <row r="1325" spans="76:77" x14ac:dyDescent="0.25">
      <c r="BX1325" s="4"/>
      <c r="BY1325" s="4"/>
    </row>
    <row r="1326" spans="76:77" x14ac:dyDescent="0.25">
      <c r="BX1326" s="4"/>
      <c r="BY1326" s="4"/>
    </row>
    <row r="1327" spans="76:77" x14ac:dyDescent="0.25">
      <c r="BX1327" s="4"/>
      <c r="BY1327" s="4"/>
    </row>
    <row r="1328" spans="76:77" x14ac:dyDescent="0.25">
      <c r="BX1328" s="4"/>
      <c r="BY1328" s="4"/>
    </row>
    <row r="1329" spans="76:77" x14ac:dyDescent="0.25">
      <c r="BX1329" s="4"/>
      <c r="BY1329" s="4"/>
    </row>
    <row r="1330" spans="76:77" x14ac:dyDescent="0.25">
      <c r="BX1330" s="4"/>
      <c r="BY1330" s="4"/>
    </row>
    <row r="1331" spans="76:77" x14ac:dyDescent="0.25">
      <c r="BX1331" s="4"/>
      <c r="BY1331" s="4"/>
    </row>
    <row r="1332" spans="76:77" x14ac:dyDescent="0.25">
      <c r="BX1332" s="4"/>
      <c r="BY1332" s="4"/>
    </row>
    <row r="1333" spans="76:77" x14ac:dyDescent="0.25">
      <c r="BX1333" s="4"/>
      <c r="BY1333" s="4"/>
    </row>
    <row r="1334" spans="76:77" x14ac:dyDescent="0.25">
      <c r="BX1334" s="4"/>
      <c r="BY1334" s="4"/>
    </row>
    <row r="1335" spans="76:77" x14ac:dyDescent="0.25">
      <c r="BX1335" s="4"/>
      <c r="BY1335" s="4"/>
    </row>
    <row r="1336" spans="76:77" x14ac:dyDescent="0.25">
      <c r="BX1336" s="4"/>
      <c r="BY1336" s="4"/>
    </row>
    <row r="1337" spans="76:77" x14ac:dyDescent="0.25">
      <c r="BX1337" s="4"/>
      <c r="BY1337" s="4"/>
    </row>
    <row r="1338" spans="76:77" x14ac:dyDescent="0.25">
      <c r="BX1338" s="4"/>
      <c r="BY1338" s="4"/>
    </row>
    <row r="1339" spans="76:77" x14ac:dyDescent="0.25">
      <c r="BX1339" s="4"/>
      <c r="BY1339" s="4"/>
    </row>
    <row r="1340" spans="76:77" x14ac:dyDescent="0.25">
      <c r="BX1340" s="4"/>
      <c r="BY1340" s="4"/>
    </row>
    <row r="1341" spans="76:77" x14ac:dyDescent="0.25">
      <c r="BX1341" s="4"/>
      <c r="BY1341" s="4"/>
    </row>
    <row r="1342" spans="76:77" x14ac:dyDescent="0.25">
      <c r="BX1342" s="4"/>
      <c r="BY1342" s="4"/>
    </row>
    <row r="1343" spans="76:77" x14ac:dyDescent="0.25">
      <c r="BX1343" s="4"/>
      <c r="BY1343" s="4"/>
    </row>
    <row r="1344" spans="76:77" x14ac:dyDescent="0.25">
      <c r="BX1344" s="4"/>
      <c r="BY1344" s="4"/>
    </row>
    <row r="1345" spans="76:77" x14ac:dyDescent="0.25">
      <c r="BX1345" s="4"/>
      <c r="BY1345" s="4"/>
    </row>
    <row r="1346" spans="76:77" x14ac:dyDescent="0.25">
      <c r="BX1346" s="4"/>
      <c r="BY1346" s="4"/>
    </row>
    <row r="1347" spans="76:77" x14ac:dyDescent="0.25">
      <c r="BX1347" s="4"/>
      <c r="BY1347" s="4"/>
    </row>
    <row r="1348" spans="76:77" x14ac:dyDescent="0.25">
      <c r="BX1348" s="4"/>
      <c r="BY1348" s="4"/>
    </row>
    <row r="1349" spans="76:77" x14ac:dyDescent="0.25">
      <c r="BX1349" s="4"/>
      <c r="BY1349" s="4"/>
    </row>
    <row r="1350" spans="76:77" x14ac:dyDescent="0.25">
      <c r="BX1350" s="4"/>
      <c r="BY1350" s="4"/>
    </row>
    <row r="1351" spans="76:77" x14ac:dyDescent="0.25">
      <c r="BX1351" s="4"/>
      <c r="BY1351" s="4"/>
    </row>
    <row r="1352" spans="76:77" x14ac:dyDescent="0.25">
      <c r="BX1352" s="4"/>
      <c r="BY1352" s="4"/>
    </row>
    <row r="1353" spans="76:77" x14ac:dyDescent="0.25">
      <c r="BX1353" s="4"/>
      <c r="BY1353" s="4"/>
    </row>
    <row r="1354" spans="76:77" x14ac:dyDescent="0.25">
      <c r="BX1354" s="4"/>
      <c r="BY1354" s="4"/>
    </row>
    <row r="1355" spans="76:77" x14ac:dyDescent="0.25">
      <c r="BX1355" s="4"/>
      <c r="BY1355" s="4"/>
    </row>
    <row r="1356" spans="76:77" x14ac:dyDescent="0.25">
      <c r="BX1356" s="4"/>
      <c r="BY1356" s="4"/>
    </row>
    <row r="1357" spans="76:77" x14ac:dyDescent="0.25">
      <c r="BX1357" s="4"/>
      <c r="BY1357" s="4"/>
    </row>
    <row r="1358" spans="76:77" x14ac:dyDescent="0.25">
      <c r="BX1358" s="4"/>
      <c r="BY1358" s="4"/>
    </row>
    <row r="1359" spans="76:77" x14ac:dyDescent="0.25">
      <c r="BX1359" s="4"/>
      <c r="BY1359" s="4"/>
    </row>
    <row r="1360" spans="76:77" x14ac:dyDescent="0.25">
      <c r="BX1360" s="4"/>
      <c r="BY1360" s="4"/>
    </row>
    <row r="1361" spans="76:77" x14ac:dyDescent="0.25">
      <c r="BX1361" s="4"/>
      <c r="BY1361" s="4"/>
    </row>
    <row r="1362" spans="76:77" x14ac:dyDescent="0.25">
      <c r="BX1362" s="4"/>
      <c r="BY1362" s="4"/>
    </row>
    <row r="1363" spans="76:77" x14ac:dyDescent="0.25">
      <c r="BX1363" s="4"/>
      <c r="BY1363" s="4"/>
    </row>
    <row r="1364" spans="76:77" x14ac:dyDescent="0.25">
      <c r="BX1364" s="4"/>
      <c r="BY1364" s="4"/>
    </row>
    <row r="1365" spans="76:77" x14ac:dyDescent="0.25">
      <c r="BX1365" s="4"/>
      <c r="BY1365" s="4"/>
    </row>
    <row r="1366" spans="76:77" x14ac:dyDescent="0.25">
      <c r="BX1366" s="4"/>
      <c r="BY1366" s="4"/>
    </row>
    <row r="1367" spans="76:77" x14ac:dyDescent="0.25">
      <c r="BX1367" s="4"/>
      <c r="BY1367" s="4"/>
    </row>
    <row r="1368" spans="76:77" x14ac:dyDescent="0.25">
      <c r="BX1368" s="4"/>
      <c r="BY1368" s="4"/>
    </row>
    <row r="1369" spans="76:77" x14ac:dyDescent="0.25">
      <c r="BX1369" s="4"/>
      <c r="BY1369" s="4"/>
    </row>
    <row r="1370" spans="76:77" x14ac:dyDescent="0.25">
      <c r="BX1370" s="4"/>
      <c r="BY1370" s="4"/>
    </row>
    <row r="1371" spans="76:77" x14ac:dyDescent="0.25">
      <c r="BX1371" s="4"/>
      <c r="BY1371" s="4"/>
    </row>
    <row r="1372" spans="76:77" x14ac:dyDescent="0.25">
      <c r="BX1372" s="4"/>
      <c r="BY1372" s="4"/>
    </row>
    <row r="1373" spans="76:77" x14ac:dyDescent="0.25">
      <c r="BX1373" s="4"/>
      <c r="BY1373" s="4"/>
    </row>
    <row r="1374" spans="76:77" x14ac:dyDescent="0.25">
      <c r="BX1374" s="4"/>
      <c r="BY1374" s="4"/>
    </row>
    <row r="1375" spans="76:77" x14ac:dyDescent="0.25">
      <c r="BX1375" s="4"/>
      <c r="BY1375" s="4"/>
    </row>
    <row r="1376" spans="76:77" x14ac:dyDescent="0.25">
      <c r="BX1376" s="4"/>
      <c r="BY1376" s="4"/>
    </row>
    <row r="1377" spans="76:77" x14ac:dyDescent="0.25">
      <c r="BX1377" s="4"/>
      <c r="BY1377" s="4"/>
    </row>
    <row r="1378" spans="76:77" x14ac:dyDescent="0.25">
      <c r="BX1378" s="4"/>
      <c r="BY1378" s="4"/>
    </row>
    <row r="1379" spans="76:77" x14ac:dyDescent="0.25">
      <c r="BX1379" s="4"/>
      <c r="BY1379" s="4"/>
    </row>
    <row r="1380" spans="76:77" x14ac:dyDescent="0.25">
      <c r="BX1380" s="4"/>
      <c r="BY1380" s="4"/>
    </row>
    <row r="1381" spans="76:77" x14ac:dyDescent="0.25">
      <c r="BX1381" s="4"/>
      <c r="BY1381" s="4"/>
    </row>
    <row r="1382" spans="76:77" x14ac:dyDescent="0.25">
      <c r="BX1382" s="4"/>
      <c r="BY1382" s="4"/>
    </row>
    <row r="1383" spans="76:77" x14ac:dyDescent="0.25">
      <c r="BX1383" s="4"/>
      <c r="BY1383" s="4"/>
    </row>
    <row r="1384" spans="76:77" x14ac:dyDescent="0.25">
      <c r="BX1384" s="4"/>
      <c r="BY1384" s="4"/>
    </row>
    <row r="1385" spans="76:77" x14ac:dyDescent="0.25">
      <c r="BX1385" s="4"/>
      <c r="BY1385" s="4"/>
    </row>
    <row r="1386" spans="76:77" x14ac:dyDescent="0.25">
      <c r="BX1386" s="4"/>
      <c r="BY1386" s="4"/>
    </row>
    <row r="1387" spans="76:77" x14ac:dyDescent="0.25">
      <c r="BX1387" s="4"/>
      <c r="BY1387" s="4"/>
    </row>
    <row r="1388" spans="76:77" x14ac:dyDescent="0.25">
      <c r="BX1388" s="4"/>
      <c r="BY1388" s="4"/>
    </row>
    <row r="1389" spans="76:77" x14ac:dyDescent="0.25">
      <c r="BX1389" s="4"/>
      <c r="BY1389" s="4"/>
    </row>
    <row r="1390" spans="76:77" x14ac:dyDescent="0.25">
      <c r="BX1390" s="4"/>
      <c r="BY1390" s="4"/>
    </row>
    <row r="1391" spans="76:77" x14ac:dyDescent="0.25">
      <c r="BX1391" s="4"/>
      <c r="BY1391" s="4"/>
    </row>
    <row r="1392" spans="76:77" x14ac:dyDescent="0.25">
      <c r="BX1392" s="4"/>
      <c r="BY1392" s="4"/>
    </row>
    <row r="1393" spans="76:77" x14ac:dyDescent="0.25">
      <c r="BX1393" s="4"/>
      <c r="BY1393" s="4"/>
    </row>
    <row r="1394" spans="76:77" x14ac:dyDescent="0.25">
      <c r="BX1394" s="4"/>
      <c r="BY1394" s="4"/>
    </row>
    <row r="1395" spans="76:77" x14ac:dyDescent="0.25">
      <c r="BX1395" s="4"/>
      <c r="BY1395" s="4"/>
    </row>
    <row r="1396" spans="76:77" x14ac:dyDescent="0.25">
      <c r="BX1396" s="4"/>
      <c r="BY1396" s="4"/>
    </row>
    <row r="1397" spans="76:77" x14ac:dyDescent="0.25">
      <c r="BX1397" s="4"/>
      <c r="BY1397" s="4"/>
    </row>
    <row r="1398" spans="76:77" x14ac:dyDescent="0.25">
      <c r="BX1398" s="4"/>
      <c r="BY1398" s="4"/>
    </row>
    <row r="1399" spans="76:77" x14ac:dyDescent="0.25">
      <c r="BX1399" s="4"/>
      <c r="BY1399" s="4"/>
    </row>
    <row r="1400" spans="76:77" x14ac:dyDescent="0.25">
      <c r="BX1400" s="4"/>
      <c r="BY1400" s="4"/>
    </row>
    <row r="1401" spans="76:77" x14ac:dyDescent="0.25">
      <c r="BX1401" s="4"/>
      <c r="BY1401" s="4"/>
    </row>
    <row r="1402" spans="76:77" x14ac:dyDescent="0.25">
      <c r="BX1402" s="4"/>
      <c r="BY1402" s="4"/>
    </row>
    <row r="1403" spans="76:77" x14ac:dyDescent="0.25">
      <c r="BX1403" s="4"/>
      <c r="BY1403" s="4"/>
    </row>
    <row r="1404" spans="76:77" x14ac:dyDescent="0.25">
      <c r="BX1404" s="4"/>
      <c r="BY1404" s="4"/>
    </row>
    <row r="1405" spans="76:77" x14ac:dyDescent="0.25">
      <c r="BX1405" s="4"/>
      <c r="BY1405" s="4"/>
    </row>
    <row r="1406" spans="76:77" x14ac:dyDescent="0.25">
      <c r="BX1406" s="4"/>
      <c r="BY1406" s="4"/>
    </row>
    <row r="1407" spans="76:77" x14ac:dyDescent="0.25">
      <c r="BX1407" s="4"/>
      <c r="BY1407" s="4"/>
    </row>
    <row r="1408" spans="76:77" x14ac:dyDescent="0.25">
      <c r="BX1408" s="4"/>
      <c r="BY1408" s="4"/>
    </row>
    <row r="1409" spans="76:77" x14ac:dyDescent="0.25">
      <c r="BX1409" s="4"/>
      <c r="BY1409" s="4"/>
    </row>
    <row r="1410" spans="76:77" x14ac:dyDescent="0.25">
      <c r="BX1410" s="4"/>
      <c r="BY1410" s="4"/>
    </row>
    <row r="1411" spans="76:77" x14ac:dyDescent="0.25">
      <c r="BX1411" s="4"/>
      <c r="BY1411" s="4"/>
    </row>
    <row r="1412" spans="76:77" x14ac:dyDescent="0.25">
      <c r="BX1412" s="4"/>
      <c r="BY1412" s="4"/>
    </row>
    <row r="1413" spans="76:77" x14ac:dyDescent="0.25">
      <c r="BX1413" s="4"/>
      <c r="BY1413" s="4"/>
    </row>
    <row r="1414" spans="76:77" x14ac:dyDescent="0.25">
      <c r="BX1414" s="4"/>
      <c r="BY1414" s="4"/>
    </row>
    <row r="1415" spans="76:77" x14ac:dyDescent="0.25">
      <c r="BX1415" s="4"/>
      <c r="BY1415" s="4"/>
    </row>
    <row r="1416" spans="76:77" x14ac:dyDescent="0.25">
      <c r="BX1416" s="4"/>
      <c r="BY1416" s="4"/>
    </row>
    <row r="1417" spans="76:77" x14ac:dyDescent="0.25">
      <c r="BX1417" s="4"/>
      <c r="BY1417" s="4"/>
    </row>
    <row r="1418" spans="76:77" x14ac:dyDescent="0.25">
      <c r="BX1418" s="4"/>
      <c r="BY1418" s="4"/>
    </row>
    <row r="1419" spans="76:77" x14ac:dyDescent="0.25">
      <c r="BX1419" s="4"/>
      <c r="BY1419" s="4"/>
    </row>
    <row r="1420" spans="76:77" x14ac:dyDescent="0.25">
      <c r="BX1420" s="4"/>
      <c r="BY1420" s="4"/>
    </row>
    <row r="1421" spans="76:77" x14ac:dyDescent="0.25">
      <c r="BX1421" s="4"/>
      <c r="BY1421" s="4"/>
    </row>
    <row r="1422" spans="76:77" x14ac:dyDescent="0.25">
      <c r="BX1422" s="4"/>
      <c r="BY1422" s="4"/>
    </row>
    <row r="1423" spans="76:77" x14ac:dyDescent="0.25">
      <c r="BX1423" s="4"/>
      <c r="BY1423" s="4"/>
    </row>
    <row r="1424" spans="76:77" x14ac:dyDescent="0.25">
      <c r="BX1424" s="4"/>
      <c r="BY1424" s="4"/>
    </row>
    <row r="1425" spans="76:77" x14ac:dyDescent="0.25">
      <c r="BX1425" s="4"/>
      <c r="BY1425" s="4"/>
    </row>
    <row r="1426" spans="76:77" x14ac:dyDescent="0.25">
      <c r="BX1426" s="4"/>
      <c r="BY1426" s="4"/>
    </row>
    <row r="1427" spans="76:77" x14ac:dyDescent="0.25">
      <c r="BX1427" s="4"/>
      <c r="BY1427" s="4"/>
    </row>
    <row r="1428" spans="76:77" x14ac:dyDescent="0.25">
      <c r="BX1428" s="4"/>
      <c r="BY1428" s="4"/>
    </row>
    <row r="1429" spans="76:77" x14ac:dyDescent="0.25">
      <c r="BX1429" s="4"/>
      <c r="BY1429" s="4"/>
    </row>
    <row r="1430" spans="76:77" x14ac:dyDescent="0.25">
      <c r="BX1430" s="4"/>
      <c r="BY1430" s="4"/>
    </row>
    <row r="1431" spans="76:77" x14ac:dyDescent="0.25">
      <c r="BX1431" s="4"/>
      <c r="BY1431" s="4"/>
    </row>
    <row r="1432" spans="76:77" x14ac:dyDescent="0.25">
      <c r="BX1432" s="4"/>
      <c r="BY1432" s="4"/>
    </row>
    <row r="1433" spans="76:77" x14ac:dyDescent="0.25">
      <c r="BX1433" s="4"/>
      <c r="BY1433" s="4"/>
    </row>
    <row r="1434" spans="76:77" x14ac:dyDescent="0.25">
      <c r="BX1434" s="4"/>
      <c r="BY1434" s="4"/>
    </row>
    <row r="1435" spans="76:77" x14ac:dyDescent="0.25">
      <c r="BX1435" s="4"/>
      <c r="BY1435" s="4"/>
    </row>
    <row r="1436" spans="76:77" x14ac:dyDescent="0.25">
      <c r="BX1436" s="4"/>
      <c r="BY1436" s="4"/>
    </row>
    <row r="1437" spans="76:77" x14ac:dyDescent="0.25">
      <c r="BX1437" s="4"/>
      <c r="BY1437" s="4"/>
    </row>
    <row r="1438" spans="76:77" x14ac:dyDescent="0.25">
      <c r="BX1438" s="4"/>
      <c r="BY1438" s="4"/>
    </row>
    <row r="1439" spans="76:77" x14ac:dyDescent="0.25">
      <c r="BX1439" s="4"/>
      <c r="BY1439" s="4"/>
    </row>
    <row r="1440" spans="76:77" x14ac:dyDescent="0.25">
      <c r="BX1440" s="4"/>
      <c r="BY1440" s="4"/>
    </row>
    <row r="1441" spans="76:77" x14ac:dyDescent="0.25">
      <c r="BX1441" s="4"/>
      <c r="BY1441" s="4"/>
    </row>
    <row r="1442" spans="76:77" x14ac:dyDescent="0.25">
      <c r="BX1442" s="4"/>
      <c r="BY1442" s="4"/>
    </row>
    <row r="1443" spans="76:77" x14ac:dyDescent="0.25">
      <c r="BX1443" s="4"/>
      <c r="BY1443" s="4"/>
    </row>
    <row r="1444" spans="76:77" x14ac:dyDescent="0.25">
      <c r="BX1444" s="4"/>
      <c r="BY1444" s="4"/>
    </row>
    <row r="1445" spans="76:77" x14ac:dyDescent="0.25">
      <c r="BX1445" s="4"/>
      <c r="BY1445" s="4"/>
    </row>
    <row r="1446" spans="76:77" x14ac:dyDescent="0.25">
      <c r="BX1446" s="4"/>
      <c r="BY1446" s="4"/>
    </row>
    <row r="1447" spans="76:77" x14ac:dyDescent="0.25">
      <c r="BX1447" s="4"/>
      <c r="BY1447" s="4"/>
    </row>
    <row r="1448" spans="76:77" x14ac:dyDescent="0.25">
      <c r="BX1448" s="4"/>
      <c r="BY1448" s="4"/>
    </row>
    <row r="1449" spans="76:77" x14ac:dyDescent="0.25">
      <c r="BX1449" s="4"/>
      <c r="BY1449" s="4"/>
    </row>
    <row r="1450" spans="76:77" x14ac:dyDescent="0.25">
      <c r="BX1450" s="4"/>
      <c r="BY1450" s="4"/>
    </row>
    <row r="1451" spans="76:77" x14ac:dyDescent="0.25">
      <c r="BX1451" s="4"/>
      <c r="BY1451" s="4"/>
    </row>
    <row r="1452" spans="76:77" x14ac:dyDescent="0.25">
      <c r="BX1452" s="4"/>
      <c r="BY1452" s="4"/>
    </row>
    <row r="1453" spans="76:77" x14ac:dyDescent="0.25">
      <c r="BX1453" s="4"/>
      <c r="BY1453" s="4"/>
    </row>
    <row r="1454" spans="76:77" x14ac:dyDescent="0.25">
      <c r="BX1454" s="4"/>
      <c r="BY1454" s="4"/>
    </row>
    <row r="1455" spans="76:77" x14ac:dyDescent="0.25">
      <c r="BX1455" s="4"/>
      <c r="BY1455" s="4"/>
    </row>
    <row r="1456" spans="76:77" x14ac:dyDescent="0.25">
      <c r="BX1456" s="4"/>
      <c r="BY1456" s="4"/>
    </row>
    <row r="1457" spans="76:77" x14ac:dyDescent="0.25">
      <c r="BX1457" s="4"/>
      <c r="BY1457" s="4"/>
    </row>
    <row r="1458" spans="76:77" x14ac:dyDescent="0.25">
      <c r="BX1458" s="4"/>
      <c r="BY1458" s="4"/>
    </row>
    <row r="1459" spans="76:77" x14ac:dyDescent="0.25">
      <c r="BX1459" s="4"/>
      <c r="BY1459" s="4"/>
    </row>
    <row r="1460" spans="76:77" x14ac:dyDescent="0.25">
      <c r="BX1460" s="4"/>
      <c r="BY1460" s="4"/>
    </row>
    <row r="1461" spans="76:77" x14ac:dyDescent="0.25">
      <c r="BX1461" s="4"/>
      <c r="BY1461" s="4"/>
    </row>
    <row r="1462" spans="76:77" x14ac:dyDescent="0.25">
      <c r="BX1462" s="4"/>
      <c r="BY1462" s="4"/>
    </row>
    <row r="1463" spans="76:77" x14ac:dyDescent="0.25">
      <c r="BX1463" s="4"/>
      <c r="BY1463" s="4"/>
    </row>
    <row r="1464" spans="76:77" x14ac:dyDescent="0.25">
      <c r="BX1464" s="4"/>
      <c r="BY1464" s="4"/>
    </row>
    <row r="1465" spans="76:77" x14ac:dyDescent="0.25">
      <c r="BX1465" s="4"/>
      <c r="BY1465" s="4"/>
    </row>
    <row r="1466" spans="76:77" x14ac:dyDescent="0.25">
      <c r="BX1466" s="4"/>
      <c r="BY1466" s="4"/>
    </row>
    <row r="1467" spans="76:77" x14ac:dyDescent="0.25">
      <c r="BX1467" s="4"/>
      <c r="BY1467" s="4"/>
    </row>
    <row r="1468" spans="76:77" x14ac:dyDescent="0.25">
      <c r="BX1468" s="4"/>
      <c r="BY1468" s="4"/>
    </row>
    <row r="1469" spans="76:77" x14ac:dyDescent="0.25">
      <c r="BX1469" s="4"/>
      <c r="BY1469" s="4"/>
    </row>
    <row r="1470" spans="76:77" x14ac:dyDescent="0.25">
      <c r="BX1470" s="4"/>
      <c r="BY1470" s="4"/>
    </row>
    <row r="1471" spans="76:77" x14ac:dyDescent="0.25">
      <c r="BX1471" s="4"/>
      <c r="BY1471" s="4"/>
    </row>
    <row r="1472" spans="76:77" x14ac:dyDescent="0.25">
      <c r="BX1472" s="4"/>
      <c r="BY1472" s="4"/>
    </row>
    <row r="1473" spans="76:77" x14ac:dyDescent="0.25">
      <c r="BX1473" s="4"/>
      <c r="BY1473" s="4"/>
    </row>
    <row r="1474" spans="76:77" x14ac:dyDescent="0.25">
      <c r="BX1474" s="4"/>
      <c r="BY1474" s="4"/>
    </row>
    <row r="1475" spans="76:77" x14ac:dyDescent="0.25">
      <c r="BX1475" s="4"/>
      <c r="BY1475" s="4"/>
    </row>
    <row r="1476" spans="76:77" x14ac:dyDescent="0.25">
      <c r="BX1476" s="4"/>
      <c r="BY1476" s="4"/>
    </row>
    <row r="1477" spans="76:77" x14ac:dyDescent="0.25">
      <c r="BX1477" s="4"/>
      <c r="BY1477" s="4"/>
    </row>
    <row r="1478" spans="76:77" x14ac:dyDescent="0.25">
      <c r="BX1478" s="4"/>
      <c r="BY1478" s="4"/>
    </row>
    <row r="1479" spans="76:77" x14ac:dyDescent="0.25">
      <c r="BX1479" s="4"/>
      <c r="BY1479" s="4"/>
    </row>
    <row r="1480" spans="76:77" x14ac:dyDescent="0.25">
      <c r="BX1480" s="4"/>
      <c r="BY1480" s="4"/>
    </row>
    <row r="1481" spans="76:77" x14ac:dyDescent="0.25">
      <c r="BX1481" s="4"/>
      <c r="BY1481" s="4"/>
    </row>
    <row r="1482" spans="76:77" x14ac:dyDescent="0.25">
      <c r="BX1482" s="4"/>
      <c r="BY1482" s="4"/>
    </row>
    <row r="1483" spans="76:77" x14ac:dyDescent="0.25">
      <c r="BX1483" s="4"/>
      <c r="BY1483" s="4"/>
    </row>
    <row r="1484" spans="76:77" x14ac:dyDescent="0.25">
      <c r="BX1484" s="4"/>
      <c r="BY1484" s="4"/>
    </row>
    <row r="1485" spans="76:77" x14ac:dyDescent="0.25">
      <c r="BX1485" s="4"/>
      <c r="BY1485" s="4"/>
    </row>
    <row r="1486" spans="76:77" x14ac:dyDescent="0.25">
      <c r="BX1486" s="4"/>
      <c r="BY1486" s="4"/>
    </row>
    <row r="1487" spans="76:77" x14ac:dyDescent="0.25">
      <c r="BX1487" s="4"/>
      <c r="BY1487" s="4"/>
    </row>
    <row r="1488" spans="76:77" x14ac:dyDescent="0.25">
      <c r="BX1488" s="4"/>
      <c r="BY1488" s="4"/>
    </row>
    <row r="1489" spans="76:77" x14ac:dyDescent="0.25">
      <c r="BX1489" s="4"/>
      <c r="BY1489" s="4"/>
    </row>
    <row r="1490" spans="76:77" x14ac:dyDescent="0.25">
      <c r="BX1490" s="4"/>
      <c r="BY1490" s="4"/>
    </row>
    <row r="1491" spans="76:77" x14ac:dyDescent="0.25">
      <c r="BX1491" s="4"/>
      <c r="BY1491" s="4"/>
    </row>
    <row r="1492" spans="76:77" x14ac:dyDescent="0.25">
      <c r="BX1492" s="4"/>
      <c r="BY1492" s="4"/>
    </row>
    <row r="1493" spans="76:77" x14ac:dyDescent="0.25">
      <c r="BX1493" s="4"/>
      <c r="BY1493" s="4"/>
    </row>
    <row r="1494" spans="76:77" x14ac:dyDescent="0.25">
      <c r="BX1494" s="4"/>
      <c r="BY1494" s="4"/>
    </row>
    <row r="1495" spans="76:77" x14ac:dyDescent="0.25">
      <c r="BX1495" s="4"/>
      <c r="BY1495" s="4"/>
    </row>
    <row r="1496" spans="76:77" x14ac:dyDescent="0.25">
      <c r="BX1496" s="4"/>
      <c r="BY1496" s="4"/>
    </row>
    <row r="1497" spans="76:77" x14ac:dyDescent="0.25">
      <c r="BX1497" s="4"/>
      <c r="BY1497" s="4"/>
    </row>
    <row r="1498" spans="76:77" x14ac:dyDescent="0.25">
      <c r="BX1498" s="4"/>
      <c r="BY1498" s="4"/>
    </row>
    <row r="1499" spans="76:77" x14ac:dyDescent="0.25">
      <c r="BX1499" s="4"/>
      <c r="BY1499" s="4"/>
    </row>
    <row r="1500" spans="76:77" x14ac:dyDescent="0.25">
      <c r="BX1500" s="4"/>
      <c r="BY1500" s="4"/>
    </row>
    <row r="1501" spans="76:77" x14ac:dyDescent="0.25">
      <c r="BX1501" s="4"/>
      <c r="BY1501" s="4"/>
    </row>
    <row r="1502" spans="76:77" x14ac:dyDescent="0.25">
      <c r="BX1502" s="4"/>
      <c r="BY1502" s="4"/>
    </row>
    <row r="1503" spans="76:77" x14ac:dyDescent="0.25">
      <c r="BX1503" s="4"/>
      <c r="BY1503" s="4"/>
    </row>
    <row r="1504" spans="76:77" x14ac:dyDescent="0.25">
      <c r="BX1504" s="4"/>
      <c r="BY1504" s="4"/>
    </row>
    <row r="1505" spans="76:77" x14ac:dyDescent="0.25">
      <c r="BX1505" s="4"/>
      <c r="BY1505" s="4"/>
    </row>
    <row r="1506" spans="76:77" x14ac:dyDescent="0.25">
      <c r="BX1506" s="4"/>
      <c r="BY1506" s="4"/>
    </row>
    <row r="1507" spans="76:77" x14ac:dyDescent="0.25">
      <c r="BX1507" s="4"/>
      <c r="BY1507" s="4"/>
    </row>
    <row r="1508" spans="76:77" x14ac:dyDescent="0.25">
      <c r="BX1508" s="4"/>
      <c r="BY1508" s="4"/>
    </row>
    <row r="1509" spans="76:77" x14ac:dyDescent="0.25">
      <c r="BX1509" s="4"/>
      <c r="BY1509" s="4"/>
    </row>
    <row r="1510" spans="76:77" x14ac:dyDescent="0.25">
      <c r="BX1510" s="4"/>
      <c r="BY1510" s="4"/>
    </row>
    <row r="1511" spans="76:77" x14ac:dyDescent="0.25">
      <c r="BX1511" s="4"/>
      <c r="BY1511" s="4"/>
    </row>
    <row r="1512" spans="76:77" x14ac:dyDescent="0.25">
      <c r="BX1512" s="4"/>
      <c r="BY1512" s="4"/>
    </row>
    <row r="1513" spans="76:77" x14ac:dyDescent="0.25">
      <c r="BX1513" s="4"/>
      <c r="BY1513" s="4"/>
    </row>
    <row r="1514" spans="76:77" x14ac:dyDescent="0.25">
      <c r="BX1514" s="4"/>
      <c r="BY1514" s="4"/>
    </row>
    <row r="1515" spans="76:77" x14ac:dyDescent="0.25">
      <c r="BX1515" s="4"/>
      <c r="BY1515" s="4"/>
    </row>
    <row r="1516" spans="76:77" x14ac:dyDescent="0.25">
      <c r="BX1516" s="4"/>
      <c r="BY1516" s="4"/>
    </row>
    <row r="1517" spans="76:77" x14ac:dyDescent="0.25">
      <c r="BX1517" s="4"/>
      <c r="BY1517" s="4"/>
    </row>
    <row r="1518" spans="76:77" x14ac:dyDescent="0.25">
      <c r="BX1518" s="4"/>
      <c r="BY1518" s="4"/>
    </row>
    <row r="1519" spans="76:77" x14ac:dyDescent="0.25">
      <c r="BX1519" s="4"/>
      <c r="BY1519" s="4"/>
    </row>
    <row r="1520" spans="76:77" x14ac:dyDescent="0.25">
      <c r="BX1520" s="4"/>
      <c r="BY1520" s="4"/>
    </row>
    <row r="1521" spans="76:77" x14ac:dyDescent="0.25">
      <c r="BX1521" s="4"/>
      <c r="BY1521" s="4"/>
    </row>
    <row r="1522" spans="76:77" x14ac:dyDescent="0.25">
      <c r="BX1522" s="4"/>
      <c r="BY1522" s="4"/>
    </row>
    <row r="1523" spans="76:77" x14ac:dyDescent="0.25">
      <c r="BX1523" s="4"/>
      <c r="BY1523" s="4"/>
    </row>
    <row r="1524" spans="76:77" x14ac:dyDescent="0.25">
      <c r="BX1524" s="4"/>
      <c r="BY1524" s="4"/>
    </row>
    <row r="1525" spans="76:77" x14ac:dyDescent="0.25">
      <c r="BX1525" s="4"/>
      <c r="BY1525" s="4"/>
    </row>
    <row r="1526" spans="76:77" x14ac:dyDescent="0.25">
      <c r="BX1526" s="4"/>
      <c r="BY1526" s="4"/>
    </row>
    <row r="1527" spans="76:77" x14ac:dyDescent="0.25">
      <c r="BX1527" s="4"/>
      <c r="BY1527" s="4"/>
    </row>
    <row r="1528" spans="76:77" x14ac:dyDescent="0.25">
      <c r="BX1528" s="4"/>
      <c r="BY1528" s="4"/>
    </row>
    <row r="1529" spans="76:77" x14ac:dyDescent="0.25">
      <c r="BX1529" s="4"/>
      <c r="BY1529" s="4"/>
    </row>
    <row r="1530" spans="76:77" x14ac:dyDescent="0.25">
      <c r="BX1530" s="4"/>
      <c r="BY1530" s="4"/>
    </row>
    <row r="1531" spans="76:77" x14ac:dyDescent="0.25">
      <c r="BX1531" s="4"/>
      <c r="BY1531" s="4"/>
    </row>
    <row r="1532" spans="76:77" x14ac:dyDescent="0.25">
      <c r="BX1532" s="4"/>
      <c r="BY1532" s="4"/>
    </row>
    <row r="1533" spans="76:77" x14ac:dyDescent="0.25">
      <c r="BX1533" s="4"/>
      <c r="BY1533" s="4"/>
    </row>
    <row r="1534" spans="76:77" x14ac:dyDescent="0.25">
      <c r="BX1534" s="4"/>
      <c r="BY1534" s="4"/>
    </row>
    <row r="1535" spans="76:77" x14ac:dyDescent="0.25">
      <c r="BX1535" s="4"/>
      <c r="BY1535" s="4"/>
    </row>
    <row r="1536" spans="76:77" x14ac:dyDescent="0.25">
      <c r="BX1536" s="4"/>
      <c r="BY1536" s="4"/>
    </row>
    <row r="1537" spans="76:77" x14ac:dyDescent="0.25">
      <c r="BX1537" s="4"/>
      <c r="BY1537" s="4"/>
    </row>
    <row r="1538" spans="76:77" x14ac:dyDescent="0.25">
      <c r="BX1538" s="4"/>
      <c r="BY1538" s="4"/>
    </row>
    <row r="1539" spans="76:77" x14ac:dyDescent="0.25">
      <c r="BX1539" s="4"/>
      <c r="BY1539" s="4"/>
    </row>
    <row r="1540" spans="76:77" x14ac:dyDescent="0.25">
      <c r="BX1540" s="4"/>
      <c r="BY1540" s="4"/>
    </row>
    <row r="1541" spans="76:77" x14ac:dyDescent="0.25">
      <c r="BX1541" s="4"/>
      <c r="BY1541" s="4"/>
    </row>
    <row r="1542" spans="76:77" x14ac:dyDescent="0.25">
      <c r="BX1542" s="4"/>
      <c r="BY1542" s="4"/>
    </row>
    <row r="1543" spans="76:77" x14ac:dyDescent="0.25">
      <c r="BX1543" s="4"/>
      <c r="BY1543" s="4"/>
    </row>
    <row r="1544" spans="76:77" x14ac:dyDescent="0.25">
      <c r="BX1544" s="4"/>
      <c r="BY1544" s="4"/>
    </row>
    <row r="1545" spans="76:77" x14ac:dyDescent="0.25">
      <c r="BX1545" s="4"/>
      <c r="BY1545" s="4"/>
    </row>
    <row r="1546" spans="76:77" x14ac:dyDescent="0.25">
      <c r="BX1546" s="4"/>
      <c r="BY1546" s="4"/>
    </row>
    <row r="1547" spans="76:77" x14ac:dyDescent="0.25">
      <c r="BX1547" s="4"/>
      <c r="BY1547" s="4"/>
    </row>
    <row r="1548" spans="76:77" x14ac:dyDescent="0.25">
      <c r="BX1548" s="4"/>
      <c r="BY1548" s="4"/>
    </row>
    <row r="1549" spans="76:77" x14ac:dyDescent="0.25">
      <c r="BX1549" s="4"/>
      <c r="BY1549" s="4"/>
    </row>
    <row r="1550" spans="76:77" x14ac:dyDescent="0.25">
      <c r="BX1550" s="4"/>
      <c r="BY1550" s="4"/>
    </row>
    <row r="1551" spans="76:77" x14ac:dyDescent="0.25">
      <c r="BX1551" s="4"/>
      <c r="BY1551" s="4"/>
    </row>
    <row r="1552" spans="76:77" x14ac:dyDescent="0.25">
      <c r="BX1552" s="4"/>
      <c r="BY1552" s="4"/>
    </row>
    <row r="1553" spans="76:77" x14ac:dyDescent="0.25">
      <c r="BX1553" s="4"/>
      <c r="BY1553" s="4"/>
    </row>
    <row r="1554" spans="76:77" x14ac:dyDescent="0.25">
      <c r="BX1554" s="4"/>
      <c r="BY1554" s="4"/>
    </row>
    <row r="1555" spans="76:77" x14ac:dyDescent="0.25">
      <c r="BX1555" s="4"/>
      <c r="BY1555" s="4"/>
    </row>
    <row r="1556" spans="76:77" x14ac:dyDescent="0.25">
      <c r="BX1556" s="4"/>
      <c r="BY1556" s="4"/>
    </row>
    <row r="1557" spans="76:77" x14ac:dyDescent="0.25">
      <c r="BX1557" s="4"/>
      <c r="BY1557" s="4"/>
    </row>
    <row r="1558" spans="76:77" x14ac:dyDescent="0.25">
      <c r="BX1558" s="4"/>
      <c r="BY1558" s="4"/>
    </row>
    <row r="1559" spans="76:77" x14ac:dyDescent="0.25">
      <c r="BX1559" s="4"/>
      <c r="BY1559" s="4"/>
    </row>
    <row r="1560" spans="76:77" x14ac:dyDescent="0.25">
      <c r="BX1560" s="4"/>
      <c r="BY1560" s="4"/>
    </row>
    <row r="1561" spans="76:77" x14ac:dyDescent="0.25">
      <c r="BX1561" s="4"/>
      <c r="BY1561" s="4"/>
    </row>
    <row r="1562" spans="76:77" x14ac:dyDescent="0.25">
      <c r="BX1562" s="4"/>
      <c r="BY1562" s="4"/>
    </row>
    <row r="1563" spans="76:77" x14ac:dyDescent="0.25">
      <c r="BX1563" s="4"/>
      <c r="BY1563" s="4"/>
    </row>
    <row r="1564" spans="76:77" x14ac:dyDescent="0.25">
      <c r="BX1564" s="4"/>
      <c r="BY1564" s="4"/>
    </row>
    <row r="1565" spans="76:77" x14ac:dyDescent="0.25">
      <c r="BX1565" s="4"/>
      <c r="BY1565" s="4"/>
    </row>
    <row r="1566" spans="76:77" x14ac:dyDescent="0.25">
      <c r="BX1566" s="4"/>
      <c r="BY1566" s="4"/>
    </row>
    <row r="1567" spans="76:77" x14ac:dyDescent="0.25">
      <c r="BX1567" s="4"/>
      <c r="BY1567" s="4"/>
    </row>
    <row r="1568" spans="76:77" x14ac:dyDescent="0.25">
      <c r="BX1568" s="4"/>
      <c r="BY1568" s="4"/>
    </row>
    <row r="1569" spans="76:77" x14ac:dyDescent="0.25">
      <c r="BX1569" s="4"/>
      <c r="BY1569" s="4"/>
    </row>
    <row r="1570" spans="76:77" x14ac:dyDescent="0.25">
      <c r="BX1570" s="4"/>
      <c r="BY1570" s="4"/>
    </row>
    <row r="1571" spans="76:77" x14ac:dyDescent="0.25">
      <c r="BX1571" s="4"/>
      <c r="BY1571" s="4"/>
    </row>
    <row r="1572" spans="76:77" x14ac:dyDescent="0.25">
      <c r="BX1572" s="4"/>
      <c r="BY1572" s="4"/>
    </row>
    <row r="1573" spans="76:77" x14ac:dyDescent="0.25">
      <c r="BX1573" s="4"/>
      <c r="BY1573" s="4"/>
    </row>
    <row r="1574" spans="76:77" x14ac:dyDescent="0.25">
      <c r="BX1574" s="4"/>
      <c r="BY1574" s="4"/>
    </row>
    <row r="1575" spans="76:77" x14ac:dyDescent="0.25">
      <c r="BX1575" s="4"/>
      <c r="BY1575" s="4"/>
    </row>
    <row r="1576" spans="76:77" x14ac:dyDescent="0.25">
      <c r="BX1576" s="4"/>
      <c r="BY1576" s="4"/>
    </row>
    <row r="1577" spans="76:77" x14ac:dyDescent="0.25">
      <c r="BX1577" s="4"/>
      <c r="BY1577" s="4"/>
    </row>
    <row r="1578" spans="76:77" x14ac:dyDescent="0.25">
      <c r="BX1578" s="4"/>
      <c r="BY1578" s="4"/>
    </row>
    <row r="1579" spans="76:77" x14ac:dyDescent="0.25">
      <c r="BX1579" s="4"/>
      <c r="BY1579" s="4"/>
    </row>
    <row r="1580" spans="76:77" x14ac:dyDescent="0.25">
      <c r="BX1580" s="4"/>
      <c r="BY1580" s="4"/>
    </row>
    <row r="1581" spans="76:77" x14ac:dyDescent="0.25">
      <c r="BX1581" s="4"/>
      <c r="BY1581" s="4"/>
    </row>
    <row r="1582" spans="76:77" x14ac:dyDescent="0.25">
      <c r="BX1582" s="4"/>
      <c r="BY1582" s="4"/>
    </row>
    <row r="1583" spans="76:77" x14ac:dyDescent="0.25">
      <c r="BX1583" s="4"/>
      <c r="BY1583" s="4"/>
    </row>
    <row r="1584" spans="76:77" x14ac:dyDescent="0.25">
      <c r="BX1584" s="4"/>
      <c r="BY1584" s="4"/>
    </row>
    <row r="1585" spans="76:77" x14ac:dyDescent="0.25">
      <c r="BX1585" s="4"/>
      <c r="BY1585" s="4"/>
    </row>
    <row r="1586" spans="76:77" x14ac:dyDescent="0.25">
      <c r="BX1586" s="4"/>
      <c r="BY1586" s="4"/>
    </row>
    <row r="1587" spans="76:77" x14ac:dyDescent="0.25">
      <c r="BX1587" s="4"/>
      <c r="BY1587" s="4"/>
    </row>
    <row r="1588" spans="76:77" x14ac:dyDescent="0.25">
      <c r="BX1588" s="4"/>
      <c r="BY1588" s="4"/>
    </row>
    <row r="1589" spans="76:77" x14ac:dyDescent="0.25">
      <c r="BX1589" s="4"/>
      <c r="BY1589" s="4"/>
    </row>
    <row r="1590" spans="76:77" x14ac:dyDescent="0.25">
      <c r="BX1590" s="4"/>
      <c r="BY1590" s="4"/>
    </row>
    <row r="1591" spans="76:77" x14ac:dyDescent="0.25">
      <c r="BX1591" s="4"/>
      <c r="BY1591" s="4"/>
    </row>
    <row r="1592" spans="76:77" x14ac:dyDescent="0.25">
      <c r="BX1592" s="4"/>
      <c r="BY1592" s="4"/>
    </row>
    <row r="1593" spans="76:77" x14ac:dyDescent="0.25">
      <c r="BX1593" s="4"/>
      <c r="BY1593" s="4"/>
    </row>
    <row r="1594" spans="76:77" x14ac:dyDescent="0.25">
      <c r="BX1594" s="4"/>
      <c r="BY1594" s="4"/>
    </row>
    <row r="1595" spans="76:77" x14ac:dyDescent="0.25">
      <c r="BX1595" s="4"/>
      <c r="BY1595" s="4"/>
    </row>
    <row r="1596" spans="76:77" x14ac:dyDescent="0.25">
      <c r="BX1596" s="4"/>
      <c r="BY1596" s="4"/>
    </row>
    <row r="1597" spans="76:77" x14ac:dyDescent="0.25">
      <c r="BX1597" s="4"/>
      <c r="BY1597" s="4"/>
    </row>
    <row r="1598" spans="76:77" x14ac:dyDescent="0.25">
      <c r="BX1598" s="4"/>
      <c r="BY1598" s="4"/>
    </row>
    <row r="1599" spans="76:77" x14ac:dyDescent="0.25">
      <c r="BX1599" s="4"/>
      <c r="BY1599" s="4"/>
    </row>
    <row r="1600" spans="76:77" x14ac:dyDescent="0.25">
      <c r="BX1600" s="4"/>
      <c r="BY1600" s="4"/>
    </row>
    <row r="1601" spans="76:77" x14ac:dyDescent="0.25">
      <c r="BX1601" s="4"/>
      <c r="BY1601" s="4"/>
    </row>
    <row r="1602" spans="76:77" x14ac:dyDescent="0.25">
      <c r="BX1602" s="4"/>
      <c r="BY1602" s="4"/>
    </row>
    <row r="1603" spans="76:77" x14ac:dyDescent="0.25">
      <c r="BX1603" s="4"/>
      <c r="BY1603" s="4"/>
    </row>
    <row r="1604" spans="76:77" x14ac:dyDescent="0.25">
      <c r="BX1604" s="4"/>
      <c r="BY1604" s="4"/>
    </row>
    <row r="1605" spans="76:77" x14ac:dyDescent="0.25">
      <c r="BX1605" s="4"/>
      <c r="BY1605" s="4"/>
    </row>
    <row r="1606" spans="76:77" x14ac:dyDescent="0.25">
      <c r="BX1606" s="4"/>
      <c r="BY1606" s="4"/>
    </row>
    <row r="1607" spans="76:77" x14ac:dyDescent="0.25">
      <c r="BX1607" s="4"/>
      <c r="BY1607" s="4"/>
    </row>
    <row r="1608" spans="76:77" x14ac:dyDescent="0.25">
      <c r="BX1608" s="4"/>
      <c r="BY1608" s="4"/>
    </row>
    <row r="1609" spans="76:77" x14ac:dyDescent="0.25">
      <c r="BX1609" s="4"/>
      <c r="BY1609" s="4"/>
    </row>
    <row r="1610" spans="76:77" x14ac:dyDescent="0.25">
      <c r="BX1610" s="4"/>
      <c r="BY1610" s="4"/>
    </row>
    <row r="1611" spans="76:77" x14ac:dyDescent="0.25">
      <c r="BX1611" s="4"/>
      <c r="BY1611" s="4"/>
    </row>
    <row r="1612" spans="76:77" x14ac:dyDescent="0.25">
      <c r="BX1612" s="4"/>
      <c r="BY1612" s="4"/>
    </row>
    <row r="1613" spans="76:77" x14ac:dyDescent="0.25">
      <c r="BX1613" s="4"/>
      <c r="BY1613" s="4"/>
    </row>
    <row r="1614" spans="76:77" x14ac:dyDescent="0.25">
      <c r="BX1614" s="4"/>
      <c r="BY1614" s="4"/>
    </row>
    <row r="1615" spans="76:77" x14ac:dyDescent="0.25">
      <c r="BX1615" s="4"/>
      <c r="BY1615" s="4"/>
    </row>
    <row r="1616" spans="76:77" x14ac:dyDescent="0.25">
      <c r="BX1616" s="4"/>
      <c r="BY1616" s="4"/>
    </row>
    <row r="1617" spans="76:77" x14ac:dyDescent="0.25">
      <c r="BX1617" s="4"/>
      <c r="BY1617" s="4"/>
    </row>
    <row r="1618" spans="76:77" x14ac:dyDescent="0.25">
      <c r="BX1618" s="4"/>
      <c r="BY1618" s="4"/>
    </row>
    <row r="1619" spans="76:77" x14ac:dyDescent="0.25">
      <c r="BX1619" s="4"/>
      <c r="BY1619" s="4"/>
    </row>
    <row r="1620" spans="76:77" x14ac:dyDescent="0.25">
      <c r="BX1620" s="4"/>
      <c r="BY1620" s="4"/>
    </row>
    <row r="1621" spans="76:77" x14ac:dyDescent="0.25">
      <c r="BX1621" s="4"/>
      <c r="BY1621" s="4"/>
    </row>
    <row r="1622" spans="76:77" x14ac:dyDescent="0.25">
      <c r="BX1622" s="4"/>
      <c r="BY1622" s="4"/>
    </row>
    <row r="1623" spans="76:77" x14ac:dyDescent="0.25">
      <c r="BX1623" s="4"/>
      <c r="BY1623" s="4"/>
    </row>
    <row r="1624" spans="76:77" x14ac:dyDescent="0.25">
      <c r="BX1624" s="4"/>
      <c r="BY1624" s="4"/>
    </row>
    <row r="1625" spans="76:77" x14ac:dyDescent="0.25">
      <c r="BX1625" s="4"/>
      <c r="BY1625" s="4"/>
    </row>
    <row r="1626" spans="76:77" x14ac:dyDescent="0.25">
      <c r="BX1626" s="4"/>
      <c r="BY1626" s="4"/>
    </row>
    <row r="1627" spans="76:77" x14ac:dyDescent="0.25">
      <c r="BX1627" s="4"/>
      <c r="BY1627" s="4"/>
    </row>
    <row r="1628" spans="76:77" x14ac:dyDescent="0.25">
      <c r="BX1628" s="4"/>
      <c r="BY1628" s="4"/>
    </row>
    <row r="1629" spans="76:77" x14ac:dyDescent="0.25">
      <c r="BX1629" s="4"/>
      <c r="BY1629" s="4"/>
    </row>
    <row r="1630" spans="76:77" x14ac:dyDescent="0.25">
      <c r="BX1630" s="4"/>
      <c r="BY1630" s="4"/>
    </row>
    <row r="1631" spans="76:77" x14ac:dyDescent="0.25">
      <c r="BX1631" s="4"/>
      <c r="BY1631" s="4"/>
    </row>
    <row r="1632" spans="76:77" x14ac:dyDescent="0.25">
      <c r="BX1632" s="4"/>
      <c r="BY1632" s="4"/>
    </row>
    <row r="1633" spans="76:77" x14ac:dyDescent="0.25">
      <c r="BX1633" s="4"/>
      <c r="BY1633" s="4"/>
    </row>
    <row r="1634" spans="76:77" x14ac:dyDescent="0.25">
      <c r="BX1634" s="4"/>
      <c r="BY1634" s="4"/>
    </row>
    <row r="1635" spans="76:77" x14ac:dyDescent="0.25">
      <c r="BX1635" s="4"/>
      <c r="BY1635" s="4"/>
    </row>
    <row r="1636" spans="76:77" x14ac:dyDescent="0.25">
      <c r="BX1636" s="4"/>
      <c r="BY1636" s="4"/>
    </row>
    <row r="1637" spans="76:77" x14ac:dyDescent="0.25">
      <c r="BX1637" s="4"/>
      <c r="BY1637" s="4"/>
    </row>
    <row r="1638" spans="76:77" x14ac:dyDescent="0.25">
      <c r="BX1638" s="4"/>
      <c r="BY1638" s="4"/>
    </row>
    <row r="1639" spans="76:77" x14ac:dyDescent="0.25">
      <c r="BX1639" s="4"/>
      <c r="BY1639" s="4"/>
    </row>
    <row r="1640" spans="76:77" x14ac:dyDescent="0.25">
      <c r="BX1640" s="4"/>
      <c r="BY1640" s="4"/>
    </row>
    <row r="1641" spans="76:77" x14ac:dyDescent="0.25">
      <c r="BX1641" s="4"/>
      <c r="BY1641" s="4"/>
    </row>
    <row r="1642" spans="76:77" x14ac:dyDescent="0.25">
      <c r="BX1642" s="4"/>
      <c r="BY1642" s="4"/>
    </row>
    <row r="1643" spans="76:77" x14ac:dyDescent="0.25">
      <c r="BX1643" s="4"/>
      <c r="BY1643" s="4"/>
    </row>
    <row r="1644" spans="76:77" x14ac:dyDescent="0.25">
      <c r="BX1644" s="4"/>
      <c r="BY1644" s="4"/>
    </row>
    <row r="1645" spans="76:77" x14ac:dyDescent="0.25">
      <c r="BX1645" s="4"/>
      <c r="BY1645" s="4"/>
    </row>
    <row r="1646" spans="76:77" x14ac:dyDescent="0.25">
      <c r="BX1646" s="4"/>
      <c r="BY1646" s="4"/>
    </row>
    <row r="1647" spans="76:77" x14ac:dyDescent="0.25">
      <c r="BX1647" s="4"/>
      <c r="BY1647" s="4"/>
    </row>
    <row r="1648" spans="76:77" x14ac:dyDescent="0.25">
      <c r="BX1648" s="4"/>
      <c r="BY1648" s="4"/>
    </row>
    <row r="1649" spans="76:77" x14ac:dyDescent="0.25">
      <c r="BX1649" s="4"/>
      <c r="BY1649" s="4"/>
    </row>
    <row r="1650" spans="76:77" x14ac:dyDescent="0.25">
      <c r="BX1650" s="4"/>
      <c r="BY1650" s="4"/>
    </row>
    <row r="1651" spans="76:77" x14ac:dyDescent="0.25">
      <c r="BX1651" s="4"/>
      <c r="BY1651" s="4"/>
    </row>
    <row r="1652" spans="76:77" x14ac:dyDescent="0.25">
      <c r="BX1652" s="4"/>
      <c r="BY1652" s="4"/>
    </row>
    <row r="1653" spans="76:77" x14ac:dyDescent="0.25">
      <c r="BX1653" s="4"/>
      <c r="BY1653" s="4"/>
    </row>
    <row r="1654" spans="76:77" x14ac:dyDescent="0.25">
      <c r="BX1654" s="4"/>
      <c r="BY1654" s="4"/>
    </row>
    <row r="1655" spans="76:77" x14ac:dyDescent="0.25">
      <c r="BX1655" s="4"/>
      <c r="BY1655" s="4"/>
    </row>
    <row r="1656" spans="76:77" x14ac:dyDescent="0.25">
      <c r="BX1656" s="4"/>
      <c r="BY1656" s="4"/>
    </row>
    <row r="1657" spans="76:77" x14ac:dyDescent="0.25">
      <c r="BX1657" s="4"/>
      <c r="BY1657" s="4"/>
    </row>
    <row r="1658" spans="76:77" x14ac:dyDescent="0.25">
      <c r="BX1658" s="4"/>
      <c r="BY1658" s="4"/>
    </row>
    <row r="1659" spans="76:77" x14ac:dyDescent="0.25">
      <c r="BX1659" s="4"/>
      <c r="BY1659" s="4"/>
    </row>
    <row r="1660" spans="76:77" x14ac:dyDescent="0.25">
      <c r="BX1660" s="4"/>
      <c r="BY1660" s="4"/>
    </row>
    <row r="1661" spans="76:77" x14ac:dyDescent="0.25">
      <c r="BX1661" s="4"/>
      <c r="BY1661" s="4"/>
    </row>
    <row r="1662" spans="76:77" x14ac:dyDescent="0.25">
      <c r="BX1662" s="4"/>
      <c r="BY1662" s="4"/>
    </row>
    <row r="1663" spans="76:77" x14ac:dyDescent="0.25">
      <c r="BX1663" s="4"/>
      <c r="BY1663" s="4"/>
    </row>
    <row r="1664" spans="76:77" x14ac:dyDescent="0.25">
      <c r="BX1664" s="4"/>
      <c r="BY1664" s="4"/>
    </row>
    <row r="1665" spans="76:77" x14ac:dyDescent="0.25">
      <c r="BX1665" s="4"/>
      <c r="BY1665" s="4"/>
    </row>
    <row r="1666" spans="76:77" x14ac:dyDescent="0.25">
      <c r="BX1666" s="4"/>
      <c r="BY1666" s="4"/>
    </row>
    <row r="1667" spans="76:77" x14ac:dyDescent="0.25">
      <c r="BX1667" s="4"/>
      <c r="BY1667" s="4"/>
    </row>
    <row r="1668" spans="76:77" x14ac:dyDescent="0.25">
      <c r="BX1668" s="4"/>
      <c r="BY1668" s="4"/>
    </row>
    <row r="1669" spans="76:77" x14ac:dyDescent="0.25">
      <c r="BX1669" s="4"/>
      <c r="BY1669" s="4"/>
    </row>
    <row r="1670" spans="76:77" x14ac:dyDescent="0.25">
      <c r="BX1670" s="4"/>
      <c r="BY1670" s="4"/>
    </row>
    <row r="1671" spans="76:77" x14ac:dyDescent="0.25">
      <c r="BX1671" s="4"/>
      <c r="BY1671" s="4"/>
    </row>
    <row r="1672" spans="76:77" x14ac:dyDescent="0.25">
      <c r="BX1672" s="4"/>
      <c r="BY1672" s="4"/>
    </row>
    <row r="1673" spans="76:77" x14ac:dyDescent="0.25">
      <c r="BX1673" s="4"/>
      <c r="BY1673" s="4"/>
    </row>
    <row r="1674" spans="76:77" x14ac:dyDescent="0.25">
      <c r="BX1674" s="4"/>
      <c r="BY1674" s="4"/>
    </row>
    <row r="1675" spans="76:77" x14ac:dyDescent="0.25">
      <c r="BX1675" s="4"/>
      <c r="BY1675" s="4"/>
    </row>
    <row r="1676" spans="76:77" x14ac:dyDescent="0.25">
      <c r="BX1676" s="4"/>
      <c r="BY1676" s="4"/>
    </row>
    <row r="1677" spans="76:77" x14ac:dyDescent="0.25">
      <c r="BX1677" s="4"/>
      <c r="BY1677" s="4"/>
    </row>
    <row r="1678" spans="76:77" x14ac:dyDescent="0.25">
      <c r="BX1678" s="4"/>
      <c r="BY1678" s="4"/>
    </row>
    <row r="1679" spans="76:77" x14ac:dyDescent="0.25">
      <c r="BX1679" s="4"/>
      <c r="BY1679" s="4"/>
    </row>
    <row r="1680" spans="76:77" x14ac:dyDescent="0.25">
      <c r="BX1680" s="4"/>
      <c r="BY1680" s="4"/>
    </row>
    <row r="1681" spans="76:77" x14ac:dyDescent="0.25">
      <c r="BX1681" s="4"/>
      <c r="BY1681" s="4"/>
    </row>
    <row r="1682" spans="76:77" x14ac:dyDescent="0.25">
      <c r="BX1682" s="4"/>
      <c r="BY1682" s="4"/>
    </row>
    <row r="1683" spans="76:77" x14ac:dyDescent="0.25">
      <c r="BX1683" s="4"/>
      <c r="BY1683" s="4"/>
    </row>
    <row r="1684" spans="76:77" x14ac:dyDescent="0.25">
      <c r="BX1684" s="4"/>
      <c r="BY1684" s="4"/>
    </row>
    <row r="1685" spans="76:77" x14ac:dyDescent="0.25">
      <c r="BX1685" s="4"/>
      <c r="BY1685" s="4"/>
    </row>
    <row r="1686" spans="76:77" x14ac:dyDescent="0.25">
      <c r="BX1686" s="4"/>
      <c r="BY1686" s="4"/>
    </row>
    <row r="1687" spans="76:77" x14ac:dyDescent="0.25">
      <c r="BX1687" s="4"/>
      <c r="BY1687" s="4"/>
    </row>
    <row r="1688" spans="76:77" x14ac:dyDescent="0.25">
      <c r="BX1688" s="4"/>
      <c r="BY1688" s="4"/>
    </row>
    <row r="1689" spans="76:77" x14ac:dyDescent="0.25">
      <c r="BX1689" s="4"/>
      <c r="BY1689" s="4"/>
    </row>
    <row r="1690" spans="76:77" x14ac:dyDescent="0.25">
      <c r="BX1690" s="4"/>
      <c r="BY1690" s="4"/>
    </row>
    <row r="1691" spans="76:77" x14ac:dyDescent="0.25">
      <c r="BX1691" s="4"/>
      <c r="BY1691" s="4"/>
    </row>
    <row r="1692" spans="76:77" x14ac:dyDescent="0.25">
      <c r="BX1692" s="4"/>
      <c r="BY1692" s="4"/>
    </row>
    <row r="1693" spans="76:77" x14ac:dyDescent="0.25">
      <c r="BX1693" s="4"/>
      <c r="BY1693" s="4"/>
    </row>
    <row r="1694" spans="76:77" x14ac:dyDescent="0.25">
      <c r="BX1694" s="4"/>
      <c r="BY1694" s="4"/>
    </row>
    <row r="1695" spans="76:77" x14ac:dyDescent="0.25">
      <c r="BX1695" s="4"/>
      <c r="BY1695" s="4"/>
    </row>
    <row r="1696" spans="76:77" x14ac:dyDescent="0.25">
      <c r="BX1696" s="4"/>
      <c r="BY1696" s="4"/>
    </row>
    <row r="1697" spans="76:77" x14ac:dyDescent="0.25">
      <c r="BX1697" s="4"/>
      <c r="BY1697" s="4"/>
    </row>
    <row r="1698" spans="76:77" x14ac:dyDescent="0.25">
      <c r="BX1698" s="4"/>
      <c r="BY1698" s="4"/>
    </row>
    <row r="1699" spans="76:77" x14ac:dyDescent="0.25">
      <c r="BX1699" s="4"/>
      <c r="BY1699" s="4"/>
    </row>
    <row r="1700" spans="76:77" x14ac:dyDescent="0.25">
      <c r="BX1700" s="4"/>
      <c r="BY1700" s="4"/>
    </row>
    <row r="1701" spans="76:77" x14ac:dyDescent="0.25">
      <c r="BX1701" s="4"/>
      <c r="BY1701" s="4"/>
    </row>
    <row r="1702" spans="76:77" x14ac:dyDescent="0.25">
      <c r="BX1702" s="4"/>
      <c r="BY1702" s="4"/>
    </row>
    <row r="1703" spans="76:77" x14ac:dyDescent="0.25">
      <c r="BX1703" s="4"/>
      <c r="BY1703" s="4"/>
    </row>
    <row r="1704" spans="76:77" x14ac:dyDescent="0.25">
      <c r="BX1704" s="4"/>
      <c r="BY1704" s="4"/>
    </row>
    <row r="1705" spans="76:77" x14ac:dyDescent="0.25">
      <c r="BX1705" s="4"/>
      <c r="BY1705" s="4"/>
    </row>
    <row r="1706" spans="76:77" x14ac:dyDescent="0.25">
      <c r="BX1706" s="4"/>
      <c r="BY1706" s="4"/>
    </row>
    <row r="1707" spans="76:77" x14ac:dyDescent="0.25">
      <c r="BX1707" s="4"/>
      <c r="BY1707" s="4"/>
    </row>
    <row r="1708" spans="76:77" x14ac:dyDescent="0.25">
      <c r="BX1708" s="4"/>
      <c r="BY1708" s="4"/>
    </row>
    <row r="1709" spans="76:77" x14ac:dyDescent="0.25">
      <c r="BX1709" s="4"/>
      <c r="BY1709" s="4"/>
    </row>
    <row r="1710" spans="76:77" x14ac:dyDescent="0.25">
      <c r="BX1710" s="4"/>
      <c r="BY1710" s="4"/>
    </row>
    <row r="1711" spans="76:77" x14ac:dyDescent="0.25">
      <c r="BX1711" s="4"/>
      <c r="BY1711" s="4"/>
    </row>
    <row r="1712" spans="76:77" x14ac:dyDescent="0.25">
      <c r="BX1712" s="4"/>
      <c r="BY1712" s="4"/>
    </row>
    <row r="1713" spans="76:77" x14ac:dyDescent="0.25">
      <c r="BX1713" s="4"/>
      <c r="BY1713" s="4"/>
    </row>
    <row r="1714" spans="76:77" x14ac:dyDescent="0.25">
      <c r="BX1714" s="4"/>
      <c r="BY1714" s="4"/>
    </row>
    <row r="1715" spans="76:77" x14ac:dyDescent="0.25">
      <c r="BX1715" s="4"/>
      <c r="BY1715" s="4"/>
    </row>
    <row r="1716" spans="76:77" x14ac:dyDescent="0.25">
      <c r="BX1716" s="4"/>
      <c r="BY1716" s="4"/>
    </row>
    <row r="1717" spans="76:77" x14ac:dyDescent="0.25">
      <c r="BX1717" s="4"/>
      <c r="BY1717" s="4"/>
    </row>
    <row r="1718" spans="76:77" x14ac:dyDescent="0.25">
      <c r="BX1718" s="4"/>
      <c r="BY1718" s="4"/>
    </row>
    <row r="1719" spans="76:77" x14ac:dyDescent="0.25">
      <c r="BX1719" s="4"/>
      <c r="BY1719" s="4"/>
    </row>
    <row r="1720" spans="76:77" x14ac:dyDescent="0.25">
      <c r="BX1720" s="4"/>
      <c r="BY1720" s="4"/>
    </row>
    <row r="1721" spans="76:77" x14ac:dyDescent="0.25">
      <c r="BX1721" s="4"/>
      <c r="BY1721" s="4"/>
    </row>
    <row r="1722" spans="76:77" x14ac:dyDescent="0.25">
      <c r="BX1722" s="4"/>
      <c r="BY1722" s="4"/>
    </row>
    <row r="1723" spans="76:77" x14ac:dyDescent="0.25">
      <c r="BX1723" s="4"/>
      <c r="BY1723" s="4"/>
    </row>
    <row r="1724" spans="76:77" x14ac:dyDescent="0.25">
      <c r="BX1724" s="4"/>
      <c r="BY1724" s="4"/>
    </row>
    <row r="1725" spans="76:77" x14ac:dyDescent="0.25">
      <c r="BX1725" s="4"/>
      <c r="BY1725" s="4"/>
    </row>
    <row r="1726" spans="76:77" x14ac:dyDescent="0.25">
      <c r="BX1726" s="4"/>
      <c r="BY1726" s="4"/>
    </row>
    <row r="1727" spans="76:77" x14ac:dyDescent="0.25">
      <c r="BX1727" s="4"/>
      <c r="BY1727" s="4"/>
    </row>
    <row r="1728" spans="76:77" x14ac:dyDescent="0.25">
      <c r="BX1728" s="4"/>
      <c r="BY1728" s="4"/>
    </row>
    <row r="1729" spans="76:77" x14ac:dyDescent="0.25">
      <c r="BX1729" s="4"/>
      <c r="BY1729" s="4"/>
    </row>
    <row r="1730" spans="76:77" x14ac:dyDescent="0.25">
      <c r="BX1730" s="4"/>
      <c r="BY1730" s="4"/>
    </row>
    <row r="1731" spans="76:77" x14ac:dyDescent="0.25">
      <c r="BX1731" s="4"/>
      <c r="BY1731" s="4"/>
    </row>
    <row r="1732" spans="76:77" x14ac:dyDescent="0.25">
      <c r="BX1732" s="4"/>
      <c r="BY1732" s="4"/>
    </row>
    <row r="1733" spans="76:77" x14ac:dyDescent="0.25">
      <c r="BX1733" s="4"/>
      <c r="BY1733" s="4"/>
    </row>
    <row r="1734" spans="76:77" x14ac:dyDescent="0.25">
      <c r="BX1734" s="4"/>
      <c r="BY1734" s="4"/>
    </row>
    <row r="1735" spans="76:77" x14ac:dyDescent="0.25">
      <c r="BX1735" s="4"/>
      <c r="BY1735" s="4"/>
    </row>
    <row r="1736" spans="76:77" x14ac:dyDescent="0.25">
      <c r="BX1736" s="4"/>
      <c r="BY1736" s="4"/>
    </row>
    <row r="1737" spans="76:77" x14ac:dyDescent="0.25">
      <c r="BX1737" s="4"/>
      <c r="BY1737" s="4"/>
    </row>
    <row r="1738" spans="76:77" x14ac:dyDescent="0.25">
      <c r="BX1738" s="4"/>
      <c r="BY1738" s="4"/>
    </row>
    <row r="1739" spans="76:77" x14ac:dyDescent="0.25">
      <c r="BX1739" s="4"/>
      <c r="BY1739" s="4"/>
    </row>
    <row r="1740" spans="76:77" x14ac:dyDescent="0.25">
      <c r="BX1740" s="4"/>
      <c r="BY1740" s="4"/>
    </row>
    <row r="1741" spans="76:77" x14ac:dyDescent="0.25">
      <c r="BX1741" s="4"/>
      <c r="BY1741" s="4"/>
    </row>
    <row r="1742" spans="76:77" x14ac:dyDescent="0.25">
      <c r="BX1742" s="4"/>
      <c r="BY1742" s="4"/>
    </row>
    <row r="1743" spans="76:77" x14ac:dyDescent="0.25">
      <c r="BX1743" s="4"/>
      <c r="BY1743" s="4"/>
    </row>
    <row r="1744" spans="76:77" x14ac:dyDescent="0.25">
      <c r="BX1744" s="4"/>
      <c r="BY1744" s="4"/>
    </row>
    <row r="1745" spans="76:77" x14ac:dyDescent="0.25">
      <c r="BX1745" s="4"/>
      <c r="BY1745" s="4"/>
    </row>
    <row r="1746" spans="76:77" x14ac:dyDescent="0.25">
      <c r="BX1746" s="4"/>
      <c r="BY1746" s="4"/>
    </row>
    <row r="1747" spans="76:77" x14ac:dyDescent="0.25">
      <c r="BX1747" s="4"/>
      <c r="BY1747" s="4"/>
    </row>
    <row r="1748" spans="76:77" x14ac:dyDescent="0.25">
      <c r="BX1748" s="4"/>
      <c r="BY1748" s="4"/>
    </row>
    <row r="1749" spans="76:77" x14ac:dyDescent="0.25">
      <c r="BX1749" s="4"/>
      <c r="BY1749" s="4"/>
    </row>
    <row r="1750" spans="76:77" x14ac:dyDescent="0.25">
      <c r="BX1750" s="4"/>
      <c r="BY1750" s="4"/>
    </row>
    <row r="1751" spans="76:77" x14ac:dyDescent="0.25">
      <c r="BX1751" s="4"/>
      <c r="BY1751" s="4"/>
    </row>
    <row r="1752" spans="76:77" x14ac:dyDescent="0.25">
      <c r="BX1752" s="4"/>
      <c r="BY1752" s="4"/>
    </row>
    <row r="1753" spans="76:77" x14ac:dyDescent="0.25">
      <c r="BX1753" s="4"/>
      <c r="BY1753" s="4"/>
    </row>
    <row r="1754" spans="76:77" x14ac:dyDescent="0.25">
      <c r="BX1754" s="4"/>
      <c r="BY1754" s="4"/>
    </row>
    <row r="1755" spans="76:77" x14ac:dyDescent="0.25">
      <c r="BX1755" s="4"/>
      <c r="BY1755" s="4"/>
    </row>
    <row r="1756" spans="76:77" x14ac:dyDescent="0.25">
      <c r="BX1756" s="4"/>
      <c r="BY1756" s="4"/>
    </row>
    <row r="1757" spans="76:77" x14ac:dyDescent="0.25">
      <c r="BX1757" s="4"/>
      <c r="BY1757" s="4"/>
    </row>
    <row r="1758" spans="76:77" x14ac:dyDescent="0.25">
      <c r="BX1758" s="4"/>
      <c r="BY1758" s="4"/>
    </row>
    <row r="1759" spans="76:77" x14ac:dyDescent="0.25">
      <c r="BX1759" s="4"/>
      <c r="BY1759" s="4"/>
    </row>
    <row r="1760" spans="76:77" x14ac:dyDescent="0.25">
      <c r="BX1760" s="4"/>
      <c r="BY1760" s="4"/>
    </row>
    <row r="1761" spans="76:77" x14ac:dyDescent="0.25">
      <c r="BX1761" s="4"/>
      <c r="BY1761" s="4"/>
    </row>
    <row r="1762" spans="76:77" x14ac:dyDescent="0.25">
      <c r="BX1762" s="4"/>
      <c r="BY1762" s="4"/>
    </row>
    <row r="1763" spans="76:77" x14ac:dyDescent="0.25">
      <c r="BX1763" s="4"/>
      <c r="BY1763" s="4"/>
    </row>
    <row r="1764" spans="76:77" x14ac:dyDescent="0.25">
      <c r="BX1764" s="4"/>
      <c r="BY1764" s="4"/>
    </row>
    <row r="1765" spans="76:77" x14ac:dyDescent="0.25">
      <c r="BX1765" s="4"/>
      <c r="BY1765" s="4"/>
    </row>
    <row r="1766" spans="76:77" x14ac:dyDescent="0.25">
      <c r="BX1766" s="4"/>
      <c r="BY1766" s="4"/>
    </row>
    <row r="1767" spans="76:77" x14ac:dyDescent="0.25">
      <c r="BX1767" s="4"/>
      <c r="BY1767" s="4"/>
    </row>
    <row r="1768" spans="76:77" x14ac:dyDescent="0.25">
      <c r="BX1768" s="4"/>
      <c r="BY1768" s="4"/>
    </row>
    <row r="1769" spans="76:77" x14ac:dyDescent="0.25">
      <c r="BX1769" s="4"/>
      <c r="BY1769" s="4"/>
    </row>
    <row r="1770" spans="76:77" x14ac:dyDescent="0.25">
      <c r="BX1770" s="4"/>
      <c r="BY1770" s="4"/>
    </row>
    <row r="1771" spans="76:77" x14ac:dyDescent="0.25">
      <c r="BX1771" s="4"/>
      <c r="BY1771" s="4"/>
    </row>
    <row r="1772" spans="76:77" x14ac:dyDescent="0.25">
      <c r="BX1772" s="4"/>
      <c r="BY1772" s="4"/>
    </row>
    <row r="1773" spans="76:77" x14ac:dyDescent="0.25">
      <c r="BX1773" s="4"/>
      <c r="BY1773" s="4"/>
    </row>
    <row r="1774" spans="76:77" x14ac:dyDescent="0.25">
      <c r="BX1774" s="4"/>
      <c r="BY1774" s="4"/>
    </row>
    <row r="1775" spans="76:77" x14ac:dyDescent="0.25">
      <c r="BX1775" s="4"/>
      <c r="BY1775" s="4"/>
    </row>
    <row r="1776" spans="76:77" x14ac:dyDescent="0.25">
      <c r="BX1776" s="4"/>
      <c r="BY1776" s="4"/>
    </row>
    <row r="1777" spans="76:77" x14ac:dyDescent="0.25">
      <c r="BX1777" s="4"/>
      <c r="BY1777" s="4"/>
    </row>
    <row r="1778" spans="76:77" x14ac:dyDescent="0.25">
      <c r="BX1778" s="4"/>
      <c r="BY1778" s="4"/>
    </row>
    <row r="1779" spans="76:77" x14ac:dyDescent="0.25">
      <c r="BX1779" s="4"/>
      <c r="BY1779" s="4"/>
    </row>
    <row r="1780" spans="76:77" x14ac:dyDescent="0.25">
      <c r="BX1780" s="4"/>
      <c r="BY1780" s="4"/>
    </row>
    <row r="1781" spans="76:77" x14ac:dyDescent="0.25">
      <c r="BX1781" s="4"/>
      <c r="BY1781" s="4"/>
    </row>
    <row r="1782" spans="76:77" x14ac:dyDescent="0.25">
      <c r="BX1782" s="4"/>
      <c r="BY1782" s="4"/>
    </row>
    <row r="1783" spans="76:77" x14ac:dyDescent="0.25">
      <c r="BX1783" s="4"/>
      <c r="BY1783" s="4"/>
    </row>
    <row r="1784" spans="76:77" x14ac:dyDescent="0.25">
      <c r="BX1784" s="4"/>
      <c r="BY1784" s="4"/>
    </row>
    <row r="1785" spans="76:77" x14ac:dyDescent="0.25">
      <c r="BX1785" s="4"/>
      <c r="BY1785" s="4"/>
    </row>
    <row r="1786" spans="76:77" x14ac:dyDescent="0.25">
      <c r="BX1786" s="4"/>
      <c r="BY1786" s="4"/>
    </row>
    <row r="1787" spans="76:77" x14ac:dyDescent="0.25">
      <c r="BX1787" s="4"/>
      <c r="BY1787" s="4"/>
    </row>
    <row r="1788" spans="76:77" x14ac:dyDescent="0.25">
      <c r="BX1788" s="4"/>
      <c r="BY1788" s="4"/>
    </row>
    <row r="1789" spans="76:77" x14ac:dyDescent="0.25">
      <c r="BX1789" s="4"/>
      <c r="BY1789" s="4"/>
    </row>
    <row r="1790" spans="76:77" x14ac:dyDescent="0.25">
      <c r="BX1790" s="4"/>
      <c r="BY1790" s="4"/>
    </row>
    <row r="1791" spans="76:77" x14ac:dyDescent="0.25">
      <c r="BX1791" s="4"/>
      <c r="BY1791" s="4"/>
    </row>
    <row r="1792" spans="76:77" x14ac:dyDescent="0.25">
      <c r="BX1792" s="4"/>
      <c r="BY1792" s="4"/>
    </row>
    <row r="1793" spans="76:77" x14ac:dyDescent="0.25">
      <c r="BX1793" s="4"/>
      <c r="BY1793" s="4"/>
    </row>
    <row r="1794" spans="76:77" x14ac:dyDescent="0.25">
      <c r="BX1794" s="4"/>
      <c r="BY1794" s="4"/>
    </row>
    <row r="1795" spans="76:77" x14ac:dyDescent="0.25">
      <c r="BX1795" s="4"/>
      <c r="BY1795" s="4"/>
    </row>
    <row r="1796" spans="76:77" x14ac:dyDescent="0.25">
      <c r="BX1796" s="4"/>
      <c r="BY1796" s="4"/>
    </row>
    <row r="1797" spans="76:77" x14ac:dyDescent="0.25">
      <c r="BX1797" s="4"/>
      <c r="BY1797" s="4"/>
    </row>
    <row r="1798" spans="76:77" x14ac:dyDescent="0.25">
      <c r="BX1798" s="4"/>
      <c r="BY1798" s="4"/>
    </row>
    <row r="1799" spans="76:77" x14ac:dyDescent="0.25">
      <c r="BX1799" s="4"/>
      <c r="BY1799" s="4"/>
    </row>
    <row r="1800" spans="76:77" x14ac:dyDescent="0.25">
      <c r="BX1800" s="4"/>
      <c r="BY1800" s="4"/>
    </row>
    <row r="1801" spans="76:77" x14ac:dyDescent="0.25">
      <c r="BX1801" s="4"/>
      <c r="BY1801" s="4"/>
    </row>
    <row r="1802" spans="76:77" x14ac:dyDescent="0.25">
      <c r="BX1802" s="4"/>
      <c r="BY1802" s="4"/>
    </row>
    <row r="1803" spans="76:77" x14ac:dyDescent="0.25">
      <c r="BX1803" s="4"/>
      <c r="BY1803" s="4"/>
    </row>
    <row r="1804" spans="76:77" x14ac:dyDescent="0.25">
      <c r="BX1804" s="4"/>
      <c r="BY1804" s="4"/>
    </row>
    <row r="1805" spans="76:77" x14ac:dyDescent="0.25">
      <c r="BX1805" s="4"/>
      <c r="BY1805" s="4"/>
    </row>
    <row r="1806" spans="76:77" x14ac:dyDescent="0.25">
      <c r="BX1806" s="4"/>
      <c r="BY1806" s="4"/>
    </row>
    <row r="1807" spans="76:77" x14ac:dyDescent="0.25">
      <c r="BX1807" s="4"/>
      <c r="BY1807" s="4"/>
    </row>
    <row r="1808" spans="76:77" x14ac:dyDescent="0.25">
      <c r="BX1808" s="4"/>
      <c r="BY1808" s="4"/>
    </row>
    <row r="1809" spans="76:77" x14ac:dyDescent="0.25">
      <c r="BX1809" s="4"/>
      <c r="BY1809" s="4"/>
    </row>
    <row r="1810" spans="76:77" x14ac:dyDescent="0.25">
      <c r="BX1810" s="4"/>
      <c r="BY1810" s="4"/>
    </row>
    <row r="1811" spans="76:77" x14ac:dyDescent="0.25">
      <c r="BX1811" s="4"/>
      <c r="BY1811" s="4"/>
    </row>
    <row r="1812" spans="76:77" x14ac:dyDescent="0.25">
      <c r="BX1812" s="4"/>
      <c r="BY1812" s="4"/>
    </row>
    <row r="1813" spans="76:77" x14ac:dyDescent="0.25">
      <c r="BX1813" s="4"/>
      <c r="BY1813" s="4"/>
    </row>
    <row r="1814" spans="76:77" x14ac:dyDescent="0.25">
      <c r="BX1814" s="4"/>
      <c r="BY1814" s="4"/>
    </row>
    <row r="1815" spans="76:77" x14ac:dyDescent="0.25">
      <c r="BX1815" s="4"/>
      <c r="BY1815" s="4"/>
    </row>
    <row r="1816" spans="76:77" x14ac:dyDescent="0.25">
      <c r="BX1816" s="4"/>
      <c r="BY1816" s="4"/>
    </row>
    <row r="1817" spans="76:77" x14ac:dyDescent="0.25">
      <c r="BX1817" s="4"/>
      <c r="BY1817" s="4"/>
    </row>
    <row r="1818" spans="76:77" x14ac:dyDescent="0.25">
      <c r="BX1818" s="4"/>
      <c r="BY1818" s="4"/>
    </row>
    <row r="1819" spans="76:77" x14ac:dyDescent="0.25">
      <c r="BX1819" s="4"/>
      <c r="BY1819" s="4"/>
    </row>
    <row r="1820" spans="76:77" x14ac:dyDescent="0.25">
      <c r="BX1820" s="4"/>
      <c r="BY1820" s="4"/>
    </row>
    <row r="1821" spans="76:77" x14ac:dyDescent="0.25">
      <c r="BX1821" s="4"/>
      <c r="BY1821" s="4"/>
    </row>
    <row r="1822" spans="76:77" x14ac:dyDescent="0.25">
      <c r="BX1822" s="4"/>
      <c r="BY1822" s="4"/>
    </row>
    <row r="1823" spans="76:77" x14ac:dyDescent="0.25">
      <c r="BX1823" s="4"/>
      <c r="BY1823" s="4"/>
    </row>
    <row r="1824" spans="76:77" x14ac:dyDescent="0.25">
      <c r="BX1824" s="4"/>
      <c r="BY1824" s="4"/>
    </row>
    <row r="1825" spans="76:77" x14ac:dyDescent="0.25">
      <c r="BX1825" s="4"/>
      <c r="BY1825" s="4"/>
    </row>
    <row r="1826" spans="76:77" x14ac:dyDescent="0.25">
      <c r="BX1826" s="4"/>
      <c r="BY1826" s="4"/>
    </row>
    <row r="1827" spans="76:77" x14ac:dyDescent="0.25">
      <c r="BX1827" s="4"/>
      <c r="BY1827" s="4"/>
    </row>
    <row r="1828" spans="76:77" x14ac:dyDescent="0.25">
      <c r="BX1828" s="4"/>
      <c r="BY1828" s="4"/>
    </row>
    <row r="1829" spans="76:77" x14ac:dyDescent="0.25">
      <c r="BX1829" s="4"/>
      <c r="BY1829" s="4"/>
    </row>
    <row r="1830" spans="76:77" x14ac:dyDescent="0.25">
      <c r="BX1830" s="4"/>
      <c r="BY1830" s="4"/>
    </row>
    <row r="1831" spans="76:77" x14ac:dyDescent="0.25">
      <c r="BX1831" s="4"/>
      <c r="BY1831" s="4"/>
    </row>
    <row r="1832" spans="76:77" x14ac:dyDescent="0.25">
      <c r="BX1832" s="4"/>
      <c r="BY1832" s="4"/>
    </row>
    <row r="1833" spans="76:77" x14ac:dyDescent="0.25">
      <c r="BX1833" s="4"/>
      <c r="BY1833" s="4"/>
    </row>
    <row r="1834" spans="76:77" x14ac:dyDescent="0.25">
      <c r="BX1834" s="4"/>
      <c r="BY1834" s="4"/>
    </row>
    <row r="1835" spans="76:77" x14ac:dyDescent="0.25">
      <c r="BX1835" s="4"/>
      <c r="BY1835" s="4"/>
    </row>
    <row r="1836" spans="76:77" x14ac:dyDescent="0.25">
      <c r="BX1836" s="4"/>
      <c r="BY1836" s="4"/>
    </row>
    <row r="1837" spans="76:77" x14ac:dyDescent="0.25">
      <c r="BX1837" s="4"/>
      <c r="BY1837" s="4"/>
    </row>
    <row r="1838" spans="76:77" x14ac:dyDescent="0.25">
      <c r="BX1838" s="4"/>
      <c r="BY1838" s="4"/>
    </row>
    <row r="1839" spans="76:77" x14ac:dyDescent="0.25">
      <c r="BX1839" s="4"/>
      <c r="BY1839" s="4"/>
    </row>
    <row r="1840" spans="76:77" x14ac:dyDescent="0.25">
      <c r="BX1840" s="4"/>
      <c r="BY1840" s="4"/>
    </row>
    <row r="1841" spans="76:77" x14ac:dyDescent="0.25">
      <c r="BX1841" s="4"/>
      <c r="BY1841" s="4"/>
    </row>
    <row r="1842" spans="76:77" x14ac:dyDescent="0.25">
      <c r="BX1842" s="4"/>
      <c r="BY1842" s="4"/>
    </row>
    <row r="1843" spans="76:77" x14ac:dyDescent="0.25">
      <c r="BX1843" s="4"/>
      <c r="BY1843" s="4"/>
    </row>
    <row r="1844" spans="76:77" x14ac:dyDescent="0.25">
      <c r="BX1844" s="4"/>
      <c r="BY1844" s="4"/>
    </row>
    <row r="1845" spans="76:77" x14ac:dyDescent="0.25">
      <c r="BX1845" s="4"/>
      <c r="BY1845" s="4"/>
    </row>
    <row r="1846" spans="76:77" x14ac:dyDescent="0.25">
      <c r="BX1846" s="4"/>
      <c r="BY1846" s="4"/>
    </row>
    <row r="1847" spans="76:77" x14ac:dyDescent="0.25">
      <c r="BX1847" s="4"/>
      <c r="BY1847" s="4"/>
    </row>
    <row r="1848" spans="76:77" x14ac:dyDescent="0.25">
      <c r="BX1848" s="4"/>
      <c r="BY1848" s="4"/>
    </row>
    <row r="1849" spans="76:77" x14ac:dyDescent="0.25">
      <c r="BX1849" s="4"/>
      <c r="BY1849" s="4"/>
    </row>
    <row r="1850" spans="76:77" x14ac:dyDescent="0.25">
      <c r="BX1850" s="4"/>
      <c r="BY1850" s="4"/>
    </row>
    <row r="1851" spans="76:77" x14ac:dyDescent="0.25">
      <c r="BX1851" s="4"/>
      <c r="BY1851" s="4"/>
    </row>
    <row r="1852" spans="76:77" x14ac:dyDescent="0.25">
      <c r="BX1852" s="4"/>
      <c r="BY1852" s="4"/>
    </row>
    <row r="1853" spans="76:77" x14ac:dyDescent="0.25">
      <c r="BX1853" s="4"/>
      <c r="BY1853" s="4"/>
    </row>
    <row r="1854" spans="76:77" x14ac:dyDescent="0.25">
      <c r="BX1854" s="4"/>
      <c r="BY1854" s="4"/>
    </row>
    <row r="1855" spans="76:77" x14ac:dyDescent="0.25">
      <c r="BX1855" s="4"/>
      <c r="BY1855" s="4"/>
    </row>
    <row r="1856" spans="76:77" x14ac:dyDescent="0.25">
      <c r="BX1856" s="4"/>
      <c r="BY1856" s="4"/>
    </row>
    <row r="1857" spans="76:77" x14ac:dyDescent="0.25">
      <c r="BX1857" s="4"/>
      <c r="BY1857" s="4"/>
    </row>
    <row r="1858" spans="76:77" x14ac:dyDescent="0.25">
      <c r="BX1858" s="4"/>
      <c r="BY1858" s="4"/>
    </row>
    <row r="1859" spans="76:77" x14ac:dyDescent="0.25">
      <c r="BX1859" s="4"/>
      <c r="BY1859" s="4"/>
    </row>
    <row r="1860" spans="76:77" x14ac:dyDescent="0.25">
      <c r="BX1860" s="4"/>
      <c r="BY1860" s="4"/>
    </row>
    <row r="1861" spans="76:77" x14ac:dyDescent="0.25">
      <c r="BX1861" s="4"/>
      <c r="BY1861" s="4"/>
    </row>
    <row r="1862" spans="76:77" x14ac:dyDescent="0.25">
      <c r="BX1862" s="4"/>
      <c r="BY1862" s="4"/>
    </row>
    <row r="1863" spans="76:77" x14ac:dyDescent="0.25">
      <c r="BX1863" s="4"/>
      <c r="BY1863" s="4"/>
    </row>
    <row r="1864" spans="76:77" x14ac:dyDescent="0.25">
      <c r="BX1864" s="4"/>
      <c r="BY1864" s="4"/>
    </row>
    <row r="1865" spans="76:77" x14ac:dyDescent="0.25">
      <c r="BX1865" s="4"/>
      <c r="BY1865" s="4"/>
    </row>
    <row r="1866" spans="76:77" x14ac:dyDescent="0.25">
      <c r="BX1866" s="4"/>
      <c r="BY1866" s="4"/>
    </row>
    <row r="1867" spans="76:77" x14ac:dyDescent="0.25">
      <c r="BX1867" s="4"/>
      <c r="BY1867" s="4"/>
    </row>
    <row r="1868" spans="76:77" x14ac:dyDescent="0.25">
      <c r="BX1868" s="4"/>
      <c r="BY1868" s="4"/>
    </row>
    <row r="1869" spans="76:77" x14ac:dyDescent="0.25">
      <c r="BX1869" s="4"/>
      <c r="BY1869" s="4"/>
    </row>
    <row r="1870" spans="76:77" x14ac:dyDescent="0.25">
      <c r="BX1870" s="4"/>
      <c r="BY1870" s="4"/>
    </row>
    <row r="1871" spans="76:77" x14ac:dyDescent="0.25">
      <c r="BX1871" s="4"/>
      <c r="BY1871" s="4"/>
    </row>
    <row r="1872" spans="76:77" x14ac:dyDescent="0.25">
      <c r="BX1872" s="4"/>
      <c r="BY1872" s="4"/>
    </row>
    <row r="1873" spans="76:77" x14ac:dyDescent="0.25">
      <c r="BX1873" s="4"/>
      <c r="BY1873" s="4"/>
    </row>
    <row r="1874" spans="76:77" x14ac:dyDescent="0.25">
      <c r="BX1874" s="4"/>
      <c r="BY1874" s="4"/>
    </row>
    <row r="1875" spans="76:77" x14ac:dyDescent="0.25">
      <c r="BX1875" s="4"/>
      <c r="BY1875" s="4"/>
    </row>
    <row r="1876" spans="76:77" x14ac:dyDescent="0.25">
      <c r="BX1876" s="4"/>
      <c r="BY1876" s="4"/>
    </row>
    <row r="1877" spans="76:77" x14ac:dyDescent="0.25">
      <c r="BX1877" s="4"/>
      <c r="BY1877" s="4"/>
    </row>
    <row r="1878" spans="76:77" x14ac:dyDescent="0.25">
      <c r="BX1878" s="4"/>
      <c r="BY1878" s="4"/>
    </row>
    <row r="1879" spans="76:77" x14ac:dyDescent="0.25">
      <c r="BX1879" s="4"/>
      <c r="BY1879" s="4"/>
    </row>
    <row r="1880" spans="76:77" x14ac:dyDescent="0.25">
      <c r="BX1880" s="4"/>
      <c r="BY1880" s="4"/>
    </row>
    <row r="1881" spans="76:77" x14ac:dyDescent="0.25">
      <c r="BX1881" s="4"/>
      <c r="BY1881" s="4"/>
    </row>
    <row r="1882" spans="76:77" x14ac:dyDescent="0.25">
      <c r="BX1882" s="4"/>
      <c r="BY1882" s="4"/>
    </row>
    <row r="1883" spans="76:77" x14ac:dyDescent="0.25">
      <c r="BX1883" s="4"/>
      <c r="BY1883" s="4"/>
    </row>
    <row r="1884" spans="76:77" x14ac:dyDescent="0.25">
      <c r="BX1884" s="4"/>
      <c r="BY1884" s="4"/>
    </row>
    <row r="1885" spans="76:77" x14ac:dyDescent="0.25">
      <c r="BX1885" s="4"/>
      <c r="BY1885" s="4"/>
    </row>
    <row r="1886" spans="76:77" x14ac:dyDescent="0.25">
      <c r="BX1886" s="4"/>
      <c r="BY1886" s="4"/>
    </row>
    <row r="1887" spans="76:77" x14ac:dyDescent="0.25">
      <c r="BX1887" s="4"/>
      <c r="BY1887" s="4"/>
    </row>
    <row r="1888" spans="76:77" x14ac:dyDescent="0.25">
      <c r="BX1888" s="4"/>
      <c r="BY1888" s="4"/>
    </row>
    <row r="1889" spans="76:77" x14ac:dyDescent="0.25">
      <c r="BX1889" s="4"/>
      <c r="BY1889" s="4"/>
    </row>
    <row r="1890" spans="76:77" x14ac:dyDescent="0.25">
      <c r="BX1890" s="4"/>
      <c r="BY1890" s="4"/>
    </row>
    <row r="1891" spans="76:77" x14ac:dyDescent="0.25">
      <c r="BX1891" s="4"/>
      <c r="BY1891" s="4"/>
    </row>
    <row r="1892" spans="76:77" x14ac:dyDescent="0.25">
      <c r="BX1892" s="4"/>
      <c r="BY1892" s="4"/>
    </row>
    <row r="1893" spans="76:77" x14ac:dyDescent="0.25">
      <c r="BX1893" s="4"/>
      <c r="BY1893" s="4"/>
    </row>
    <row r="1894" spans="76:77" x14ac:dyDescent="0.25">
      <c r="BX1894" s="4"/>
      <c r="BY1894" s="4"/>
    </row>
    <row r="1895" spans="76:77" x14ac:dyDescent="0.25">
      <c r="BX1895" s="4"/>
      <c r="BY1895" s="4"/>
    </row>
    <row r="1896" spans="76:77" x14ac:dyDescent="0.25">
      <c r="BX1896" s="4"/>
      <c r="BY1896" s="4"/>
    </row>
    <row r="1897" spans="76:77" x14ac:dyDescent="0.25">
      <c r="BX1897" s="4"/>
      <c r="BY1897" s="4"/>
    </row>
    <row r="1898" spans="76:77" x14ac:dyDescent="0.25">
      <c r="BX1898" s="4"/>
      <c r="BY1898" s="4"/>
    </row>
    <row r="1899" spans="76:77" x14ac:dyDescent="0.25">
      <c r="BX1899" s="4"/>
      <c r="BY1899" s="4"/>
    </row>
    <row r="1900" spans="76:77" x14ac:dyDescent="0.25">
      <c r="BX1900" s="4"/>
      <c r="BY1900" s="4"/>
    </row>
    <row r="1901" spans="76:77" x14ac:dyDescent="0.25">
      <c r="BX1901" s="4"/>
      <c r="BY1901" s="4"/>
    </row>
    <row r="1902" spans="76:77" x14ac:dyDescent="0.25">
      <c r="BX1902" s="4"/>
      <c r="BY1902" s="4"/>
    </row>
    <row r="1903" spans="76:77" x14ac:dyDescent="0.25">
      <c r="BX1903" s="4"/>
      <c r="BY1903" s="4"/>
    </row>
    <row r="1904" spans="76:77" x14ac:dyDescent="0.25">
      <c r="BX1904" s="4"/>
      <c r="BY1904" s="4"/>
    </row>
    <row r="1905" spans="76:77" x14ac:dyDescent="0.25">
      <c r="BX1905" s="4"/>
      <c r="BY1905" s="4"/>
    </row>
    <row r="1906" spans="76:77" x14ac:dyDescent="0.25">
      <c r="BX1906" s="4"/>
      <c r="BY1906" s="4"/>
    </row>
    <row r="1907" spans="76:77" x14ac:dyDescent="0.25">
      <c r="BX1907" s="4"/>
      <c r="BY1907" s="4"/>
    </row>
    <row r="1908" spans="76:77" x14ac:dyDescent="0.25">
      <c r="BX1908" s="4"/>
      <c r="BY1908" s="4"/>
    </row>
    <row r="1909" spans="76:77" x14ac:dyDescent="0.25">
      <c r="BX1909" s="4"/>
      <c r="BY1909" s="4"/>
    </row>
    <row r="1910" spans="76:77" x14ac:dyDescent="0.25">
      <c r="BX1910" s="4"/>
      <c r="BY1910" s="4"/>
    </row>
    <row r="1911" spans="76:77" x14ac:dyDescent="0.25">
      <c r="BX1911" s="4"/>
      <c r="BY1911" s="4"/>
    </row>
    <row r="1912" spans="76:77" x14ac:dyDescent="0.25">
      <c r="BX1912" s="4"/>
      <c r="BY1912" s="4"/>
    </row>
    <row r="1913" spans="76:77" x14ac:dyDescent="0.25">
      <c r="BX1913" s="4"/>
      <c r="BY1913" s="4"/>
    </row>
    <row r="1914" spans="76:77" x14ac:dyDescent="0.25">
      <c r="BX1914" s="4"/>
      <c r="BY1914" s="4"/>
    </row>
    <row r="1915" spans="76:77" x14ac:dyDescent="0.25">
      <c r="BX1915" s="4"/>
      <c r="BY1915" s="4"/>
    </row>
    <row r="1916" spans="76:77" x14ac:dyDescent="0.25">
      <c r="BX1916" s="4"/>
      <c r="BY1916" s="4"/>
    </row>
    <row r="1917" spans="76:77" x14ac:dyDescent="0.25">
      <c r="BX1917" s="4"/>
      <c r="BY1917" s="4"/>
    </row>
    <row r="1918" spans="76:77" x14ac:dyDescent="0.25">
      <c r="BX1918" s="4"/>
      <c r="BY1918" s="4"/>
    </row>
    <row r="1919" spans="76:77" x14ac:dyDescent="0.25">
      <c r="BX1919" s="4"/>
      <c r="BY1919" s="4"/>
    </row>
    <row r="1920" spans="76:77" x14ac:dyDescent="0.25">
      <c r="BX1920" s="4"/>
      <c r="BY1920" s="4"/>
    </row>
    <row r="1921" spans="76:77" x14ac:dyDescent="0.25">
      <c r="BX1921" s="4"/>
      <c r="BY1921" s="4"/>
    </row>
    <row r="1922" spans="76:77" x14ac:dyDescent="0.25">
      <c r="BX1922" s="4"/>
      <c r="BY1922" s="4"/>
    </row>
    <row r="1923" spans="76:77" x14ac:dyDescent="0.25">
      <c r="BX1923" s="4"/>
      <c r="BY1923" s="4"/>
    </row>
    <row r="1924" spans="76:77" x14ac:dyDescent="0.25">
      <c r="BX1924" s="4"/>
      <c r="BY1924" s="4"/>
    </row>
    <row r="1925" spans="76:77" x14ac:dyDescent="0.25">
      <c r="BX1925" s="4"/>
      <c r="BY1925" s="4"/>
    </row>
    <row r="1926" spans="76:77" x14ac:dyDescent="0.25">
      <c r="BX1926" s="4"/>
      <c r="BY1926" s="4"/>
    </row>
    <row r="1927" spans="76:77" x14ac:dyDescent="0.25">
      <c r="BX1927" s="4"/>
      <c r="BY1927" s="4"/>
    </row>
    <row r="1928" spans="76:77" x14ac:dyDescent="0.25">
      <c r="BX1928" s="4"/>
      <c r="BY1928" s="4"/>
    </row>
    <row r="1929" spans="76:77" x14ac:dyDescent="0.25">
      <c r="BX1929" s="4"/>
      <c r="BY1929" s="4"/>
    </row>
    <row r="1930" spans="76:77" x14ac:dyDescent="0.25">
      <c r="BX1930" s="4"/>
      <c r="BY1930" s="4"/>
    </row>
    <row r="1931" spans="76:77" x14ac:dyDescent="0.25">
      <c r="BX1931" s="4"/>
      <c r="BY1931" s="4"/>
    </row>
    <row r="1932" spans="76:77" x14ac:dyDescent="0.25">
      <c r="BX1932" s="4"/>
      <c r="BY1932" s="4"/>
    </row>
    <row r="1933" spans="76:77" x14ac:dyDescent="0.25">
      <c r="BX1933" s="4"/>
      <c r="BY1933" s="4"/>
    </row>
    <row r="1934" spans="76:77" x14ac:dyDescent="0.25">
      <c r="BX1934" s="4"/>
      <c r="BY1934" s="4"/>
    </row>
    <row r="1935" spans="76:77" x14ac:dyDescent="0.25">
      <c r="BX1935" s="4"/>
      <c r="BY1935" s="4"/>
    </row>
    <row r="1936" spans="76:77" x14ac:dyDescent="0.25">
      <c r="BX1936" s="4"/>
      <c r="BY1936" s="4"/>
    </row>
    <row r="1937" spans="76:77" x14ac:dyDescent="0.25">
      <c r="BX1937" s="4"/>
      <c r="BY1937" s="4"/>
    </row>
    <row r="1938" spans="76:77" x14ac:dyDescent="0.25">
      <c r="BX1938" s="4"/>
      <c r="BY1938" s="4"/>
    </row>
    <row r="1939" spans="76:77" x14ac:dyDescent="0.25">
      <c r="BX1939" s="4"/>
      <c r="BY1939" s="4"/>
    </row>
    <row r="1940" spans="76:77" x14ac:dyDescent="0.25">
      <c r="BX1940" s="4"/>
      <c r="BY1940" s="4"/>
    </row>
    <row r="1941" spans="76:77" x14ac:dyDescent="0.25">
      <c r="BX1941" s="4"/>
      <c r="BY1941" s="4"/>
    </row>
    <row r="1942" spans="76:77" x14ac:dyDescent="0.25">
      <c r="BX1942" s="4"/>
      <c r="BY1942" s="4"/>
    </row>
    <row r="1943" spans="76:77" x14ac:dyDescent="0.25">
      <c r="BX1943" s="4"/>
      <c r="BY1943" s="4"/>
    </row>
    <row r="1944" spans="76:77" x14ac:dyDescent="0.25">
      <c r="BX1944" s="4"/>
      <c r="BY1944" s="4"/>
    </row>
    <row r="1945" spans="76:77" x14ac:dyDescent="0.25">
      <c r="BX1945" s="4"/>
      <c r="BY1945" s="4"/>
    </row>
    <row r="1946" spans="76:77" x14ac:dyDescent="0.25">
      <c r="BX1946" s="4"/>
      <c r="BY1946" s="4"/>
    </row>
    <row r="1947" spans="76:77" x14ac:dyDescent="0.25">
      <c r="BX1947" s="4"/>
      <c r="BY1947" s="4"/>
    </row>
    <row r="1948" spans="76:77" x14ac:dyDescent="0.25">
      <c r="BX1948" s="4"/>
      <c r="BY1948" s="4"/>
    </row>
    <row r="1949" spans="76:77" x14ac:dyDescent="0.25">
      <c r="BX1949" s="4"/>
      <c r="BY1949" s="4"/>
    </row>
    <row r="1950" spans="76:77" x14ac:dyDescent="0.25">
      <c r="BX1950" s="4"/>
      <c r="BY1950" s="4"/>
    </row>
    <row r="1951" spans="76:77" x14ac:dyDescent="0.25">
      <c r="BX1951" s="4"/>
      <c r="BY1951" s="4"/>
    </row>
    <row r="1952" spans="76:77" x14ac:dyDescent="0.25">
      <c r="BX1952" s="4"/>
      <c r="BY1952" s="4"/>
    </row>
    <row r="1953" spans="76:77" x14ac:dyDescent="0.25">
      <c r="BX1953" s="4"/>
      <c r="BY1953" s="4"/>
    </row>
    <row r="1954" spans="76:77" x14ac:dyDescent="0.25">
      <c r="BX1954" s="4"/>
      <c r="BY1954" s="4"/>
    </row>
    <row r="1955" spans="76:77" x14ac:dyDescent="0.25">
      <c r="BX1955" s="4"/>
      <c r="BY1955" s="4"/>
    </row>
    <row r="1956" spans="76:77" x14ac:dyDescent="0.25">
      <c r="BX1956" s="4"/>
      <c r="BY1956" s="4"/>
    </row>
    <row r="1957" spans="76:77" x14ac:dyDescent="0.25">
      <c r="BX1957" s="4"/>
      <c r="BY1957" s="4"/>
    </row>
    <row r="1958" spans="76:77" x14ac:dyDescent="0.25">
      <c r="BX1958" s="4"/>
      <c r="BY1958" s="4"/>
    </row>
    <row r="1959" spans="76:77" x14ac:dyDescent="0.25">
      <c r="BX1959" s="4"/>
      <c r="BY1959" s="4"/>
    </row>
    <row r="1960" spans="76:77" x14ac:dyDescent="0.25">
      <c r="BX1960" s="4"/>
      <c r="BY1960" s="4"/>
    </row>
    <row r="1961" spans="76:77" x14ac:dyDescent="0.25">
      <c r="BX1961" s="4"/>
      <c r="BY1961" s="4"/>
    </row>
    <row r="1962" spans="76:77" x14ac:dyDescent="0.25">
      <c r="BX1962" s="4"/>
      <c r="BY1962" s="4"/>
    </row>
    <row r="1963" spans="76:77" x14ac:dyDescent="0.25">
      <c r="BX1963" s="4"/>
      <c r="BY1963" s="4"/>
    </row>
    <row r="1964" spans="76:77" x14ac:dyDescent="0.25">
      <c r="BX1964" s="4"/>
      <c r="BY1964" s="4"/>
    </row>
    <row r="1965" spans="76:77" x14ac:dyDescent="0.25">
      <c r="BX1965" s="4"/>
      <c r="BY1965" s="4"/>
    </row>
    <row r="1966" spans="76:77" x14ac:dyDescent="0.25">
      <c r="BX1966" s="4"/>
      <c r="BY1966" s="4"/>
    </row>
    <row r="1967" spans="76:77" x14ac:dyDescent="0.25">
      <c r="BX1967" s="4"/>
      <c r="BY1967" s="4"/>
    </row>
    <row r="1968" spans="76:77" x14ac:dyDescent="0.25">
      <c r="BX1968" s="4"/>
      <c r="BY1968" s="4"/>
    </row>
    <row r="1969" spans="76:77" x14ac:dyDescent="0.25">
      <c r="BX1969" s="4"/>
      <c r="BY1969" s="4"/>
    </row>
    <row r="1970" spans="76:77" x14ac:dyDescent="0.25">
      <c r="BX1970" s="4"/>
      <c r="BY1970" s="4"/>
    </row>
    <row r="1971" spans="76:77" x14ac:dyDescent="0.25">
      <c r="BX1971" s="4"/>
      <c r="BY1971" s="4"/>
    </row>
    <row r="1972" spans="76:77" x14ac:dyDescent="0.25">
      <c r="BX1972" s="4"/>
      <c r="BY1972" s="4"/>
    </row>
    <row r="1973" spans="76:77" x14ac:dyDescent="0.25">
      <c r="BX1973" s="4"/>
      <c r="BY1973" s="4"/>
    </row>
    <row r="1974" spans="76:77" x14ac:dyDescent="0.25">
      <c r="BX1974" s="4"/>
      <c r="BY1974" s="4"/>
    </row>
    <row r="1975" spans="76:77" x14ac:dyDescent="0.25">
      <c r="BX1975" s="4"/>
      <c r="BY1975" s="4"/>
    </row>
    <row r="1976" spans="76:77" x14ac:dyDescent="0.25">
      <c r="BX1976" s="4"/>
      <c r="BY1976" s="4"/>
    </row>
    <row r="1977" spans="76:77" x14ac:dyDescent="0.25">
      <c r="BX1977" s="4"/>
      <c r="BY1977" s="4"/>
    </row>
    <row r="1978" spans="76:77" x14ac:dyDescent="0.25">
      <c r="BX1978" s="4"/>
      <c r="BY1978" s="4"/>
    </row>
    <row r="1979" spans="76:77" x14ac:dyDescent="0.25">
      <c r="BX1979" s="4"/>
      <c r="BY1979" s="4"/>
    </row>
    <row r="1980" spans="76:77" x14ac:dyDescent="0.25">
      <c r="BX1980" s="4"/>
      <c r="BY1980" s="4"/>
    </row>
    <row r="1981" spans="76:77" x14ac:dyDescent="0.25">
      <c r="BX1981" s="4"/>
      <c r="BY1981" s="4"/>
    </row>
    <row r="1982" spans="76:77" x14ac:dyDescent="0.25">
      <c r="BX1982" s="4"/>
      <c r="BY1982" s="4"/>
    </row>
    <row r="1983" spans="76:77" x14ac:dyDescent="0.25">
      <c r="BX1983" s="4"/>
      <c r="BY1983" s="4"/>
    </row>
    <row r="1984" spans="76:77" x14ac:dyDescent="0.25">
      <c r="BX1984" s="4"/>
      <c r="BY1984" s="4"/>
    </row>
    <row r="1985" spans="76:77" x14ac:dyDescent="0.25">
      <c r="BX1985" s="4"/>
      <c r="BY1985" s="4"/>
    </row>
    <row r="1986" spans="76:77" x14ac:dyDescent="0.25">
      <c r="BX1986" s="4"/>
      <c r="BY1986" s="4"/>
    </row>
    <row r="1987" spans="76:77" x14ac:dyDescent="0.25">
      <c r="BX1987" s="4"/>
      <c r="BY1987" s="4"/>
    </row>
    <row r="1988" spans="76:77" x14ac:dyDescent="0.25">
      <c r="BX1988" s="4"/>
      <c r="BY1988" s="4"/>
    </row>
    <row r="1989" spans="76:77" x14ac:dyDescent="0.25">
      <c r="BX1989" s="4"/>
      <c r="BY1989" s="4"/>
    </row>
    <row r="1990" spans="76:77" x14ac:dyDescent="0.25">
      <c r="BX1990" s="4"/>
      <c r="BY1990" s="4"/>
    </row>
    <row r="1991" spans="76:77" x14ac:dyDescent="0.25">
      <c r="BX1991" s="4"/>
      <c r="BY1991" s="4"/>
    </row>
    <row r="1992" spans="76:77" x14ac:dyDescent="0.25">
      <c r="BX1992" s="4"/>
      <c r="BY1992" s="4"/>
    </row>
    <row r="1993" spans="76:77" x14ac:dyDescent="0.25">
      <c r="BX1993" s="4"/>
      <c r="BY1993" s="4"/>
    </row>
    <row r="1994" spans="76:77" x14ac:dyDescent="0.25">
      <c r="BX1994" s="4"/>
      <c r="BY1994" s="4"/>
    </row>
    <row r="1995" spans="76:77" x14ac:dyDescent="0.25">
      <c r="BX1995" s="4"/>
      <c r="BY1995" s="4"/>
    </row>
    <row r="1996" spans="76:77" x14ac:dyDescent="0.25">
      <c r="BX1996" s="4"/>
      <c r="BY1996" s="4"/>
    </row>
    <row r="1997" spans="76:77" x14ac:dyDescent="0.25">
      <c r="BX1997" s="4"/>
      <c r="BY1997" s="4"/>
    </row>
    <row r="1998" spans="76:77" x14ac:dyDescent="0.25">
      <c r="BX1998" s="4"/>
      <c r="BY1998" s="4"/>
    </row>
    <row r="1999" spans="76:77" x14ac:dyDescent="0.25">
      <c r="BX1999" s="4"/>
      <c r="BY1999" s="4"/>
    </row>
    <row r="2000" spans="76:77" x14ac:dyDescent="0.25">
      <c r="BX2000" s="4"/>
      <c r="BY2000" s="4"/>
    </row>
    <row r="2001" spans="76:77" x14ac:dyDescent="0.25">
      <c r="BX2001" s="4"/>
      <c r="BY2001" s="4"/>
    </row>
    <row r="2002" spans="76:77" x14ac:dyDescent="0.25">
      <c r="BX2002" s="4"/>
      <c r="BY2002" s="4"/>
    </row>
    <row r="2003" spans="76:77" x14ac:dyDescent="0.25">
      <c r="BX2003" s="4"/>
      <c r="BY2003" s="4"/>
    </row>
    <row r="2004" spans="76:77" x14ac:dyDescent="0.25">
      <c r="BX2004" s="4"/>
      <c r="BY2004" s="4"/>
    </row>
    <row r="2005" spans="76:77" x14ac:dyDescent="0.25">
      <c r="BX2005" s="4"/>
      <c r="BY2005" s="4"/>
    </row>
    <row r="2006" spans="76:77" x14ac:dyDescent="0.25">
      <c r="BX2006" s="4"/>
      <c r="BY2006" s="4"/>
    </row>
    <row r="2007" spans="76:77" x14ac:dyDescent="0.25">
      <c r="BX2007" s="4"/>
      <c r="BY2007" s="4"/>
    </row>
    <row r="2008" spans="76:77" x14ac:dyDescent="0.25">
      <c r="BX2008" s="4"/>
      <c r="BY2008" s="4"/>
    </row>
    <row r="2009" spans="76:77" x14ac:dyDescent="0.25">
      <c r="BX2009" s="4"/>
      <c r="BY2009" s="4"/>
    </row>
    <row r="2010" spans="76:77" x14ac:dyDescent="0.25">
      <c r="BX2010" s="4"/>
      <c r="BY2010" s="4"/>
    </row>
    <row r="2011" spans="76:77" x14ac:dyDescent="0.25">
      <c r="BX2011" s="4"/>
      <c r="BY2011" s="4"/>
    </row>
    <row r="2012" spans="76:77" x14ac:dyDescent="0.25">
      <c r="BX2012" s="4"/>
      <c r="BY2012" s="4"/>
    </row>
    <row r="2013" spans="76:77" x14ac:dyDescent="0.25">
      <c r="BX2013" s="4"/>
      <c r="BY2013" s="4"/>
    </row>
    <row r="2014" spans="76:77" x14ac:dyDescent="0.25">
      <c r="BX2014" s="4"/>
      <c r="BY2014" s="4"/>
    </row>
    <row r="2015" spans="76:77" x14ac:dyDescent="0.25">
      <c r="BX2015" s="4"/>
      <c r="BY2015" s="4"/>
    </row>
    <row r="2016" spans="76:77" x14ac:dyDescent="0.25">
      <c r="BX2016" s="4"/>
      <c r="BY2016" s="4"/>
    </row>
    <row r="2017" spans="76:77" x14ac:dyDescent="0.25">
      <c r="BX2017" s="4"/>
      <c r="BY2017" s="4"/>
    </row>
    <row r="2018" spans="76:77" x14ac:dyDescent="0.25">
      <c r="BX2018" s="4"/>
      <c r="BY2018" s="4"/>
    </row>
    <row r="2019" spans="76:77" x14ac:dyDescent="0.25">
      <c r="BX2019" s="4"/>
      <c r="BY2019" s="4"/>
    </row>
    <row r="2020" spans="76:77" x14ac:dyDescent="0.25">
      <c r="BX2020" s="4"/>
      <c r="BY2020" s="4"/>
    </row>
    <row r="2021" spans="76:77" x14ac:dyDescent="0.25">
      <c r="BX2021" s="4"/>
      <c r="BY2021" s="4"/>
    </row>
    <row r="2022" spans="76:77" x14ac:dyDescent="0.25">
      <c r="BX2022" s="4"/>
      <c r="BY2022" s="4"/>
    </row>
    <row r="2023" spans="76:77" x14ac:dyDescent="0.25">
      <c r="BX2023" s="4"/>
      <c r="BY2023" s="4"/>
    </row>
    <row r="2024" spans="76:77" x14ac:dyDescent="0.25">
      <c r="BX2024" s="4"/>
      <c r="BY2024" s="4"/>
    </row>
    <row r="2025" spans="76:77" x14ac:dyDescent="0.25">
      <c r="BX2025" s="4"/>
      <c r="BY2025" s="4"/>
    </row>
    <row r="2026" spans="76:77" x14ac:dyDescent="0.25">
      <c r="BX2026" s="4"/>
      <c r="BY2026" s="4"/>
    </row>
    <row r="2027" spans="76:77" x14ac:dyDescent="0.25">
      <c r="BX2027" s="4"/>
      <c r="BY2027" s="4"/>
    </row>
    <row r="2028" spans="76:77" x14ac:dyDescent="0.25">
      <c r="BX2028" s="4"/>
      <c r="BY2028" s="4"/>
    </row>
    <row r="2029" spans="76:77" x14ac:dyDescent="0.25">
      <c r="BX2029" s="4"/>
      <c r="BY2029" s="4"/>
    </row>
    <row r="2030" spans="76:77" x14ac:dyDescent="0.25">
      <c r="BX2030" s="4"/>
      <c r="BY2030" s="4"/>
    </row>
    <row r="2031" spans="76:77" x14ac:dyDescent="0.25">
      <c r="BX2031" s="4"/>
      <c r="BY2031" s="4"/>
    </row>
    <row r="2032" spans="76:77" x14ac:dyDescent="0.25">
      <c r="BX2032" s="4"/>
      <c r="BY2032" s="4"/>
    </row>
    <row r="2033" spans="76:77" x14ac:dyDescent="0.25">
      <c r="BX2033" s="4"/>
      <c r="BY2033" s="4"/>
    </row>
    <row r="2034" spans="76:77" x14ac:dyDescent="0.25">
      <c r="BX2034" s="4"/>
      <c r="BY2034" s="4"/>
    </row>
    <row r="2035" spans="76:77" x14ac:dyDescent="0.25">
      <c r="BX2035" s="4"/>
      <c r="BY2035" s="4"/>
    </row>
    <row r="2036" spans="76:77" x14ac:dyDescent="0.25">
      <c r="BX2036" s="4"/>
      <c r="BY2036" s="4"/>
    </row>
    <row r="2037" spans="76:77" x14ac:dyDescent="0.25">
      <c r="BX2037" s="4"/>
      <c r="BY2037" s="4"/>
    </row>
    <row r="2038" spans="76:77" x14ac:dyDescent="0.25">
      <c r="BX2038" s="4"/>
      <c r="BY2038" s="4"/>
    </row>
    <row r="2039" spans="76:77" x14ac:dyDescent="0.25">
      <c r="BX2039" s="4"/>
      <c r="BY2039" s="4"/>
    </row>
    <row r="2040" spans="76:77" x14ac:dyDescent="0.25">
      <c r="BX2040" s="4"/>
      <c r="BY2040" s="4"/>
    </row>
    <row r="2041" spans="76:77" x14ac:dyDescent="0.25">
      <c r="BX2041" s="4"/>
      <c r="BY2041" s="4"/>
    </row>
    <row r="2042" spans="76:77" x14ac:dyDescent="0.25">
      <c r="BX2042" s="4"/>
      <c r="BY2042" s="4"/>
    </row>
    <row r="2043" spans="76:77" x14ac:dyDescent="0.25">
      <c r="BX2043" s="4"/>
      <c r="BY2043" s="4"/>
    </row>
    <row r="2044" spans="76:77" x14ac:dyDescent="0.25">
      <c r="BX2044" s="4"/>
      <c r="BY2044" s="4"/>
    </row>
    <row r="2045" spans="76:77" x14ac:dyDescent="0.25">
      <c r="BX2045" s="4"/>
      <c r="BY2045" s="4"/>
    </row>
    <row r="2046" spans="76:77" x14ac:dyDescent="0.25">
      <c r="BX2046" s="4"/>
      <c r="BY2046" s="4"/>
    </row>
    <row r="2047" spans="76:77" x14ac:dyDescent="0.25">
      <c r="BX2047" s="4"/>
      <c r="BY2047" s="4"/>
    </row>
    <row r="2048" spans="76:77" x14ac:dyDescent="0.25">
      <c r="BX2048" s="4"/>
      <c r="BY2048" s="4"/>
    </row>
    <row r="2049" spans="76:77" x14ac:dyDescent="0.25">
      <c r="BX2049" s="4"/>
      <c r="BY2049" s="4"/>
    </row>
    <row r="2050" spans="76:77" x14ac:dyDescent="0.25">
      <c r="BX2050" s="4"/>
      <c r="BY2050" s="4"/>
    </row>
    <row r="2051" spans="76:77" x14ac:dyDescent="0.25">
      <c r="BX2051" s="4"/>
      <c r="BY2051" s="4"/>
    </row>
    <row r="2052" spans="76:77" x14ac:dyDescent="0.25">
      <c r="BX2052" s="4"/>
      <c r="BY2052" s="4"/>
    </row>
    <row r="2053" spans="76:77" x14ac:dyDescent="0.25">
      <c r="BX2053" s="4"/>
      <c r="BY2053" s="4"/>
    </row>
    <row r="2054" spans="76:77" x14ac:dyDescent="0.25">
      <c r="BX2054" s="4"/>
      <c r="BY2054" s="4"/>
    </row>
    <row r="2055" spans="76:77" x14ac:dyDescent="0.25">
      <c r="BX2055" s="4"/>
      <c r="BY2055" s="4"/>
    </row>
    <row r="2056" spans="76:77" x14ac:dyDescent="0.25">
      <c r="BX2056" s="4"/>
      <c r="BY2056" s="4"/>
    </row>
    <row r="2057" spans="76:77" x14ac:dyDescent="0.25">
      <c r="BX2057" s="4"/>
      <c r="BY2057" s="4"/>
    </row>
    <row r="2058" spans="76:77" x14ac:dyDescent="0.25">
      <c r="BX2058" s="4"/>
      <c r="BY2058" s="4"/>
    </row>
    <row r="2059" spans="76:77" x14ac:dyDescent="0.25">
      <c r="BX2059" s="4"/>
      <c r="BY2059" s="4"/>
    </row>
    <row r="2060" spans="76:77" x14ac:dyDescent="0.25">
      <c r="BX2060" s="4"/>
      <c r="BY2060" s="4"/>
    </row>
    <row r="2061" spans="76:77" x14ac:dyDescent="0.25">
      <c r="BX2061" s="4"/>
      <c r="BY2061" s="4"/>
    </row>
    <row r="2062" spans="76:77" x14ac:dyDescent="0.25">
      <c r="BX2062" s="4"/>
      <c r="BY2062" s="4"/>
    </row>
    <row r="2063" spans="76:77" x14ac:dyDescent="0.25">
      <c r="BX2063" s="4"/>
      <c r="BY2063" s="4"/>
    </row>
    <row r="2064" spans="76:77" x14ac:dyDescent="0.25">
      <c r="BX2064" s="4"/>
      <c r="BY2064" s="4"/>
    </row>
    <row r="2065" spans="76:77" x14ac:dyDescent="0.25">
      <c r="BX2065" s="4"/>
      <c r="BY2065" s="4"/>
    </row>
    <row r="2066" spans="76:77" x14ac:dyDescent="0.25">
      <c r="BX2066" s="4"/>
      <c r="BY2066" s="4"/>
    </row>
    <row r="2067" spans="76:77" x14ac:dyDescent="0.25">
      <c r="BX2067" s="4"/>
      <c r="BY2067" s="4"/>
    </row>
    <row r="2068" spans="76:77" x14ac:dyDescent="0.25">
      <c r="BX2068" s="4"/>
      <c r="BY2068" s="4"/>
    </row>
    <row r="2069" spans="76:77" x14ac:dyDescent="0.25">
      <c r="BX2069" s="4"/>
      <c r="BY2069" s="4"/>
    </row>
    <row r="2070" spans="76:77" x14ac:dyDescent="0.25">
      <c r="BX2070" s="4"/>
      <c r="BY2070" s="4"/>
    </row>
    <row r="2071" spans="76:77" x14ac:dyDescent="0.25">
      <c r="BX2071" s="4"/>
      <c r="BY2071" s="4"/>
    </row>
    <row r="2072" spans="76:77" x14ac:dyDescent="0.25">
      <c r="BX2072" s="4"/>
      <c r="BY2072" s="4"/>
    </row>
    <row r="2073" spans="76:77" x14ac:dyDescent="0.25">
      <c r="BX2073" s="4"/>
      <c r="BY2073" s="4"/>
    </row>
    <row r="2074" spans="76:77" x14ac:dyDescent="0.25">
      <c r="BX2074" s="4"/>
      <c r="BY2074" s="4"/>
    </row>
    <row r="2075" spans="76:77" x14ac:dyDescent="0.25">
      <c r="BX2075" s="4"/>
      <c r="BY2075" s="4"/>
    </row>
    <row r="2076" spans="76:77" x14ac:dyDescent="0.25">
      <c r="BX2076" s="4"/>
      <c r="BY2076" s="4"/>
    </row>
    <row r="2077" spans="76:77" x14ac:dyDescent="0.25">
      <c r="BX2077" s="4"/>
      <c r="BY2077" s="4"/>
    </row>
    <row r="2078" spans="76:77" x14ac:dyDescent="0.25">
      <c r="BX2078" s="4"/>
      <c r="BY2078" s="4"/>
    </row>
    <row r="2079" spans="76:77" x14ac:dyDescent="0.25">
      <c r="BX2079" s="4"/>
      <c r="BY2079" s="4"/>
    </row>
    <row r="2080" spans="76:77" x14ac:dyDescent="0.25">
      <c r="BX2080" s="4"/>
      <c r="BY2080" s="4"/>
    </row>
    <row r="2081" spans="76:77" x14ac:dyDescent="0.25">
      <c r="BX2081" s="4"/>
      <c r="BY2081" s="4"/>
    </row>
    <row r="2082" spans="76:77" x14ac:dyDescent="0.25">
      <c r="BX2082" s="4"/>
      <c r="BY2082" s="4"/>
    </row>
    <row r="2083" spans="76:77" x14ac:dyDescent="0.25">
      <c r="BX2083" s="4"/>
      <c r="BY2083" s="4"/>
    </row>
    <row r="2084" spans="76:77" x14ac:dyDescent="0.25">
      <c r="BX2084" s="4"/>
      <c r="BY2084" s="4"/>
    </row>
    <row r="2085" spans="76:77" x14ac:dyDescent="0.25">
      <c r="BX2085" s="4"/>
      <c r="BY2085" s="4"/>
    </row>
    <row r="2086" spans="76:77" x14ac:dyDescent="0.25">
      <c r="BX2086" s="4"/>
      <c r="BY2086" s="4"/>
    </row>
    <row r="2087" spans="76:77" x14ac:dyDescent="0.25">
      <c r="BX2087" s="4"/>
      <c r="BY2087" s="4"/>
    </row>
    <row r="2088" spans="76:77" x14ac:dyDescent="0.25">
      <c r="BX2088" s="4"/>
      <c r="BY2088" s="4"/>
    </row>
    <row r="2089" spans="76:77" x14ac:dyDescent="0.25">
      <c r="BX2089" s="4"/>
      <c r="BY2089" s="4"/>
    </row>
    <row r="2090" spans="76:77" x14ac:dyDescent="0.25">
      <c r="BX2090" s="4"/>
      <c r="BY2090" s="4"/>
    </row>
    <row r="2091" spans="76:77" x14ac:dyDescent="0.25">
      <c r="BX2091" s="4"/>
      <c r="BY2091" s="4"/>
    </row>
    <row r="2092" spans="76:77" x14ac:dyDescent="0.25">
      <c r="BX2092" s="4"/>
      <c r="BY2092" s="4"/>
    </row>
    <row r="2093" spans="76:77" x14ac:dyDescent="0.25">
      <c r="BX2093" s="4"/>
      <c r="BY2093" s="4"/>
    </row>
    <row r="2094" spans="76:77" x14ac:dyDescent="0.25">
      <c r="BX2094" s="4"/>
      <c r="BY2094" s="4"/>
    </row>
    <row r="2095" spans="76:77" x14ac:dyDescent="0.25">
      <c r="BX2095" s="4"/>
      <c r="BY2095" s="4"/>
    </row>
    <row r="2096" spans="76:77" x14ac:dyDescent="0.25">
      <c r="BX2096" s="4"/>
      <c r="BY2096" s="4"/>
    </row>
    <row r="2097" spans="76:77" x14ac:dyDescent="0.25">
      <c r="BX2097" s="4"/>
      <c r="BY2097" s="4"/>
    </row>
    <row r="2098" spans="76:77" x14ac:dyDescent="0.25">
      <c r="BX2098" s="4"/>
      <c r="BY2098" s="4"/>
    </row>
    <row r="2099" spans="76:77" x14ac:dyDescent="0.25">
      <c r="BX2099" s="4"/>
      <c r="BY2099" s="4"/>
    </row>
    <row r="2100" spans="76:77" x14ac:dyDescent="0.25">
      <c r="BX2100" s="4"/>
      <c r="BY2100" s="4"/>
    </row>
    <row r="2101" spans="76:77" x14ac:dyDescent="0.25">
      <c r="BX2101" s="4"/>
      <c r="BY2101" s="4"/>
    </row>
    <row r="2102" spans="76:77" x14ac:dyDescent="0.25">
      <c r="BX2102" s="4"/>
      <c r="BY2102" s="4"/>
    </row>
    <row r="2103" spans="76:77" x14ac:dyDescent="0.25">
      <c r="BX2103" s="4"/>
      <c r="BY2103" s="4"/>
    </row>
    <row r="2104" spans="76:77" x14ac:dyDescent="0.25">
      <c r="BX2104" s="4"/>
      <c r="BY2104" s="4"/>
    </row>
    <row r="2105" spans="76:77" x14ac:dyDescent="0.25">
      <c r="BX2105" s="4"/>
      <c r="BY2105" s="4"/>
    </row>
    <row r="2106" spans="76:77" x14ac:dyDescent="0.25">
      <c r="BX2106" s="4"/>
      <c r="BY2106" s="4"/>
    </row>
    <row r="2107" spans="76:77" x14ac:dyDescent="0.25">
      <c r="BX2107" s="4"/>
      <c r="BY2107" s="4"/>
    </row>
    <row r="2108" spans="76:77" x14ac:dyDescent="0.25">
      <c r="BX2108" s="4"/>
      <c r="BY2108" s="4"/>
    </row>
    <row r="2109" spans="76:77" x14ac:dyDescent="0.25">
      <c r="BX2109" s="4"/>
      <c r="BY2109" s="4"/>
    </row>
    <row r="2110" spans="76:77" x14ac:dyDescent="0.25">
      <c r="BX2110" s="4"/>
      <c r="BY2110" s="4"/>
    </row>
    <row r="2111" spans="76:77" x14ac:dyDescent="0.25">
      <c r="BX2111" s="4"/>
      <c r="BY2111" s="4"/>
    </row>
    <row r="2112" spans="76:77" x14ac:dyDescent="0.25">
      <c r="BX2112" s="4"/>
      <c r="BY2112" s="4"/>
    </row>
    <row r="2113" spans="76:77" x14ac:dyDescent="0.25">
      <c r="BX2113" s="4"/>
      <c r="BY2113" s="4"/>
    </row>
    <row r="2114" spans="76:77" x14ac:dyDescent="0.25">
      <c r="BX2114" s="4"/>
      <c r="BY2114" s="4"/>
    </row>
    <row r="2115" spans="76:77" x14ac:dyDescent="0.25">
      <c r="BX2115" s="4"/>
      <c r="BY2115" s="4"/>
    </row>
    <row r="2116" spans="76:77" x14ac:dyDescent="0.25">
      <c r="BX2116" s="4"/>
      <c r="BY2116" s="4"/>
    </row>
    <row r="2117" spans="76:77" x14ac:dyDescent="0.25">
      <c r="BX2117" s="4"/>
      <c r="BY2117" s="4"/>
    </row>
    <row r="2118" spans="76:77" x14ac:dyDescent="0.25">
      <c r="BX2118" s="4"/>
      <c r="BY2118" s="4"/>
    </row>
    <row r="2119" spans="76:77" x14ac:dyDescent="0.25">
      <c r="BX2119" s="4"/>
      <c r="BY2119" s="4"/>
    </row>
    <row r="2120" spans="76:77" x14ac:dyDescent="0.25">
      <c r="BX2120" s="4"/>
      <c r="BY2120" s="4"/>
    </row>
    <row r="2121" spans="76:77" x14ac:dyDescent="0.25">
      <c r="BX2121" s="4"/>
      <c r="BY2121" s="4"/>
    </row>
    <row r="2122" spans="76:77" x14ac:dyDescent="0.25">
      <c r="BX2122" s="4"/>
      <c r="BY2122" s="4"/>
    </row>
    <row r="2123" spans="76:77" x14ac:dyDescent="0.25">
      <c r="BX2123" s="4"/>
      <c r="BY2123" s="4"/>
    </row>
    <row r="2124" spans="76:77" x14ac:dyDescent="0.25">
      <c r="BX2124" s="4"/>
      <c r="BY2124" s="4"/>
    </row>
    <row r="2125" spans="76:77" x14ac:dyDescent="0.25">
      <c r="BX2125" s="4"/>
      <c r="BY2125" s="4"/>
    </row>
    <row r="2126" spans="76:77" x14ac:dyDescent="0.25">
      <c r="BX2126" s="4"/>
      <c r="BY2126" s="4"/>
    </row>
    <row r="2127" spans="76:77" x14ac:dyDescent="0.25">
      <c r="BX2127" s="4"/>
      <c r="BY2127" s="4"/>
    </row>
    <row r="2128" spans="76:77" x14ac:dyDescent="0.25">
      <c r="BX2128" s="4"/>
      <c r="BY2128" s="4"/>
    </row>
    <row r="2129" spans="76:77" x14ac:dyDescent="0.25">
      <c r="BX2129" s="4"/>
      <c r="BY2129" s="4"/>
    </row>
    <row r="2130" spans="76:77" x14ac:dyDescent="0.25">
      <c r="BX2130" s="4"/>
      <c r="BY2130" s="4"/>
    </row>
    <row r="2131" spans="76:77" x14ac:dyDescent="0.25">
      <c r="BX2131" s="4"/>
      <c r="BY2131" s="4"/>
    </row>
    <row r="2132" spans="76:77" x14ac:dyDescent="0.25">
      <c r="BX2132" s="4"/>
      <c r="BY2132" s="4"/>
    </row>
    <row r="2133" spans="76:77" x14ac:dyDescent="0.25">
      <c r="BX2133" s="4"/>
      <c r="BY2133" s="4"/>
    </row>
    <row r="2134" spans="76:77" x14ac:dyDescent="0.25">
      <c r="BX2134" s="4"/>
      <c r="BY2134" s="4"/>
    </row>
    <row r="2135" spans="76:77" x14ac:dyDescent="0.25">
      <c r="BX2135" s="4"/>
      <c r="BY2135" s="4"/>
    </row>
    <row r="2136" spans="76:77" x14ac:dyDescent="0.25">
      <c r="BX2136" s="4"/>
      <c r="BY2136" s="4"/>
    </row>
    <row r="2137" spans="76:77" x14ac:dyDescent="0.25">
      <c r="BX2137" s="4"/>
      <c r="BY2137" s="4"/>
    </row>
    <row r="2138" spans="76:77" x14ac:dyDescent="0.25">
      <c r="BX2138" s="4"/>
      <c r="BY2138" s="4"/>
    </row>
    <row r="2139" spans="76:77" x14ac:dyDescent="0.25">
      <c r="BX2139" s="4"/>
      <c r="BY2139" s="4"/>
    </row>
    <row r="2140" spans="76:77" x14ac:dyDescent="0.25">
      <c r="BX2140" s="4"/>
      <c r="BY2140" s="4"/>
    </row>
    <row r="2141" spans="76:77" x14ac:dyDescent="0.25">
      <c r="BX2141" s="4"/>
      <c r="BY2141" s="4"/>
    </row>
    <row r="2142" spans="76:77" x14ac:dyDescent="0.25">
      <c r="BX2142" s="4"/>
      <c r="BY2142" s="4"/>
    </row>
    <row r="2143" spans="76:77" x14ac:dyDescent="0.25">
      <c r="BX2143" s="4"/>
      <c r="BY2143" s="4"/>
    </row>
    <row r="2144" spans="76:77" x14ac:dyDescent="0.25">
      <c r="BX2144" s="4"/>
      <c r="BY2144" s="4"/>
    </row>
    <row r="2145" spans="76:77" x14ac:dyDescent="0.25">
      <c r="BX2145" s="4"/>
      <c r="BY2145" s="4"/>
    </row>
    <row r="2146" spans="76:77" x14ac:dyDescent="0.25">
      <c r="BX2146" s="4"/>
      <c r="BY2146" s="4"/>
    </row>
    <row r="2147" spans="76:77" x14ac:dyDescent="0.25">
      <c r="BX2147" s="4"/>
      <c r="BY2147" s="4"/>
    </row>
    <row r="2148" spans="76:77" x14ac:dyDescent="0.25">
      <c r="BX2148" s="4"/>
      <c r="BY2148" s="4"/>
    </row>
    <row r="2149" spans="76:77" x14ac:dyDescent="0.25">
      <c r="BX2149" s="4"/>
      <c r="BY2149" s="4"/>
    </row>
    <row r="2150" spans="76:77" x14ac:dyDescent="0.25">
      <c r="BX2150" s="4"/>
      <c r="BY2150" s="4"/>
    </row>
    <row r="2151" spans="76:77" x14ac:dyDescent="0.25">
      <c r="BX2151" s="4"/>
      <c r="BY2151" s="4"/>
    </row>
    <row r="2152" spans="76:77" x14ac:dyDescent="0.25">
      <c r="BX2152" s="4"/>
      <c r="BY2152" s="4"/>
    </row>
    <row r="2153" spans="76:77" x14ac:dyDescent="0.25">
      <c r="BX2153" s="4"/>
      <c r="BY2153" s="4"/>
    </row>
    <row r="2154" spans="76:77" x14ac:dyDescent="0.25">
      <c r="BX2154" s="4"/>
      <c r="BY2154" s="4"/>
    </row>
    <row r="2155" spans="76:77" x14ac:dyDescent="0.25">
      <c r="BX2155" s="4"/>
      <c r="BY2155" s="4"/>
    </row>
    <row r="2156" spans="76:77" x14ac:dyDescent="0.25">
      <c r="BX2156" s="4"/>
      <c r="BY2156" s="4"/>
    </row>
    <row r="2157" spans="76:77" x14ac:dyDescent="0.25">
      <c r="BX2157" s="4"/>
      <c r="BY2157" s="4"/>
    </row>
    <row r="2158" spans="76:77" x14ac:dyDescent="0.25">
      <c r="BX2158" s="4"/>
      <c r="BY2158" s="4"/>
    </row>
    <row r="2159" spans="76:77" x14ac:dyDescent="0.25">
      <c r="BX2159" s="4"/>
      <c r="BY2159" s="4"/>
    </row>
    <row r="2160" spans="76:77" x14ac:dyDescent="0.25">
      <c r="BX2160" s="4"/>
      <c r="BY2160" s="4"/>
    </row>
    <row r="2161" spans="76:77" x14ac:dyDescent="0.25">
      <c r="BX2161" s="4"/>
      <c r="BY2161" s="4"/>
    </row>
    <row r="2162" spans="76:77" x14ac:dyDescent="0.25">
      <c r="BX2162" s="4"/>
      <c r="BY2162" s="4"/>
    </row>
    <row r="2163" spans="76:77" x14ac:dyDescent="0.25">
      <c r="BX2163" s="4"/>
      <c r="BY2163" s="4"/>
    </row>
    <row r="2164" spans="76:77" x14ac:dyDescent="0.25">
      <c r="BX2164" s="4"/>
      <c r="BY2164" s="4"/>
    </row>
    <row r="2165" spans="76:77" x14ac:dyDescent="0.25">
      <c r="BX2165" s="4"/>
      <c r="BY2165" s="4"/>
    </row>
    <row r="2166" spans="76:77" x14ac:dyDescent="0.25">
      <c r="BX2166" s="4"/>
      <c r="BY2166" s="4"/>
    </row>
    <row r="2167" spans="76:77" x14ac:dyDescent="0.25">
      <c r="BX2167" s="4"/>
      <c r="BY2167" s="4"/>
    </row>
    <row r="2168" spans="76:77" x14ac:dyDescent="0.25">
      <c r="BX2168" s="4"/>
      <c r="BY2168" s="4"/>
    </row>
    <row r="2169" spans="76:77" x14ac:dyDescent="0.25">
      <c r="BX2169" s="4"/>
      <c r="BY2169" s="4"/>
    </row>
    <row r="2170" spans="76:77" x14ac:dyDescent="0.25">
      <c r="BX2170" s="4"/>
      <c r="BY2170" s="4"/>
    </row>
    <row r="2171" spans="76:77" x14ac:dyDescent="0.25">
      <c r="BX2171" s="4"/>
      <c r="BY2171" s="4"/>
    </row>
    <row r="2172" spans="76:77" x14ac:dyDescent="0.25">
      <c r="BX2172" s="4"/>
      <c r="BY2172" s="4"/>
    </row>
    <row r="2173" spans="76:77" x14ac:dyDescent="0.25">
      <c r="BX2173" s="4"/>
      <c r="BY2173" s="4"/>
    </row>
    <row r="2174" spans="76:77" x14ac:dyDescent="0.25">
      <c r="BX2174" s="4"/>
      <c r="BY2174" s="4"/>
    </row>
    <row r="2175" spans="76:77" x14ac:dyDescent="0.25">
      <c r="BX2175" s="4"/>
      <c r="BY2175" s="4"/>
    </row>
    <row r="2176" spans="76:77" x14ac:dyDescent="0.25">
      <c r="BX2176" s="4"/>
      <c r="BY2176" s="4"/>
    </row>
    <row r="2177" spans="76:77" x14ac:dyDescent="0.25">
      <c r="BX2177" s="4"/>
      <c r="BY2177" s="4"/>
    </row>
    <row r="2178" spans="76:77" x14ac:dyDescent="0.25">
      <c r="BX2178" s="4"/>
      <c r="BY2178" s="4"/>
    </row>
    <row r="2179" spans="76:77" x14ac:dyDescent="0.25">
      <c r="BX2179" s="4"/>
      <c r="BY2179" s="4"/>
    </row>
    <row r="2180" spans="76:77" x14ac:dyDescent="0.25">
      <c r="BX2180" s="4"/>
      <c r="BY2180" s="4"/>
    </row>
    <row r="2181" spans="76:77" x14ac:dyDescent="0.25">
      <c r="BX2181" s="4"/>
      <c r="BY2181" s="4"/>
    </row>
    <row r="2182" spans="76:77" x14ac:dyDescent="0.25">
      <c r="BX2182" s="4"/>
      <c r="BY2182" s="4"/>
    </row>
    <row r="2183" spans="76:77" x14ac:dyDescent="0.25">
      <c r="BX2183" s="4"/>
      <c r="BY2183" s="4"/>
    </row>
    <row r="2184" spans="76:77" x14ac:dyDescent="0.25">
      <c r="BX2184" s="4"/>
      <c r="BY2184" s="4"/>
    </row>
    <row r="2185" spans="76:77" x14ac:dyDescent="0.25">
      <c r="BX2185" s="4"/>
      <c r="BY2185" s="4"/>
    </row>
    <row r="2186" spans="76:77" x14ac:dyDescent="0.25">
      <c r="BX2186" s="4"/>
      <c r="BY2186" s="4"/>
    </row>
    <row r="2187" spans="76:77" x14ac:dyDescent="0.25">
      <c r="BX2187" s="4"/>
      <c r="BY2187" s="4"/>
    </row>
    <row r="2188" spans="76:77" x14ac:dyDescent="0.25">
      <c r="BX2188" s="4"/>
      <c r="BY2188" s="4"/>
    </row>
    <row r="2189" spans="76:77" x14ac:dyDescent="0.25">
      <c r="BX2189" s="4"/>
      <c r="BY2189" s="4"/>
    </row>
    <row r="2190" spans="76:77" x14ac:dyDescent="0.25">
      <c r="BX2190" s="4"/>
      <c r="BY2190" s="4"/>
    </row>
    <row r="2191" spans="76:77" x14ac:dyDescent="0.25">
      <c r="BX2191" s="4"/>
      <c r="BY2191" s="4"/>
    </row>
    <row r="2192" spans="76:77" x14ac:dyDescent="0.25">
      <c r="BX2192" s="4"/>
      <c r="BY2192" s="4"/>
    </row>
    <row r="2193" spans="76:77" x14ac:dyDescent="0.25">
      <c r="BX2193" s="4"/>
      <c r="BY2193" s="4"/>
    </row>
    <row r="2194" spans="76:77" x14ac:dyDescent="0.25">
      <c r="BX2194" s="4"/>
      <c r="BY2194" s="4"/>
    </row>
    <row r="2195" spans="76:77" x14ac:dyDescent="0.25">
      <c r="BX2195" s="4"/>
      <c r="BY2195" s="4"/>
    </row>
    <row r="2196" spans="76:77" x14ac:dyDescent="0.25">
      <c r="BX2196" s="4"/>
      <c r="BY2196" s="4"/>
    </row>
    <row r="2197" spans="76:77" x14ac:dyDescent="0.25">
      <c r="BX2197" s="4"/>
      <c r="BY2197" s="4"/>
    </row>
    <row r="2198" spans="76:77" x14ac:dyDescent="0.25">
      <c r="BX2198" s="4"/>
      <c r="BY2198" s="4"/>
    </row>
    <row r="2199" spans="76:77" x14ac:dyDescent="0.25">
      <c r="BX2199" s="4"/>
      <c r="BY2199" s="4"/>
    </row>
    <row r="2200" spans="76:77" x14ac:dyDescent="0.25">
      <c r="BX2200" s="4"/>
      <c r="BY2200" s="4"/>
    </row>
    <row r="2201" spans="76:77" x14ac:dyDescent="0.25">
      <c r="BX2201" s="4"/>
      <c r="BY2201" s="4"/>
    </row>
    <row r="2202" spans="76:77" x14ac:dyDescent="0.25">
      <c r="BX2202" s="4"/>
      <c r="BY2202" s="4"/>
    </row>
    <row r="2203" spans="76:77" x14ac:dyDescent="0.25">
      <c r="BX2203" s="4"/>
      <c r="BY2203" s="4"/>
    </row>
    <row r="2204" spans="76:77" x14ac:dyDescent="0.25">
      <c r="BX2204" s="4"/>
      <c r="BY2204" s="4"/>
    </row>
    <row r="2205" spans="76:77" x14ac:dyDescent="0.25">
      <c r="BX2205" s="4"/>
      <c r="BY2205" s="4"/>
    </row>
    <row r="2206" spans="76:77" x14ac:dyDescent="0.25">
      <c r="BX2206" s="4"/>
      <c r="BY2206" s="4"/>
    </row>
    <row r="2207" spans="76:77" x14ac:dyDescent="0.25">
      <c r="BX2207" s="4"/>
      <c r="BY2207" s="4"/>
    </row>
    <row r="2208" spans="76:77" x14ac:dyDescent="0.25">
      <c r="BX2208" s="4"/>
      <c r="BY2208" s="4"/>
    </row>
    <row r="2209" spans="76:77" x14ac:dyDescent="0.25">
      <c r="BX2209" s="4"/>
      <c r="BY2209" s="4"/>
    </row>
    <row r="2210" spans="76:77" x14ac:dyDescent="0.25">
      <c r="BX2210" s="4"/>
      <c r="BY2210" s="4"/>
    </row>
    <row r="2211" spans="76:77" x14ac:dyDescent="0.25">
      <c r="BX2211" s="4"/>
      <c r="BY2211" s="4"/>
    </row>
    <row r="2212" spans="76:77" x14ac:dyDescent="0.25">
      <c r="BX2212" s="4"/>
      <c r="BY2212" s="4"/>
    </row>
    <row r="2213" spans="76:77" x14ac:dyDescent="0.25">
      <c r="BX2213" s="4"/>
      <c r="BY2213" s="4"/>
    </row>
    <row r="2214" spans="76:77" x14ac:dyDescent="0.25">
      <c r="BX2214" s="4"/>
      <c r="BY2214" s="4"/>
    </row>
    <row r="2215" spans="76:77" x14ac:dyDescent="0.25">
      <c r="BX2215" s="4"/>
      <c r="BY2215" s="4"/>
    </row>
    <row r="2216" spans="76:77" x14ac:dyDescent="0.25">
      <c r="BX2216" s="4"/>
      <c r="BY2216" s="4"/>
    </row>
    <row r="2217" spans="76:77" x14ac:dyDescent="0.25">
      <c r="BX2217" s="4"/>
      <c r="BY2217" s="4"/>
    </row>
    <row r="2218" spans="76:77" x14ac:dyDescent="0.25">
      <c r="BX2218" s="4"/>
      <c r="BY2218" s="4"/>
    </row>
    <row r="2219" spans="76:77" x14ac:dyDescent="0.25">
      <c r="BX2219" s="4"/>
      <c r="BY2219" s="4"/>
    </row>
    <row r="2220" spans="76:77" x14ac:dyDescent="0.25">
      <c r="BX2220" s="4"/>
      <c r="BY2220" s="4"/>
    </row>
    <row r="2221" spans="76:77" x14ac:dyDescent="0.25">
      <c r="BX2221" s="4"/>
      <c r="BY2221" s="4"/>
    </row>
    <row r="2222" spans="76:77" x14ac:dyDescent="0.25">
      <c r="BX2222" s="4"/>
      <c r="BY2222" s="4"/>
    </row>
    <row r="2223" spans="76:77" x14ac:dyDescent="0.25">
      <c r="BX2223" s="4"/>
      <c r="BY2223" s="4"/>
    </row>
    <row r="2224" spans="76:77" x14ac:dyDescent="0.25">
      <c r="BX2224" s="4"/>
      <c r="BY2224" s="4"/>
    </row>
    <row r="2225" spans="76:77" x14ac:dyDescent="0.25">
      <c r="BX2225" s="4"/>
      <c r="BY2225" s="4"/>
    </row>
    <row r="2226" spans="76:77" x14ac:dyDescent="0.25">
      <c r="BX2226" s="4"/>
      <c r="BY2226" s="4"/>
    </row>
    <row r="2227" spans="76:77" x14ac:dyDescent="0.25">
      <c r="BX2227" s="4"/>
      <c r="BY2227" s="4"/>
    </row>
    <row r="2228" spans="76:77" x14ac:dyDescent="0.25">
      <c r="BX2228" s="4"/>
      <c r="BY2228" s="4"/>
    </row>
    <row r="2229" spans="76:77" x14ac:dyDescent="0.25">
      <c r="BX2229" s="4"/>
      <c r="BY2229" s="4"/>
    </row>
    <row r="2230" spans="76:77" x14ac:dyDescent="0.25">
      <c r="BX2230" s="4"/>
      <c r="BY2230" s="4"/>
    </row>
    <row r="2231" spans="76:77" x14ac:dyDescent="0.25">
      <c r="BX2231" s="4"/>
      <c r="BY2231" s="4"/>
    </row>
    <row r="2232" spans="76:77" x14ac:dyDescent="0.25">
      <c r="BX2232" s="4"/>
      <c r="BY2232" s="4"/>
    </row>
    <row r="2233" spans="76:77" x14ac:dyDescent="0.25">
      <c r="BX2233" s="4"/>
      <c r="BY2233" s="4"/>
    </row>
    <row r="2234" spans="76:77" x14ac:dyDescent="0.25">
      <c r="BX2234" s="4"/>
      <c r="BY2234" s="4"/>
    </row>
    <row r="2235" spans="76:77" x14ac:dyDescent="0.25">
      <c r="BX2235" s="4"/>
      <c r="BY2235" s="4"/>
    </row>
    <row r="2236" spans="76:77" x14ac:dyDescent="0.25">
      <c r="BX2236" s="4"/>
      <c r="BY2236" s="4"/>
    </row>
    <row r="2237" spans="76:77" x14ac:dyDescent="0.25">
      <c r="BX2237" s="4"/>
      <c r="BY2237" s="4"/>
    </row>
    <row r="2238" spans="76:77" x14ac:dyDescent="0.25">
      <c r="BX2238" s="4"/>
      <c r="BY2238" s="4"/>
    </row>
    <row r="2239" spans="76:77" x14ac:dyDescent="0.25">
      <c r="BX2239" s="4"/>
      <c r="BY2239" s="4"/>
    </row>
    <row r="2240" spans="76:77" x14ac:dyDescent="0.25">
      <c r="BX2240" s="4"/>
      <c r="BY2240" s="4"/>
    </row>
    <row r="2241" spans="76:77" x14ac:dyDescent="0.25">
      <c r="BX2241" s="4"/>
      <c r="BY2241" s="4"/>
    </row>
    <row r="2242" spans="76:77" x14ac:dyDescent="0.25">
      <c r="BX2242" s="4"/>
      <c r="BY2242" s="4"/>
    </row>
    <row r="2243" spans="76:77" x14ac:dyDescent="0.25">
      <c r="BX2243" s="4"/>
      <c r="BY2243" s="4"/>
    </row>
    <row r="2244" spans="76:77" x14ac:dyDescent="0.25">
      <c r="BX2244" s="4"/>
      <c r="BY2244" s="4"/>
    </row>
    <row r="2245" spans="76:77" x14ac:dyDescent="0.25">
      <c r="BX2245" s="4"/>
      <c r="BY2245" s="4"/>
    </row>
    <row r="2246" spans="76:77" x14ac:dyDescent="0.25">
      <c r="BX2246" s="4"/>
      <c r="BY2246" s="4"/>
    </row>
    <row r="2247" spans="76:77" x14ac:dyDescent="0.25">
      <c r="BX2247" s="4"/>
      <c r="BY2247" s="4"/>
    </row>
    <row r="2248" spans="76:77" x14ac:dyDescent="0.25">
      <c r="BX2248" s="4"/>
      <c r="BY2248" s="4"/>
    </row>
    <row r="2249" spans="76:77" x14ac:dyDescent="0.25">
      <c r="BX2249" s="4"/>
      <c r="BY2249" s="4"/>
    </row>
    <row r="2250" spans="76:77" x14ac:dyDescent="0.25">
      <c r="BX2250" s="4"/>
      <c r="BY2250" s="4"/>
    </row>
    <row r="2251" spans="76:77" x14ac:dyDescent="0.25">
      <c r="BX2251" s="4"/>
      <c r="BY2251" s="4"/>
    </row>
    <row r="2252" spans="76:77" x14ac:dyDescent="0.25">
      <c r="BX2252" s="4"/>
      <c r="BY2252" s="4"/>
    </row>
    <row r="2253" spans="76:77" x14ac:dyDescent="0.25">
      <c r="BX2253" s="4"/>
      <c r="BY2253" s="4"/>
    </row>
    <row r="2254" spans="76:77" x14ac:dyDescent="0.25">
      <c r="BX2254" s="4"/>
      <c r="BY2254" s="4"/>
    </row>
    <row r="2255" spans="76:77" x14ac:dyDescent="0.25">
      <c r="BX2255" s="4"/>
      <c r="BY2255" s="4"/>
    </row>
    <row r="2256" spans="76:77" x14ac:dyDescent="0.25">
      <c r="BX2256" s="4"/>
      <c r="BY2256" s="4"/>
    </row>
    <row r="2257" spans="76:77" x14ac:dyDescent="0.25">
      <c r="BX2257" s="4"/>
      <c r="BY2257" s="4"/>
    </row>
    <row r="2258" spans="76:77" x14ac:dyDescent="0.25">
      <c r="BX2258" s="4"/>
      <c r="BY2258" s="4"/>
    </row>
    <row r="2259" spans="76:77" x14ac:dyDescent="0.25">
      <c r="BX2259" s="4"/>
      <c r="BY2259" s="4"/>
    </row>
    <row r="2260" spans="76:77" x14ac:dyDescent="0.25">
      <c r="BX2260" s="4"/>
      <c r="BY2260" s="4"/>
    </row>
    <row r="2261" spans="76:77" x14ac:dyDescent="0.25">
      <c r="BX2261" s="4"/>
      <c r="BY2261" s="4"/>
    </row>
    <row r="2262" spans="76:77" x14ac:dyDescent="0.25">
      <c r="BX2262" s="4"/>
      <c r="BY2262" s="4"/>
    </row>
    <row r="2263" spans="76:77" x14ac:dyDescent="0.25">
      <c r="BX2263" s="4"/>
      <c r="BY2263" s="4"/>
    </row>
    <row r="2264" spans="76:77" x14ac:dyDescent="0.25">
      <c r="BX2264" s="4"/>
      <c r="BY2264" s="4"/>
    </row>
    <row r="2265" spans="76:77" x14ac:dyDescent="0.25">
      <c r="BX2265" s="4"/>
      <c r="BY2265" s="4"/>
    </row>
    <row r="2266" spans="76:77" x14ac:dyDescent="0.25">
      <c r="BX2266" s="4"/>
      <c r="BY2266" s="4"/>
    </row>
    <row r="2267" spans="76:77" x14ac:dyDescent="0.25">
      <c r="BX2267" s="4"/>
      <c r="BY2267" s="4"/>
    </row>
    <row r="2268" spans="76:77" x14ac:dyDescent="0.25">
      <c r="BX2268" s="4"/>
      <c r="BY2268" s="4"/>
    </row>
    <row r="2269" spans="76:77" x14ac:dyDescent="0.25">
      <c r="BX2269" s="4"/>
      <c r="BY2269" s="4"/>
    </row>
    <row r="2270" spans="76:77" x14ac:dyDescent="0.25">
      <c r="BX2270" s="4"/>
      <c r="BY2270" s="4"/>
    </row>
    <row r="2271" spans="76:77" x14ac:dyDescent="0.25">
      <c r="BX2271" s="4"/>
      <c r="BY2271" s="4"/>
    </row>
    <row r="2272" spans="76:77" x14ac:dyDescent="0.25">
      <c r="BX2272" s="4"/>
      <c r="BY2272" s="4"/>
    </row>
    <row r="2273" spans="76:77" x14ac:dyDescent="0.25">
      <c r="BX2273" s="4"/>
      <c r="BY2273" s="4"/>
    </row>
    <row r="2274" spans="76:77" x14ac:dyDescent="0.25">
      <c r="BX2274" s="4"/>
      <c r="BY2274" s="4"/>
    </row>
    <row r="2275" spans="76:77" x14ac:dyDescent="0.25">
      <c r="BX2275" s="4"/>
      <c r="BY2275" s="4"/>
    </row>
    <row r="2276" spans="76:77" x14ac:dyDescent="0.25">
      <c r="BX2276" s="4"/>
      <c r="BY2276" s="4"/>
    </row>
    <row r="2277" spans="76:77" x14ac:dyDescent="0.25">
      <c r="BX2277" s="4"/>
      <c r="BY2277" s="4"/>
    </row>
    <row r="2278" spans="76:77" x14ac:dyDescent="0.25">
      <c r="BX2278" s="4"/>
      <c r="BY2278" s="4"/>
    </row>
    <row r="2279" spans="76:77" x14ac:dyDescent="0.25">
      <c r="BX2279" s="4"/>
      <c r="BY2279" s="4"/>
    </row>
    <row r="2280" spans="76:77" x14ac:dyDescent="0.25">
      <c r="BX2280" s="4"/>
      <c r="BY2280" s="4"/>
    </row>
    <row r="2281" spans="76:77" x14ac:dyDescent="0.25">
      <c r="BX2281" s="4"/>
      <c r="BY2281" s="4"/>
    </row>
    <row r="2282" spans="76:77" x14ac:dyDescent="0.25">
      <c r="BX2282" s="4"/>
      <c r="BY2282" s="4"/>
    </row>
    <row r="2283" spans="76:77" x14ac:dyDescent="0.25">
      <c r="BX2283" s="4"/>
      <c r="BY2283" s="4"/>
    </row>
    <row r="2284" spans="76:77" x14ac:dyDescent="0.25">
      <c r="BX2284" s="4"/>
      <c r="BY2284" s="4"/>
    </row>
    <row r="2285" spans="76:77" x14ac:dyDescent="0.25">
      <c r="BX2285" s="4"/>
      <c r="BY2285" s="4"/>
    </row>
    <row r="2286" spans="76:77" x14ac:dyDescent="0.25">
      <c r="BX2286" s="4"/>
      <c r="BY2286" s="4"/>
    </row>
    <row r="2287" spans="76:77" x14ac:dyDescent="0.25">
      <c r="BX2287" s="4"/>
      <c r="BY2287" s="4"/>
    </row>
    <row r="2288" spans="76:77" x14ac:dyDescent="0.25">
      <c r="BX2288" s="4"/>
      <c r="BY2288" s="4"/>
    </row>
    <row r="2289" spans="76:77" x14ac:dyDescent="0.25">
      <c r="BX2289" s="4"/>
      <c r="BY2289" s="4"/>
    </row>
    <row r="2290" spans="76:77" x14ac:dyDescent="0.25">
      <c r="BX2290" s="4"/>
      <c r="BY2290" s="4"/>
    </row>
    <row r="2291" spans="76:77" x14ac:dyDescent="0.25">
      <c r="BX2291" s="4"/>
      <c r="BY2291" s="4"/>
    </row>
    <row r="2292" spans="76:77" x14ac:dyDescent="0.25">
      <c r="BX2292" s="4"/>
      <c r="BY2292" s="4"/>
    </row>
    <row r="2293" spans="76:77" x14ac:dyDescent="0.25">
      <c r="BX2293" s="4"/>
      <c r="BY2293" s="4"/>
    </row>
    <row r="2294" spans="76:77" x14ac:dyDescent="0.25">
      <c r="BX2294" s="4"/>
      <c r="BY2294" s="4"/>
    </row>
    <row r="2295" spans="76:77" x14ac:dyDescent="0.25">
      <c r="BX2295" s="4"/>
      <c r="BY2295" s="4"/>
    </row>
    <row r="2296" spans="76:77" x14ac:dyDescent="0.25">
      <c r="BX2296" s="4"/>
      <c r="BY2296" s="4"/>
    </row>
    <row r="2297" spans="76:77" x14ac:dyDescent="0.25">
      <c r="BX2297" s="4"/>
      <c r="BY2297" s="4"/>
    </row>
    <row r="2298" spans="76:77" x14ac:dyDescent="0.25">
      <c r="BX2298" s="4"/>
      <c r="BY2298" s="4"/>
    </row>
    <row r="2299" spans="76:77" x14ac:dyDescent="0.25">
      <c r="BX2299" s="4"/>
      <c r="BY2299" s="4"/>
    </row>
    <row r="2300" spans="76:77" x14ac:dyDescent="0.25">
      <c r="BX2300" s="4"/>
      <c r="BY2300" s="4"/>
    </row>
    <row r="2301" spans="76:77" x14ac:dyDescent="0.25">
      <c r="BX2301" s="4"/>
      <c r="BY2301" s="4"/>
    </row>
    <row r="2302" spans="76:77" x14ac:dyDescent="0.25">
      <c r="BX2302" s="4"/>
      <c r="BY2302" s="4"/>
    </row>
    <row r="2303" spans="76:77" x14ac:dyDescent="0.25">
      <c r="BX2303" s="4"/>
      <c r="BY2303" s="4"/>
    </row>
    <row r="2304" spans="76:77" x14ac:dyDescent="0.25">
      <c r="BX2304" s="4"/>
      <c r="BY2304" s="4"/>
    </row>
    <row r="2305" spans="76:77" x14ac:dyDescent="0.25">
      <c r="BX2305" s="4"/>
      <c r="BY2305" s="4"/>
    </row>
    <row r="2306" spans="76:77" x14ac:dyDescent="0.25">
      <c r="BX2306" s="4"/>
      <c r="BY2306" s="4"/>
    </row>
    <row r="2307" spans="76:77" x14ac:dyDescent="0.25">
      <c r="BX2307" s="4"/>
      <c r="BY2307" s="4"/>
    </row>
    <row r="2308" spans="76:77" x14ac:dyDescent="0.25">
      <c r="BX2308" s="4"/>
      <c r="BY2308" s="4"/>
    </row>
    <row r="2309" spans="76:77" x14ac:dyDescent="0.25">
      <c r="BX2309" s="4"/>
      <c r="BY2309" s="4"/>
    </row>
    <row r="2310" spans="76:77" x14ac:dyDescent="0.25">
      <c r="BX2310" s="4"/>
      <c r="BY2310" s="4"/>
    </row>
    <row r="2311" spans="76:77" x14ac:dyDescent="0.25">
      <c r="BX2311" s="4"/>
      <c r="BY2311" s="4"/>
    </row>
    <row r="2312" spans="76:77" x14ac:dyDescent="0.25">
      <c r="BX2312" s="4"/>
      <c r="BY2312" s="4"/>
    </row>
    <row r="2313" spans="76:77" x14ac:dyDescent="0.25">
      <c r="BX2313" s="4"/>
      <c r="BY2313" s="4"/>
    </row>
    <row r="2314" spans="76:77" x14ac:dyDescent="0.25">
      <c r="BX2314" s="4"/>
      <c r="BY2314" s="4"/>
    </row>
    <row r="2315" spans="76:77" x14ac:dyDescent="0.25">
      <c r="BX2315" s="4"/>
      <c r="BY2315" s="4"/>
    </row>
    <row r="2316" spans="76:77" x14ac:dyDescent="0.25">
      <c r="BX2316" s="4"/>
      <c r="BY2316" s="4"/>
    </row>
    <row r="2317" spans="76:77" x14ac:dyDescent="0.25">
      <c r="BX2317" s="4"/>
      <c r="BY2317" s="4"/>
    </row>
    <row r="2318" spans="76:77" x14ac:dyDescent="0.25">
      <c r="BX2318" s="4"/>
      <c r="BY2318" s="4"/>
    </row>
    <row r="2319" spans="76:77" x14ac:dyDescent="0.25">
      <c r="BX2319" s="4"/>
      <c r="BY2319" s="4"/>
    </row>
    <row r="2320" spans="76:77" x14ac:dyDescent="0.25">
      <c r="BX2320" s="4"/>
      <c r="BY2320" s="4"/>
    </row>
    <row r="2321" spans="76:77" x14ac:dyDescent="0.25">
      <c r="BX2321" s="4"/>
      <c r="BY2321" s="4"/>
    </row>
    <row r="2322" spans="76:77" x14ac:dyDescent="0.25">
      <c r="BX2322" s="4"/>
      <c r="BY2322" s="4"/>
    </row>
    <row r="2323" spans="76:77" x14ac:dyDescent="0.25">
      <c r="BX2323" s="4"/>
      <c r="BY2323" s="4"/>
    </row>
    <row r="2324" spans="76:77" x14ac:dyDescent="0.25">
      <c r="BX2324" s="4"/>
      <c r="BY2324" s="4"/>
    </row>
    <row r="2325" spans="76:77" x14ac:dyDescent="0.25">
      <c r="BX2325" s="4"/>
      <c r="BY2325" s="4"/>
    </row>
    <row r="2326" spans="76:77" x14ac:dyDescent="0.25">
      <c r="BX2326" s="4"/>
      <c r="BY2326" s="4"/>
    </row>
    <row r="2327" spans="76:77" x14ac:dyDescent="0.25">
      <c r="BX2327" s="4"/>
      <c r="BY2327" s="4"/>
    </row>
    <row r="2328" spans="76:77" x14ac:dyDescent="0.25">
      <c r="BX2328" s="4"/>
      <c r="BY2328" s="4"/>
    </row>
    <row r="2329" spans="76:77" x14ac:dyDescent="0.25">
      <c r="BX2329" s="4"/>
      <c r="BY2329" s="4"/>
    </row>
    <row r="2330" spans="76:77" x14ac:dyDescent="0.25">
      <c r="BX2330" s="4"/>
      <c r="BY2330" s="4"/>
    </row>
    <row r="2331" spans="76:77" x14ac:dyDescent="0.25">
      <c r="BX2331" s="4"/>
      <c r="BY2331" s="4"/>
    </row>
    <row r="2332" spans="76:77" x14ac:dyDescent="0.25">
      <c r="BX2332" s="4"/>
      <c r="BY2332" s="4"/>
    </row>
    <row r="2333" spans="76:77" x14ac:dyDescent="0.25">
      <c r="BX2333" s="4"/>
      <c r="BY2333" s="4"/>
    </row>
    <row r="2334" spans="76:77" x14ac:dyDescent="0.25">
      <c r="BX2334" s="4"/>
      <c r="BY2334" s="4"/>
    </row>
    <row r="2335" spans="76:77" x14ac:dyDescent="0.25">
      <c r="BX2335" s="4"/>
      <c r="BY2335" s="4"/>
    </row>
    <row r="2336" spans="76:77" x14ac:dyDescent="0.25">
      <c r="BX2336" s="4"/>
      <c r="BY2336" s="4"/>
    </row>
    <row r="2337" spans="76:77" x14ac:dyDescent="0.25">
      <c r="BX2337" s="4"/>
      <c r="BY2337" s="4"/>
    </row>
    <row r="2338" spans="76:77" x14ac:dyDescent="0.25">
      <c r="BX2338" s="4"/>
      <c r="BY2338" s="4"/>
    </row>
    <row r="2339" spans="76:77" x14ac:dyDescent="0.25">
      <c r="BX2339" s="4"/>
      <c r="BY2339" s="4"/>
    </row>
    <row r="2340" spans="76:77" x14ac:dyDescent="0.25">
      <c r="BX2340" s="4"/>
      <c r="BY2340" s="4"/>
    </row>
    <row r="2341" spans="76:77" x14ac:dyDescent="0.25">
      <c r="BX2341" s="4"/>
      <c r="BY2341" s="4"/>
    </row>
    <row r="2342" spans="76:77" x14ac:dyDescent="0.25">
      <c r="BX2342" s="4"/>
      <c r="BY2342" s="4"/>
    </row>
    <row r="2343" spans="76:77" x14ac:dyDescent="0.25">
      <c r="BX2343" s="4"/>
      <c r="BY2343" s="4"/>
    </row>
    <row r="2344" spans="76:77" x14ac:dyDescent="0.25">
      <c r="BX2344" s="4"/>
      <c r="BY2344" s="4"/>
    </row>
    <row r="2345" spans="76:77" x14ac:dyDescent="0.25">
      <c r="BX2345" s="4"/>
      <c r="BY2345" s="4"/>
    </row>
    <row r="2346" spans="76:77" x14ac:dyDescent="0.25">
      <c r="BX2346" s="4"/>
      <c r="BY2346" s="4"/>
    </row>
    <row r="2347" spans="76:77" x14ac:dyDescent="0.25">
      <c r="BX2347" s="4"/>
      <c r="BY2347" s="4"/>
    </row>
    <row r="2348" spans="76:77" x14ac:dyDescent="0.25">
      <c r="BX2348" s="4"/>
      <c r="BY2348" s="4"/>
    </row>
    <row r="2349" spans="76:77" x14ac:dyDescent="0.25">
      <c r="BX2349" s="4"/>
      <c r="BY2349" s="4"/>
    </row>
    <row r="2350" spans="76:77" x14ac:dyDescent="0.25">
      <c r="BX2350" s="4"/>
      <c r="BY2350" s="4"/>
    </row>
    <row r="2351" spans="76:77" x14ac:dyDescent="0.25">
      <c r="BX2351" s="4"/>
      <c r="BY2351" s="4"/>
    </row>
    <row r="2352" spans="76:77" x14ac:dyDescent="0.25">
      <c r="BX2352" s="4"/>
      <c r="BY2352" s="4"/>
    </row>
    <row r="2353" spans="76:77" x14ac:dyDescent="0.25">
      <c r="BX2353" s="4"/>
      <c r="BY2353" s="4"/>
    </row>
    <row r="2354" spans="76:77" x14ac:dyDescent="0.25">
      <c r="BX2354" s="4"/>
      <c r="BY2354" s="4"/>
    </row>
    <row r="2355" spans="76:77" x14ac:dyDescent="0.25">
      <c r="BX2355" s="4"/>
      <c r="BY2355" s="4"/>
    </row>
    <row r="2356" spans="76:77" x14ac:dyDescent="0.25">
      <c r="BX2356" s="4"/>
      <c r="BY2356" s="4"/>
    </row>
    <row r="2357" spans="76:77" x14ac:dyDescent="0.25">
      <c r="BX2357" s="4"/>
      <c r="BY2357" s="4"/>
    </row>
    <row r="2358" spans="76:77" x14ac:dyDescent="0.25">
      <c r="BX2358" s="4"/>
      <c r="BY2358" s="4"/>
    </row>
    <row r="2359" spans="76:77" x14ac:dyDescent="0.25">
      <c r="BX2359" s="4"/>
      <c r="BY2359" s="4"/>
    </row>
    <row r="2360" spans="76:77" x14ac:dyDescent="0.25">
      <c r="BX2360" s="4"/>
      <c r="BY2360" s="4"/>
    </row>
    <row r="2361" spans="76:77" x14ac:dyDescent="0.25">
      <c r="BX2361" s="4"/>
      <c r="BY2361" s="4"/>
    </row>
    <row r="2362" spans="76:77" x14ac:dyDescent="0.25">
      <c r="BX2362" s="4"/>
      <c r="BY2362" s="4"/>
    </row>
    <row r="2363" spans="76:77" x14ac:dyDescent="0.25">
      <c r="BX2363" s="4"/>
      <c r="BY2363" s="4"/>
    </row>
    <row r="2364" spans="76:77" x14ac:dyDescent="0.25">
      <c r="BX2364" s="4"/>
      <c r="BY2364" s="4"/>
    </row>
    <row r="2365" spans="76:77" x14ac:dyDescent="0.25">
      <c r="BX2365" s="4"/>
      <c r="BY2365" s="4"/>
    </row>
    <row r="2366" spans="76:77" x14ac:dyDescent="0.25">
      <c r="BX2366" s="4"/>
      <c r="BY2366" s="4"/>
    </row>
    <row r="2367" spans="76:77" x14ac:dyDescent="0.25">
      <c r="BX2367" s="4"/>
      <c r="BY2367" s="4"/>
    </row>
    <row r="2368" spans="76:77" x14ac:dyDescent="0.25">
      <c r="BX2368" s="4"/>
      <c r="BY2368" s="4"/>
    </row>
    <row r="2369" spans="76:77" x14ac:dyDescent="0.25">
      <c r="BX2369" s="4"/>
      <c r="BY2369" s="4"/>
    </row>
    <row r="2370" spans="76:77" x14ac:dyDescent="0.25">
      <c r="BX2370" s="4"/>
      <c r="BY2370" s="4"/>
    </row>
    <row r="2371" spans="76:77" x14ac:dyDescent="0.25">
      <c r="BX2371" s="4"/>
      <c r="BY2371" s="4"/>
    </row>
    <row r="2372" spans="76:77" x14ac:dyDescent="0.25">
      <c r="BX2372" s="4"/>
      <c r="BY2372" s="4"/>
    </row>
    <row r="2373" spans="76:77" x14ac:dyDescent="0.25">
      <c r="BX2373" s="4"/>
      <c r="BY2373" s="4"/>
    </row>
    <row r="2374" spans="76:77" x14ac:dyDescent="0.25">
      <c r="BX2374" s="4"/>
      <c r="BY2374" s="4"/>
    </row>
    <row r="2375" spans="76:77" x14ac:dyDescent="0.25">
      <c r="BX2375" s="4"/>
      <c r="BY2375" s="4"/>
    </row>
    <row r="2376" spans="76:77" x14ac:dyDescent="0.25">
      <c r="BX2376" s="4"/>
      <c r="BY2376" s="4"/>
    </row>
    <row r="2377" spans="76:77" x14ac:dyDescent="0.25">
      <c r="BX2377" s="4"/>
      <c r="BY2377" s="4"/>
    </row>
    <row r="2378" spans="76:77" x14ac:dyDescent="0.25">
      <c r="BX2378" s="4"/>
      <c r="BY2378" s="4"/>
    </row>
    <row r="2379" spans="76:77" x14ac:dyDescent="0.25">
      <c r="BX2379" s="4"/>
      <c r="BY2379" s="4"/>
    </row>
    <row r="2380" spans="76:77" x14ac:dyDescent="0.25">
      <c r="BX2380" s="4"/>
      <c r="BY2380" s="4"/>
    </row>
    <row r="2381" spans="76:77" x14ac:dyDescent="0.25">
      <c r="BX2381" s="4"/>
      <c r="BY2381" s="4"/>
    </row>
    <row r="2382" spans="76:77" x14ac:dyDescent="0.25">
      <c r="BX2382" s="4"/>
      <c r="BY2382" s="4"/>
    </row>
    <row r="2383" spans="76:77" x14ac:dyDescent="0.25">
      <c r="BX2383" s="4"/>
      <c r="BY2383" s="4"/>
    </row>
    <row r="2384" spans="76:77" x14ac:dyDescent="0.25">
      <c r="BX2384" s="4"/>
      <c r="BY2384" s="4"/>
    </row>
    <row r="2385" spans="76:77" x14ac:dyDescent="0.25">
      <c r="BX2385" s="4"/>
      <c r="BY2385" s="4"/>
    </row>
    <row r="2386" spans="76:77" x14ac:dyDescent="0.25">
      <c r="BX2386" s="4"/>
      <c r="BY2386" s="4"/>
    </row>
    <row r="2387" spans="76:77" x14ac:dyDescent="0.25">
      <c r="BX2387" s="4"/>
      <c r="BY2387" s="4"/>
    </row>
    <row r="2388" spans="76:77" x14ac:dyDescent="0.25">
      <c r="BX2388" s="4"/>
      <c r="BY2388" s="4"/>
    </row>
    <row r="2389" spans="76:77" x14ac:dyDescent="0.25">
      <c r="BX2389" s="4"/>
      <c r="BY2389" s="4"/>
    </row>
    <row r="2390" spans="76:77" x14ac:dyDescent="0.25">
      <c r="BX2390" s="4"/>
      <c r="BY2390" s="4"/>
    </row>
    <row r="2391" spans="76:77" x14ac:dyDescent="0.25">
      <c r="BX2391" s="4"/>
      <c r="BY2391" s="4"/>
    </row>
    <row r="2392" spans="76:77" x14ac:dyDescent="0.25">
      <c r="BX2392" s="4"/>
      <c r="BY2392" s="4"/>
    </row>
    <row r="2393" spans="76:77" x14ac:dyDescent="0.25">
      <c r="BX2393" s="4"/>
      <c r="BY2393" s="4"/>
    </row>
    <row r="2394" spans="76:77" x14ac:dyDescent="0.25">
      <c r="BX2394" s="4"/>
      <c r="BY2394" s="4"/>
    </row>
    <row r="2395" spans="76:77" x14ac:dyDescent="0.25">
      <c r="BX2395" s="4"/>
      <c r="BY2395" s="4"/>
    </row>
    <row r="2396" spans="76:77" x14ac:dyDescent="0.25">
      <c r="BX2396" s="4"/>
      <c r="BY2396" s="4"/>
    </row>
    <row r="2397" spans="76:77" x14ac:dyDescent="0.25">
      <c r="BX2397" s="4"/>
      <c r="BY2397" s="4"/>
    </row>
    <row r="2398" spans="76:77" x14ac:dyDescent="0.25">
      <c r="BX2398" s="4"/>
      <c r="BY2398" s="4"/>
    </row>
    <row r="2399" spans="76:77" x14ac:dyDescent="0.25">
      <c r="BX2399" s="4"/>
      <c r="BY2399" s="4"/>
    </row>
    <row r="2400" spans="76:77" x14ac:dyDescent="0.25">
      <c r="BX2400" s="4"/>
      <c r="BY2400" s="4"/>
    </row>
    <row r="2401" spans="76:77" x14ac:dyDescent="0.25">
      <c r="BX2401" s="4"/>
      <c r="BY2401" s="4"/>
    </row>
    <row r="2402" spans="76:77" x14ac:dyDescent="0.25">
      <c r="BX2402" s="4"/>
      <c r="BY2402" s="4"/>
    </row>
    <row r="2403" spans="76:77" x14ac:dyDescent="0.25">
      <c r="BX2403" s="4"/>
      <c r="BY2403" s="4"/>
    </row>
    <row r="2404" spans="76:77" x14ac:dyDescent="0.25">
      <c r="BX2404" s="4"/>
      <c r="BY2404" s="4"/>
    </row>
    <row r="2405" spans="76:77" x14ac:dyDescent="0.25">
      <c r="BX2405" s="4"/>
      <c r="BY2405" s="4"/>
    </row>
    <row r="2406" spans="76:77" x14ac:dyDescent="0.25">
      <c r="BX2406" s="4"/>
      <c r="BY2406" s="4"/>
    </row>
    <row r="2407" spans="76:77" x14ac:dyDescent="0.25">
      <c r="BX2407" s="4"/>
      <c r="BY2407" s="4"/>
    </row>
    <row r="2408" spans="76:77" x14ac:dyDescent="0.25">
      <c r="BX2408" s="4"/>
      <c r="BY2408" s="4"/>
    </row>
    <row r="2409" spans="76:77" x14ac:dyDescent="0.25">
      <c r="BX2409" s="4"/>
      <c r="BY2409" s="4"/>
    </row>
    <row r="2410" spans="76:77" x14ac:dyDescent="0.25">
      <c r="BX2410" s="4"/>
      <c r="BY2410" s="4"/>
    </row>
    <row r="2411" spans="76:77" x14ac:dyDescent="0.25">
      <c r="BX2411" s="4"/>
      <c r="BY2411" s="4"/>
    </row>
    <row r="2412" spans="76:77" x14ac:dyDescent="0.25">
      <c r="BX2412" s="4"/>
      <c r="BY2412" s="4"/>
    </row>
    <row r="2413" spans="76:77" x14ac:dyDescent="0.25">
      <c r="BX2413" s="4"/>
      <c r="BY2413" s="4"/>
    </row>
    <row r="2414" spans="76:77" x14ac:dyDescent="0.25">
      <c r="BX2414" s="4"/>
      <c r="BY2414" s="4"/>
    </row>
    <row r="2415" spans="76:77" x14ac:dyDescent="0.25">
      <c r="BX2415" s="4"/>
      <c r="BY2415" s="4"/>
    </row>
    <row r="2416" spans="76:77" x14ac:dyDescent="0.25">
      <c r="BX2416" s="4"/>
      <c r="BY2416" s="4"/>
    </row>
    <row r="2417" spans="76:77" x14ac:dyDescent="0.25">
      <c r="BX2417" s="4"/>
      <c r="BY2417" s="4"/>
    </row>
    <row r="2418" spans="76:77" x14ac:dyDescent="0.25">
      <c r="BX2418" s="4"/>
      <c r="BY2418" s="4"/>
    </row>
    <row r="2419" spans="76:77" x14ac:dyDescent="0.25">
      <c r="BX2419" s="4"/>
      <c r="BY2419" s="4"/>
    </row>
    <row r="2420" spans="76:77" x14ac:dyDescent="0.25">
      <c r="BX2420" s="4"/>
      <c r="BY2420" s="4"/>
    </row>
    <row r="2421" spans="76:77" x14ac:dyDescent="0.25">
      <c r="BX2421" s="4"/>
      <c r="BY2421" s="4"/>
    </row>
    <row r="2422" spans="76:77" x14ac:dyDescent="0.25">
      <c r="BX2422" s="4"/>
      <c r="BY2422" s="4"/>
    </row>
    <row r="2423" spans="76:77" x14ac:dyDescent="0.25">
      <c r="BX2423" s="4"/>
      <c r="BY2423" s="4"/>
    </row>
    <row r="2424" spans="76:77" x14ac:dyDescent="0.25">
      <c r="BX2424" s="4"/>
      <c r="BY2424" s="4"/>
    </row>
    <row r="2425" spans="76:77" x14ac:dyDescent="0.25">
      <c r="BX2425" s="4"/>
      <c r="BY2425" s="4"/>
    </row>
    <row r="2426" spans="76:77" x14ac:dyDescent="0.25">
      <c r="BX2426" s="4"/>
      <c r="BY2426" s="4"/>
    </row>
    <row r="2427" spans="76:77" x14ac:dyDescent="0.25">
      <c r="BX2427" s="4"/>
      <c r="BY2427" s="4"/>
    </row>
    <row r="2428" spans="76:77" x14ac:dyDescent="0.25">
      <c r="BX2428" s="4"/>
      <c r="BY2428" s="4"/>
    </row>
    <row r="2429" spans="76:77" x14ac:dyDescent="0.25">
      <c r="BX2429" s="4"/>
      <c r="BY2429" s="4"/>
    </row>
    <row r="2430" spans="76:77" x14ac:dyDescent="0.25">
      <c r="BX2430" s="4"/>
      <c r="BY2430" s="4"/>
    </row>
    <row r="2431" spans="76:77" x14ac:dyDescent="0.25">
      <c r="BX2431" s="4"/>
      <c r="BY2431" s="4"/>
    </row>
    <row r="2432" spans="76:77" x14ac:dyDescent="0.25">
      <c r="BX2432" s="4"/>
      <c r="BY2432" s="4"/>
    </row>
    <row r="2433" spans="76:77" x14ac:dyDescent="0.25">
      <c r="BX2433" s="4"/>
      <c r="BY2433" s="4"/>
    </row>
    <row r="2434" spans="76:77" x14ac:dyDescent="0.25">
      <c r="BX2434" s="4"/>
      <c r="BY2434" s="4"/>
    </row>
    <row r="2435" spans="76:77" x14ac:dyDescent="0.25">
      <c r="BX2435" s="4"/>
      <c r="BY2435" s="4"/>
    </row>
    <row r="2436" spans="76:77" x14ac:dyDescent="0.25">
      <c r="BX2436" s="4"/>
      <c r="BY2436" s="4"/>
    </row>
    <row r="2437" spans="76:77" x14ac:dyDescent="0.25">
      <c r="BX2437" s="4"/>
      <c r="BY2437" s="4"/>
    </row>
    <row r="2438" spans="76:77" x14ac:dyDescent="0.25">
      <c r="BX2438" s="4"/>
      <c r="BY2438" s="4"/>
    </row>
    <row r="2439" spans="76:77" x14ac:dyDescent="0.25">
      <c r="BX2439" s="4"/>
      <c r="BY2439" s="4"/>
    </row>
    <row r="2440" spans="76:77" x14ac:dyDescent="0.25">
      <c r="BX2440" s="4"/>
      <c r="BY2440" s="4"/>
    </row>
    <row r="2441" spans="76:77" x14ac:dyDescent="0.25">
      <c r="BX2441" s="4"/>
      <c r="BY2441" s="4"/>
    </row>
    <row r="2442" spans="76:77" x14ac:dyDescent="0.25">
      <c r="BX2442" s="4"/>
      <c r="BY2442" s="4"/>
    </row>
    <row r="2443" spans="76:77" x14ac:dyDescent="0.25">
      <c r="BX2443" s="4"/>
      <c r="BY2443" s="4"/>
    </row>
    <row r="2444" spans="76:77" x14ac:dyDescent="0.25">
      <c r="BX2444" s="4"/>
      <c r="BY2444" s="4"/>
    </row>
    <row r="2445" spans="76:77" x14ac:dyDescent="0.25">
      <c r="BX2445" s="4"/>
      <c r="BY2445" s="4"/>
    </row>
    <row r="2446" spans="76:77" x14ac:dyDescent="0.25">
      <c r="BX2446" s="4"/>
      <c r="BY2446" s="4"/>
    </row>
    <row r="2447" spans="76:77" x14ac:dyDescent="0.25">
      <c r="BX2447" s="4"/>
      <c r="BY2447" s="4"/>
    </row>
    <row r="2448" spans="76:77" x14ac:dyDescent="0.25">
      <c r="BX2448" s="4"/>
      <c r="BY2448" s="4"/>
    </row>
    <row r="2449" spans="76:77" x14ac:dyDescent="0.25">
      <c r="BX2449" s="4"/>
      <c r="BY2449" s="4"/>
    </row>
    <row r="2450" spans="76:77" x14ac:dyDescent="0.25">
      <c r="BX2450" s="4"/>
      <c r="BY2450" s="4"/>
    </row>
    <row r="2451" spans="76:77" x14ac:dyDescent="0.25">
      <c r="BX2451" s="4"/>
      <c r="BY2451" s="4"/>
    </row>
    <row r="2452" spans="76:77" x14ac:dyDescent="0.25">
      <c r="BX2452" s="4"/>
      <c r="BY2452" s="4"/>
    </row>
    <row r="2453" spans="76:77" x14ac:dyDescent="0.25">
      <c r="BX2453" s="4"/>
      <c r="BY2453" s="4"/>
    </row>
    <row r="2454" spans="76:77" x14ac:dyDescent="0.25">
      <c r="BX2454" s="4"/>
      <c r="BY2454" s="4"/>
    </row>
    <row r="2455" spans="76:77" x14ac:dyDescent="0.25">
      <c r="BX2455" s="4"/>
      <c r="BY2455" s="4"/>
    </row>
    <row r="2456" spans="76:77" x14ac:dyDescent="0.25">
      <c r="BX2456" s="4"/>
      <c r="BY2456" s="4"/>
    </row>
    <row r="2457" spans="76:77" x14ac:dyDescent="0.25">
      <c r="BX2457" s="4"/>
      <c r="BY2457" s="4"/>
    </row>
    <row r="2458" spans="76:77" x14ac:dyDescent="0.25">
      <c r="BX2458" s="4"/>
      <c r="BY2458" s="4"/>
    </row>
    <row r="2459" spans="76:77" x14ac:dyDescent="0.25">
      <c r="BX2459" s="4"/>
      <c r="BY2459" s="4"/>
    </row>
    <row r="2460" spans="76:77" x14ac:dyDescent="0.25">
      <c r="BX2460" s="4"/>
      <c r="BY2460" s="4"/>
    </row>
    <row r="2461" spans="76:77" x14ac:dyDescent="0.25">
      <c r="BX2461" s="4"/>
      <c r="BY2461" s="4"/>
    </row>
    <row r="2462" spans="76:77" x14ac:dyDescent="0.25">
      <c r="BX2462" s="4"/>
      <c r="BY2462" s="4"/>
    </row>
    <row r="2463" spans="76:77" x14ac:dyDescent="0.25">
      <c r="BX2463" s="4"/>
      <c r="BY2463" s="4"/>
    </row>
    <row r="2464" spans="76:77" x14ac:dyDescent="0.25">
      <c r="BX2464" s="4"/>
      <c r="BY2464" s="4"/>
    </row>
    <row r="2465" spans="76:77" x14ac:dyDescent="0.25">
      <c r="BX2465" s="4"/>
      <c r="BY2465" s="4"/>
    </row>
    <row r="2466" spans="76:77" x14ac:dyDescent="0.25">
      <c r="BX2466" s="4"/>
      <c r="BY2466" s="4"/>
    </row>
    <row r="2467" spans="76:77" x14ac:dyDescent="0.25">
      <c r="BX2467" s="4"/>
      <c r="BY2467" s="4"/>
    </row>
    <row r="2468" spans="76:77" x14ac:dyDescent="0.25">
      <c r="BX2468" s="4"/>
      <c r="BY2468" s="4"/>
    </row>
    <row r="2469" spans="76:77" x14ac:dyDescent="0.25">
      <c r="BX2469" s="4"/>
      <c r="BY2469" s="4"/>
    </row>
    <row r="2470" spans="76:77" x14ac:dyDescent="0.25">
      <c r="BX2470" s="4"/>
      <c r="BY2470" s="4"/>
    </row>
    <row r="2471" spans="76:77" x14ac:dyDescent="0.25">
      <c r="BX2471" s="4"/>
      <c r="BY2471" s="4"/>
    </row>
    <row r="2472" spans="76:77" x14ac:dyDescent="0.25">
      <c r="BX2472" s="4"/>
      <c r="BY2472" s="4"/>
    </row>
    <row r="2473" spans="76:77" x14ac:dyDescent="0.25">
      <c r="BX2473" s="4"/>
      <c r="BY2473" s="4"/>
    </row>
    <row r="2474" spans="76:77" x14ac:dyDescent="0.25">
      <c r="BX2474" s="4"/>
      <c r="BY2474" s="4"/>
    </row>
    <row r="2475" spans="76:77" x14ac:dyDescent="0.25">
      <c r="BX2475" s="4"/>
      <c r="BY2475" s="4"/>
    </row>
    <row r="2476" spans="76:77" x14ac:dyDescent="0.25">
      <c r="BX2476" s="4"/>
      <c r="BY2476" s="4"/>
    </row>
    <row r="2477" spans="76:77" x14ac:dyDescent="0.25">
      <c r="BX2477" s="4"/>
      <c r="BY2477" s="4"/>
    </row>
    <row r="2478" spans="76:77" x14ac:dyDescent="0.25">
      <c r="BX2478" s="4"/>
      <c r="BY2478" s="4"/>
    </row>
    <row r="2479" spans="76:77" x14ac:dyDescent="0.25">
      <c r="BX2479" s="4"/>
      <c r="BY2479" s="4"/>
    </row>
    <row r="2480" spans="76:77" x14ac:dyDescent="0.25">
      <c r="BX2480" s="4"/>
      <c r="BY2480" s="4"/>
    </row>
    <row r="2481" spans="76:77" x14ac:dyDescent="0.25">
      <c r="BX2481" s="4"/>
      <c r="BY2481" s="4"/>
    </row>
    <row r="2482" spans="76:77" x14ac:dyDescent="0.25">
      <c r="BX2482" s="4"/>
      <c r="BY2482" s="4"/>
    </row>
    <row r="2483" spans="76:77" x14ac:dyDescent="0.25">
      <c r="BX2483" s="4"/>
      <c r="BY2483" s="4"/>
    </row>
    <row r="2484" spans="76:77" x14ac:dyDescent="0.25">
      <c r="BX2484" s="4"/>
      <c r="BY2484" s="4"/>
    </row>
    <row r="2485" spans="76:77" x14ac:dyDescent="0.25">
      <c r="BX2485" s="4"/>
      <c r="BY2485" s="4"/>
    </row>
    <row r="2486" spans="76:77" x14ac:dyDescent="0.25">
      <c r="BX2486" s="4"/>
      <c r="BY2486" s="4"/>
    </row>
    <row r="2487" spans="76:77" x14ac:dyDescent="0.25">
      <c r="BX2487" s="4"/>
      <c r="BY2487" s="4"/>
    </row>
    <row r="2488" spans="76:77" x14ac:dyDescent="0.25">
      <c r="BX2488" s="4"/>
      <c r="BY2488" s="4"/>
    </row>
    <row r="2489" spans="76:77" x14ac:dyDescent="0.25">
      <c r="BX2489" s="4"/>
      <c r="BY2489" s="4"/>
    </row>
    <row r="2490" spans="76:77" x14ac:dyDescent="0.25">
      <c r="BX2490" s="4"/>
      <c r="BY2490" s="4"/>
    </row>
    <row r="2491" spans="76:77" x14ac:dyDescent="0.25">
      <c r="BX2491" s="4"/>
      <c r="BY2491" s="4"/>
    </row>
    <row r="2492" spans="76:77" x14ac:dyDescent="0.25">
      <c r="BX2492" s="4"/>
      <c r="BY2492" s="4"/>
    </row>
    <row r="2493" spans="76:77" x14ac:dyDescent="0.25">
      <c r="BX2493" s="4"/>
      <c r="BY2493" s="4"/>
    </row>
    <row r="2494" spans="76:77" x14ac:dyDescent="0.25">
      <c r="BX2494" s="4"/>
      <c r="BY2494" s="4"/>
    </row>
    <row r="2495" spans="76:77" x14ac:dyDescent="0.25">
      <c r="BX2495" s="4"/>
      <c r="BY2495" s="4"/>
    </row>
    <row r="2496" spans="76:77" x14ac:dyDescent="0.25">
      <c r="BX2496" s="4"/>
      <c r="BY2496" s="4"/>
    </row>
    <row r="2497" spans="76:77" x14ac:dyDescent="0.25">
      <c r="BX2497" s="4"/>
      <c r="BY2497" s="4"/>
    </row>
    <row r="2498" spans="76:77" x14ac:dyDescent="0.25">
      <c r="BX2498" s="4"/>
      <c r="BY2498" s="4"/>
    </row>
    <row r="2499" spans="76:77" x14ac:dyDescent="0.25">
      <c r="BX2499" s="4"/>
      <c r="BY2499" s="4"/>
    </row>
    <row r="2500" spans="76:77" x14ac:dyDescent="0.25">
      <c r="BX2500" s="4"/>
      <c r="BY2500" s="4"/>
    </row>
    <row r="2501" spans="76:77" x14ac:dyDescent="0.25">
      <c r="BX2501" s="4"/>
      <c r="BY2501" s="4"/>
    </row>
    <row r="2502" spans="76:77" x14ac:dyDescent="0.25">
      <c r="BX2502" s="4"/>
      <c r="BY2502" s="4"/>
    </row>
    <row r="2503" spans="76:77" x14ac:dyDescent="0.25">
      <c r="BX2503" s="4"/>
      <c r="BY2503" s="4"/>
    </row>
    <row r="2504" spans="76:77" x14ac:dyDescent="0.25">
      <c r="BX2504" s="4"/>
      <c r="BY2504" s="4"/>
    </row>
    <row r="2505" spans="76:77" x14ac:dyDescent="0.25">
      <c r="BX2505" s="4"/>
      <c r="BY2505" s="4"/>
    </row>
    <row r="2506" spans="76:77" x14ac:dyDescent="0.25">
      <c r="BX2506" s="4"/>
      <c r="BY2506" s="4"/>
    </row>
    <row r="2507" spans="76:77" x14ac:dyDescent="0.25">
      <c r="BX2507" s="4"/>
      <c r="BY2507" s="4"/>
    </row>
    <row r="2508" spans="76:77" x14ac:dyDescent="0.25">
      <c r="BX2508" s="4"/>
      <c r="BY2508" s="4"/>
    </row>
    <row r="2509" spans="76:77" x14ac:dyDescent="0.25">
      <c r="BX2509" s="4"/>
      <c r="BY2509" s="4"/>
    </row>
    <row r="2510" spans="76:77" x14ac:dyDescent="0.25">
      <c r="BX2510" s="4"/>
      <c r="BY2510" s="4"/>
    </row>
    <row r="2511" spans="76:77" x14ac:dyDescent="0.25">
      <c r="BX2511" s="4"/>
      <c r="BY2511" s="4"/>
    </row>
    <row r="2512" spans="76:77" x14ac:dyDescent="0.25">
      <c r="BX2512" s="4"/>
      <c r="BY2512" s="4"/>
    </row>
    <row r="2513" spans="76:77" x14ac:dyDescent="0.25">
      <c r="BX2513" s="4"/>
      <c r="BY2513" s="4"/>
    </row>
    <row r="2514" spans="76:77" x14ac:dyDescent="0.25">
      <c r="BX2514" s="4"/>
      <c r="BY2514" s="4"/>
    </row>
    <row r="2515" spans="76:77" x14ac:dyDescent="0.25">
      <c r="BX2515" s="4"/>
      <c r="BY2515" s="4"/>
    </row>
    <row r="2516" spans="76:77" x14ac:dyDescent="0.25">
      <c r="BX2516" s="4"/>
      <c r="BY2516" s="4"/>
    </row>
    <row r="2517" spans="76:77" x14ac:dyDescent="0.25">
      <c r="BX2517" s="4"/>
      <c r="BY2517" s="4"/>
    </row>
    <row r="2518" spans="76:77" x14ac:dyDescent="0.25">
      <c r="BX2518" s="4"/>
      <c r="BY2518" s="4"/>
    </row>
    <row r="2519" spans="76:77" x14ac:dyDescent="0.25">
      <c r="BX2519" s="4"/>
      <c r="BY2519" s="4"/>
    </row>
    <row r="2520" spans="76:77" x14ac:dyDescent="0.25">
      <c r="BX2520" s="4"/>
      <c r="BY2520" s="4"/>
    </row>
    <row r="2521" spans="76:77" x14ac:dyDescent="0.25">
      <c r="BX2521" s="4"/>
      <c r="BY2521" s="4"/>
    </row>
    <row r="2522" spans="76:77" x14ac:dyDescent="0.25">
      <c r="BX2522" s="4"/>
      <c r="BY2522" s="4"/>
    </row>
    <row r="2523" spans="76:77" x14ac:dyDescent="0.25">
      <c r="BX2523" s="4"/>
      <c r="BY2523" s="4"/>
    </row>
    <row r="2524" spans="76:77" x14ac:dyDescent="0.25">
      <c r="BX2524" s="4"/>
      <c r="BY2524" s="4"/>
    </row>
    <row r="2525" spans="76:77" x14ac:dyDescent="0.25">
      <c r="BX2525" s="4"/>
      <c r="BY2525" s="4"/>
    </row>
    <row r="2526" spans="76:77" x14ac:dyDescent="0.25">
      <c r="BX2526" s="4"/>
      <c r="BY2526" s="4"/>
    </row>
    <row r="2527" spans="76:77" x14ac:dyDescent="0.25">
      <c r="BX2527" s="4"/>
      <c r="BY2527" s="4"/>
    </row>
    <row r="2528" spans="76:77" x14ac:dyDescent="0.25">
      <c r="BX2528" s="4"/>
      <c r="BY2528" s="4"/>
    </row>
    <row r="2529" spans="76:77" x14ac:dyDescent="0.25">
      <c r="BX2529" s="4"/>
      <c r="BY2529" s="4"/>
    </row>
    <row r="2530" spans="76:77" x14ac:dyDescent="0.25">
      <c r="BX2530" s="4"/>
      <c r="BY2530" s="4"/>
    </row>
    <row r="2531" spans="76:77" x14ac:dyDescent="0.25">
      <c r="BX2531" s="4"/>
      <c r="BY2531" s="4"/>
    </row>
    <row r="2532" spans="76:77" x14ac:dyDescent="0.25">
      <c r="BX2532" s="4"/>
      <c r="BY2532" s="4"/>
    </row>
    <row r="2533" spans="76:77" x14ac:dyDescent="0.25">
      <c r="BX2533" s="4"/>
      <c r="BY2533" s="4"/>
    </row>
    <row r="2534" spans="76:77" x14ac:dyDescent="0.25">
      <c r="BX2534" s="4"/>
      <c r="BY2534" s="4"/>
    </row>
    <row r="2535" spans="76:77" x14ac:dyDescent="0.25">
      <c r="BX2535" s="4"/>
      <c r="BY2535" s="4"/>
    </row>
    <row r="2536" spans="76:77" x14ac:dyDescent="0.25">
      <c r="BX2536" s="4"/>
      <c r="BY2536" s="4"/>
    </row>
    <row r="2537" spans="76:77" x14ac:dyDescent="0.25">
      <c r="BX2537" s="4"/>
      <c r="BY2537" s="4"/>
    </row>
    <row r="2538" spans="76:77" x14ac:dyDescent="0.25">
      <c r="BX2538" s="4"/>
      <c r="BY2538" s="4"/>
    </row>
    <row r="2539" spans="76:77" x14ac:dyDescent="0.25">
      <c r="BX2539" s="4"/>
      <c r="BY2539" s="4"/>
    </row>
    <row r="2540" spans="76:77" x14ac:dyDescent="0.25">
      <c r="BX2540" s="4"/>
      <c r="BY2540" s="4"/>
    </row>
    <row r="2541" spans="76:77" x14ac:dyDescent="0.25">
      <c r="BX2541" s="4"/>
      <c r="BY2541" s="4"/>
    </row>
    <row r="2542" spans="76:77" x14ac:dyDescent="0.25">
      <c r="BX2542" s="4"/>
      <c r="BY2542" s="4"/>
    </row>
    <row r="2543" spans="76:77" x14ac:dyDescent="0.25">
      <c r="BX2543" s="4"/>
      <c r="BY2543" s="4"/>
    </row>
    <row r="2544" spans="76:77" x14ac:dyDescent="0.25">
      <c r="BX2544" s="4"/>
      <c r="BY2544" s="4"/>
    </row>
    <row r="2545" spans="76:77" x14ac:dyDescent="0.25">
      <c r="BX2545" s="4"/>
      <c r="BY2545" s="4"/>
    </row>
    <row r="2546" spans="76:77" x14ac:dyDescent="0.25">
      <c r="BX2546" s="4"/>
      <c r="BY2546" s="4"/>
    </row>
    <row r="2547" spans="76:77" x14ac:dyDescent="0.25">
      <c r="BX2547" s="4"/>
      <c r="BY2547" s="4"/>
    </row>
    <row r="2548" spans="76:77" x14ac:dyDescent="0.25">
      <c r="BX2548" s="4"/>
      <c r="BY2548" s="4"/>
    </row>
    <row r="2549" spans="76:77" x14ac:dyDescent="0.25">
      <c r="BX2549" s="4"/>
      <c r="BY2549" s="4"/>
    </row>
    <row r="2550" spans="76:77" x14ac:dyDescent="0.25">
      <c r="BX2550" s="4"/>
      <c r="BY2550" s="4"/>
    </row>
    <row r="2551" spans="76:77" x14ac:dyDescent="0.25">
      <c r="BX2551" s="4"/>
      <c r="BY2551" s="4"/>
    </row>
    <row r="2552" spans="76:77" x14ac:dyDescent="0.25">
      <c r="BX2552" s="4"/>
      <c r="BY2552" s="4"/>
    </row>
    <row r="2553" spans="76:77" x14ac:dyDescent="0.25">
      <c r="BX2553" s="4"/>
      <c r="BY2553" s="4"/>
    </row>
    <row r="2554" spans="76:77" x14ac:dyDescent="0.25">
      <c r="BX2554" s="4"/>
      <c r="BY2554" s="4"/>
    </row>
    <row r="2555" spans="76:77" x14ac:dyDescent="0.25">
      <c r="BX2555" s="4"/>
      <c r="BY2555" s="4"/>
    </row>
    <row r="2556" spans="76:77" x14ac:dyDescent="0.25">
      <c r="BX2556" s="4"/>
      <c r="BY2556" s="4"/>
    </row>
    <row r="2557" spans="76:77" x14ac:dyDescent="0.25">
      <c r="BX2557" s="4"/>
      <c r="BY2557" s="4"/>
    </row>
    <row r="2558" spans="76:77" x14ac:dyDescent="0.25">
      <c r="BX2558" s="4"/>
      <c r="BY2558" s="4"/>
    </row>
    <row r="2559" spans="76:77" x14ac:dyDescent="0.25">
      <c r="BX2559" s="4"/>
      <c r="BY2559" s="4"/>
    </row>
    <row r="2560" spans="76:77" x14ac:dyDescent="0.25">
      <c r="BX2560" s="4"/>
      <c r="BY2560" s="4"/>
    </row>
    <row r="2561" spans="76:77" x14ac:dyDescent="0.25">
      <c r="BX2561" s="4"/>
      <c r="BY2561" s="4"/>
    </row>
    <row r="2562" spans="76:77" x14ac:dyDescent="0.25">
      <c r="BX2562" s="4"/>
      <c r="BY2562" s="4"/>
    </row>
    <row r="2563" spans="76:77" x14ac:dyDescent="0.25">
      <c r="BX2563" s="4"/>
      <c r="BY2563" s="4"/>
    </row>
    <row r="2564" spans="76:77" x14ac:dyDescent="0.25">
      <c r="BX2564" s="4"/>
      <c r="BY2564" s="4"/>
    </row>
    <row r="2565" spans="76:77" x14ac:dyDescent="0.25">
      <c r="BX2565" s="4"/>
      <c r="BY2565" s="4"/>
    </row>
    <row r="2566" spans="76:77" x14ac:dyDescent="0.25">
      <c r="BX2566" s="4"/>
      <c r="BY2566" s="4"/>
    </row>
    <row r="2567" spans="76:77" x14ac:dyDescent="0.25">
      <c r="BX2567" s="4"/>
      <c r="BY2567" s="4"/>
    </row>
    <row r="2568" spans="76:77" x14ac:dyDescent="0.25">
      <c r="BX2568" s="4"/>
      <c r="BY2568" s="4"/>
    </row>
    <row r="2569" spans="76:77" x14ac:dyDescent="0.25">
      <c r="BX2569" s="4"/>
      <c r="BY2569" s="4"/>
    </row>
    <row r="2570" spans="76:77" x14ac:dyDescent="0.25">
      <c r="BX2570" s="4"/>
      <c r="BY2570" s="4"/>
    </row>
    <row r="2571" spans="76:77" x14ac:dyDescent="0.25">
      <c r="BX2571" s="4"/>
      <c r="BY2571" s="4"/>
    </row>
    <row r="2572" spans="76:77" x14ac:dyDescent="0.25">
      <c r="BX2572" s="4"/>
      <c r="BY2572" s="4"/>
    </row>
    <row r="2573" spans="76:77" x14ac:dyDescent="0.25">
      <c r="BX2573" s="4"/>
      <c r="BY2573" s="4"/>
    </row>
    <row r="2574" spans="76:77" x14ac:dyDescent="0.25">
      <c r="BX2574" s="4"/>
      <c r="BY2574" s="4"/>
    </row>
    <row r="2575" spans="76:77" x14ac:dyDescent="0.25">
      <c r="BX2575" s="4"/>
      <c r="BY2575" s="4"/>
    </row>
    <row r="2576" spans="76:77" x14ac:dyDescent="0.25">
      <c r="BX2576" s="4"/>
      <c r="BY2576" s="4"/>
    </row>
    <row r="2577" spans="76:77" x14ac:dyDescent="0.25">
      <c r="BX2577" s="4"/>
      <c r="BY2577" s="4"/>
    </row>
    <row r="2578" spans="76:77" x14ac:dyDescent="0.25">
      <c r="BX2578" s="4"/>
      <c r="BY2578" s="4"/>
    </row>
    <row r="2579" spans="76:77" x14ac:dyDescent="0.25">
      <c r="BX2579" s="4"/>
      <c r="BY2579" s="4"/>
    </row>
    <row r="2580" spans="76:77" x14ac:dyDescent="0.25">
      <c r="BX2580" s="4"/>
      <c r="BY2580" s="4"/>
    </row>
    <row r="2581" spans="76:77" x14ac:dyDescent="0.25">
      <c r="BX2581" s="4"/>
      <c r="BY2581" s="4"/>
    </row>
    <row r="2582" spans="76:77" x14ac:dyDescent="0.25">
      <c r="BX2582" s="4"/>
      <c r="BY2582" s="4"/>
    </row>
    <row r="2583" spans="76:77" x14ac:dyDescent="0.25">
      <c r="BX2583" s="4"/>
      <c r="BY2583" s="4"/>
    </row>
    <row r="2584" spans="76:77" x14ac:dyDescent="0.25">
      <c r="BX2584" s="4"/>
      <c r="BY2584" s="4"/>
    </row>
    <row r="2585" spans="76:77" x14ac:dyDescent="0.25">
      <c r="BX2585" s="4"/>
      <c r="BY2585" s="4"/>
    </row>
    <row r="2586" spans="76:77" x14ac:dyDescent="0.25">
      <c r="BX2586" s="4"/>
      <c r="BY2586" s="4"/>
    </row>
    <row r="2587" spans="76:77" x14ac:dyDescent="0.25">
      <c r="BX2587" s="4"/>
      <c r="BY2587" s="4"/>
    </row>
    <row r="2588" spans="76:77" x14ac:dyDescent="0.25">
      <c r="BX2588" s="4"/>
      <c r="BY2588" s="4"/>
    </row>
    <row r="2589" spans="76:77" x14ac:dyDescent="0.25">
      <c r="BX2589" s="4"/>
      <c r="BY2589" s="4"/>
    </row>
    <row r="2590" spans="76:77" x14ac:dyDescent="0.25">
      <c r="BX2590" s="4"/>
      <c r="BY2590" s="4"/>
    </row>
    <row r="2591" spans="76:77" x14ac:dyDescent="0.25">
      <c r="BX2591" s="4"/>
      <c r="BY2591" s="4"/>
    </row>
    <row r="2592" spans="76:77" x14ac:dyDescent="0.25">
      <c r="BX2592" s="4"/>
      <c r="BY2592" s="4"/>
    </row>
    <row r="2593" spans="76:77" x14ac:dyDescent="0.25">
      <c r="BX2593" s="4"/>
      <c r="BY2593" s="4"/>
    </row>
    <row r="2594" spans="76:77" x14ac:dyDescent="0.25">
      <c r="BX2594" s="4"/>
      <c r="BY2594" s="4"/>
    </row>
    <row r="2595" spans="76:77" x14ac:dyDescent="0.25">
      <c r="BX2595" s="4"/>
      <c r="BY2595" s="4"/>
    </row>
    <row r="2596" spans="76:77" x14ac:dyDescent="0.25">
      <c r="BX2596" s="4"/>
      <c r="BY2596" s="4"/>
    </row>
    <row r="2597" spans="76:77" x14ac:dyDescent="0.25">
      <c r="BX2597" s="4"/>
      <c r="BY2597" s="4"/>
    </row>
    <row r="2598" spans="76:77" x14ac:dyDescent="0.25">
      <c r="BX2598" s="4"/>
      <c r="BY2598" s="4"/>
    </row>
    <row r="2599" spans="76:77" x14ac:dyDescent="0.25">
      <c r="BX2599" s="4"/>
      <c r="BY2599" s="4"/>
    </row>
    <row r="2600" spans="76:77" x14ac:dyDescent="0.25">
      <c r="BX2600" s="4"/>
      <c r="BY2600" s="4"/>
    </row>
    <row r="2601" spans="76:77" x14ac:dyDescent="0.25">
      <c r="BX2601" s="4"/>
      <c r="BY2601" s="4"/>
    </row>
    <row r="2602" spans="76:77" x14ac:dyDescent="0.25">
      <c r="BX2602" s="4"/>
      <c r="BY2602" s="4"/>
    </row>
    <row r="2603" spans="76:77" x14ac:dyDescent="0.25">
      <c r="BX2603" s="4"/>
      <c r="BY2603" s="4"/>
    </row>
    <row r="2604" spans="76:77" x14ac:dyDescent="0.25">
      <c r="BX2604" s="4"/>
      <c r="BY2604" s="4"/>
    </row>
    <row r="2605" spans="76:77" x14ac:dyDescent="0.25">
      <c r="BX2605" s="4"/>
      <c r="BY2605" s="4"/>
    </row>
    <row r="2606" spans="76:77" x14ac:dyDescent="0.25">
      <c r="BX2606" s="4"/>
      <c r="BY2606" s="4"/>
    </row>
    <row r="2607" spans="76:77" x14ac:dyDescent="0.25">
      <c r="BX2607" s="4"/>
      <c r="BY2607" s="4"/>
    </row>
    <row r="2608" spans="76:77" x14ac:dyDescent="0.25">
      <c r="BX2608" s="4"/>
      <c r="BY2608" s="4"/>
    </row>
    <row r="2609" spans="76:77" x14ac:dyDescent="0.25">
      <c r="BX2609" s="4"/>
      <c r="BY2609" s="4"/>
    </row>
    <row r="2610" spans="76:77" x14ac:dyDescent="0.25">
      <c r="BX2610" s="4"/>
      <c r="BY2610" s="4"/>
    </row>
    <row r="2611" spans="76:77" x14ac:dyDescent="0.25">
      <c r="BX2611" s="4"/>
      <c r="BY2611" s="4"/>
    </row>
    <row r="2612" spans="76:77" x14ac:dyDescent="0.25">
      <c r="BX2612" s="4"/>
      <c r="BY2612" s="4"/>
    </row>
    <row r="2613" spans="76:77" x14ac:dyDescent="0.25">
      <c r="BX2613" s="4"/>
      <c r="BY2613" s="4"/>
    </row>
    <row r="2614" spans="76:77" x14ac:dyDescent="0.25">
      <c r="BX2614" s="4"/>
      <c r="BY2614" s="4"/>
    </row>
    <row r="2615" spans="76:77" x14ac:dyDescent="0.25">
      <c r="BX2615" s="4"/>
      <c r="BY2615" s="4"/>
    </row>
    <row r="2616" spans="76:77" x14ac:dyDescent="0.25">
      <c r="BX2616" s="4"/>
      <c r="BY2616" s="4"/>
    </row>
    <row r="2617" spans="76:77" x14ac:dyDescent="0.25">
      <c r="BX2617" s="4"/>
      <c r="BY2617" s="4"/>
    </row>
    <row r="2618" spans="76:77" x14ac:dyDescent="0.25">
      <c r="BX2618" s="4"/>
      <c r="BY2618" s="4"/>
    </row>
    <row r="2619" spans="76:77" x14ac:dyDescent="0.25">
      <c r="BX2619" s="4"/>
      <c r="BY2619" s="4"/>
    </row>
    <row r="2620" spans="76:77" x14ac:dyDescent="0.25">
      <c r="BX2620" s="4"/>
      <c r="BY2620" s="4"/>
    </row>
    <row r="2621" spans="76:77" x14ac:dyDescent="0.25">
      <c r="BX2621" s="4"/>
      <c r="BY2621" s="4"/>
    </row>
    <row r="2622" spans="76:77" x14ac:dyDescent="0.25">
      <c r="BX2622" s="4"/>
      <c r="BY2622" s="4"/>
    </row>
    <row r="2623" spans="76:77" x14ac:dyDescent="0.25">
      <c r="BX2623" s="4"/>
      <c r="BY2623" s="4"/>
    </row>
    <row r="2624" spans="76:77" x14ac:dyDescent="0.25">
      <c r="BX2624" s="4"/>
      <c r="BY2624" s="4"/>
    </row>
    <row r="2625" spans="76:77" x14ac:dyDescent="0.25">
      <c r="BX2625" s="4"/>
      <c r="BY2625" s="4"/>
    </row>
    <row r="2626" spans="76:77" x14ac:dyDescent="0.25">
      <c r="BX2626" s="4"/>
      <c r="BY2626" s="4"/>
    </row>
    <row r="2627" spans="76:77" x14ac:dyDescent="0.25">
      <c r="BX2627" s="4"/>
      <c r="BY2627" s="4"/>
    </row>
    <row r="2628" spans="76:77" x14ac:dyDescent="0.25">
      <c r="BX2628" s="4"/>
      <c r="BY2628" s="4"/>
    </row>
    <row r="2629" spans="76:77" x14ac:dyDescent="0.25">
      <c r="BX2629" s="4"/>
      <c r="BY2629" s="4"/>
    </row>
    <row r="2630" spans="76:77" x14ac:dyDescent="0.25">
      <c r="BX2630" s="4"/>
      <c r="BY2630" s="4"/>
    </row>
    <row r="2631" spans="76:77" x14ac:dyDescent="0.25">
      <c r="BX2631" s="4"/>
      <c r="BY2631" s="4"/>
    </row>
    <row r="2632" spans="76:77" x14ac:dyDescent="0.25">
      <c r="BX2632" s="4"/>
      <c r="BY2632" s="4"/>
    </row>
    <row r="2633" spans="76:77" x14ac:dyDescent="0.25">
      <c r="BX2633" s="4"/>
      <c r="BY2633" s="4"/>
    </row>
    <row r="2634" spans="76:77" x14ac:dyDescent="0.25">
      <c r="BX2634" s="4"/>
      <c r="BY2634" s="4"/>
    </row>
    <row r="2635" spans="76:77" x14ac:dyDescent="0.25">
      <c r="BX2635" s="4"/>
      <c r="BY2635" s="4"/>
    </row>
    <row r="2636" spans="76:77" x14ac:dyDescent="0.25">
      <c r="BX2636" s="4"/>
      <c r="BY2636" s="4"/>
    </row>
    <row r="2637" spans="76:77" x14ac:dyDescent="0.25">
      <c r="BX2637" s="4"/>
      <c r="BY2637" s="4"/>
    </row>
    <row r="2638" spans="76:77" x14ac:dyDescent="0.25">
      <c r="BX2638" s="4"/>
      <c r="BY2638" s="4"/>
    </row>
    <row r="2639" spans="76:77" x14ac:dyDescent="0.25">
      <c r="BX2639" s="4"/>
      <c r="BY2639" s="4"/>
    </row>
    <row r="2640" spans="76:77" x14ac:dyDescent="0.25">
      <c r="BX2640" s="4"/>
      <c r="BY2640" s="4"/>
    </row>
    <row r="2641" spans="76:77" x14ac:dyDescent="0.25">
      <c r="BX2641" s="4"/>
      <c r="BY2641" s="4"/>
    </row>
    <row r="2642" spans="76:77" x14ac:dyDescent="0.25">
      <c r="BX2642" s="4"/>
      <c r="BY2642" s="4"/>
    </row>
    <row r="2643" spans="76:77" x14ac:dyDescent="0.25">
      <c r="BX2643" s="4"/>
      <c r="BY2643" s="4"/>
    </row>
    <row r="2644" spans="76:77" x14ac:dyDescent="0.25">
      <c r="BX2644" s="4"/>
      <c r="BY2644" s="4"/>
    </row>
    <row r="2645" spans="76:77" x14ac:dyDescent="0.25">
      <c r="BX2645" s="4"/>
      <c r="BY2645" s="4"/>
    </row>
    <row r="2646" spans="76:77" x14ac:dyDescent="0.25">
      <c r="BX2646" s="4"/>
      <c r="BY2646" s="4"/>
    </row>
    <row r="2647" spans="76:77" x14ac:dyDescent="0.25">
      <c r="BX2647" s="4"/>
      <c r="BY2647" s="4"/>
    </row>
    <row r="2648" spans="76:77" x14ac:dyDescent="0.25">
      <c r="BX2648" s="4"/>
      <c r="BY2648" s="4"/>
    </row>
    <row r="2649" spans="76:77" x14ac:dyDescent="0.25">
      <c r="BX2649" s="4"/>
      <c r="BY2649" s="4"/>
    </row>
    <row r="2650" spans="76:77" x14ac:dyDescent="0.25">
      <c r="BX2650" s="4"/>
      <c r="BY2650" s="4"/>
    </row>
    <row r="2651" spans="76:77" x14ac:dyDescent="0.25">
      <c r="BX2651" s="4"/>
      <c r="BY2651" s="4"/>
    </row>
    <row r="2652" spans="76:77" x14ac:dyDescent="0.25">
      <c r="BX2652" s="4"/>
      <c r="BY2652" s="4"/>
    </row>
    <row r="2653" spans="76:77" x14ac:dyDescent="0.25">
      <c r="BX2653" s="4"/>
      <c r="BY2653" s="4"/>
    </row>
    <row r="2654" spans="76:77" x14ac:dyDescent="0.25">
      <c r="BX2654" s="4"/>
      <c r="BY2654" s="4"/>
    </row>
    <row r="2655" spans="76:77" x14ac:dyDescent="0.25">
      <c r="BX2655" s="4"/>
      <c r="BY2655" s="4"/>
    </row>
    <row r="2656" spans="76:77" x14ac:dyDescent="0.25">
      <c r="BX2656" s="4"/>
      <c r="BY2656" s="4"/>
    </row>
    <row r="2657" spans="76:77" x14ac:dyDescent="0.25">
      <c r="BX2657" s="4"/>
      <c r="BY2657" s="4"/>
    </row>
    <row r="2658" spans="76:77" x14ac:dyDescent="0.25">
      <c r="BX2658" s="4"/>
      <c r="BY2658" s="4"/>
    </row>
    <row r="2659" spans="76:77" x14ac:dyDescent="0.25">
      <c r="BX2659" s="4"/>
      <c r="BY2659" s="4"/>
    </row>
    <row r="2660" spans="76:77" x14ac:dyDescent="0.25">
      <c r="BX2660" s="4"/>
      <c r="BY2660" s="4"/>
    </row>
    <row r="2661" spans="76:77" x14ac:dyDescent="0.25">
      <c r="BX2661" s="4"/>
      <c r="BY2661" s="4"/>
    </row>
    <row r="2662" spans="76:77" x14ac:dyDescent="0.25">
      <c r="BX2662" s="4"/>
      <c r="BY2662" s="4"/>
    </row>
    <row r="2663" spans="76:77" x14ac:dyDescent="0.25">
      <c r="BX2663" s="4"/>
      <c r="BY2663" s="4"/>
    </row>
    <row r="2664" spans="76:77" x14ac:dyDescent="0.25">
      <c r="BX2664" s="4"/>
      <c r="BY2664" s="4"/>
    </row>
    <row r="2665" spans="76:77" x14ac:dyDescent="0.25">
      <c r="BX2665" s="4"/>
      <c r="BY2665" s="4"/>
    </row>
    <row r="2666" spans="76:77" x14ac:dyDescent="0.25">
      <c r="BX2666" s="4"/>
      <c r="BY2666" s="4"/>
    </row>
    <row r="2667" spans="76:77" x14ac:dyDescent="0.25">
      <c r="BX2667" s="4"/>
      <c r="BY2667" s="4"/>
    </row>
    <row r="2668" spans="76:77" x14ac:dyDescent="0.25">
      <c r="BX2668" s="4"/>
      <c r="BY2668" s="4"/>
    </row>
    <row r="2669" spans="76:77" x14ac:dyDescent="0.25">
      <c r="BX2669" s="4"/>
      <c r="BY2669" s="4"/>
    </row>
    <row r="2670" spans="76:77" x14ac:dyDescent="0.25">
      <c r="BX2670" s="4"/>
      <c r="BY2670" s="4"/>
    </row>
    <row r="2671" spans="76:77" x14ac:dyDescent="0.25">
      <c r="BX2671" s="4"/>
      <c r="BY2671" s="4"/>
    </row>
    <row r="2672" spans="76:77" x14ac:dyDescent="0.25">
      <c r="BX2672" s="4"/>
      <c r="BY2672" s="4"/>
    </row>
    <row r="2673" spans="76:77" x14ac:dyDescent="0.25">
      <c r="BX2673" s="4"/>
      <c r="BY2673" s="4"/>
    </row>
    <row r="2674" spans="76:77" x14ac:dyDescent="0.25">
      <c r="BX2674" s="4"/>
      <c r="BY2674" s="4"/>
    </row>
    <row r="2675" spans="76:77" x14ac:dyDescent="0.25">
      <c r="BX2675" s="4"/>
      <c r="BY2675" s="4"/>
    </row>
    <row r="2676" spans="76:77" x14ac:dyDescent="0.25">
      <c r="BX2676" s="4"/>
      <c r="BY2676" s="4"/>
    </row>
    <row r="2677" spans="76:77" x14ac:dyDescent="0.25">
      <c r="BX2677" s="4"/>
      <c r="BY2677" s="4"/>
    </row>
    <row r="2678" spans="76:77" x14ac:dyDescent="0.25">
      <c r="BX2678" s="4"/>
      <c r="BY2678" s="4"/>
    </row>
    <row r="2679" spans="76:77" x14ac:dyDescent="0.25">
      <c r="BX2679" s="4"/>
      <c r="BY2679" s="4"/>
    </row>
    <row r="2680" spans="76:77" x14ac:dyDescent="0.25">
      <c r="BX2680" s="4"/>
      <c r="BY2680" s="4"/>
    </row>
    <row r="2681" spans="76:77" x14ac:dyDescent="0.25">
      <c r="BX2681" s="4"/>
      <c r="BY2681" s="4"/>
    </row>
    <row r="2682" spans="76:77" x14ac:dyDescent="0.25">
      <c r="BX2682" s="4"/>
      <c r="BY2682" s="4"/>
    </row>
    <row r="2683" spans="76:77" x14ac:dyDescent="0.25">
      <c r="BX2683" s="4"/>
      <c r="BY2683" s="4"/>
    </row>
    <row r="2684" spans="76:77" x14ac:dyDescent="0.25">
      <c r="BX2684" s="4"/>
      <c r="BY2684" s="4"/>
    </row>
    <row r="2685" spans="76:77" x14ac:dyDescent="0.25">
      <c r="BX2685" s="4"/>
      <c r="BY2685" s="4"/>
    </row>
    <row r="2686" spans="76:77" x14ac:dyDescent="0.25">
      <c r="BX2686" s="4"/>
      <c r="BY2686" s="4"/>
    </row>
    <row r="2687" spans="76:77" x14ac:dyDescent="0.25">
      <c r="BX2687" s="4"/>
      <c r="BY2687" s="4"/>
    </row>
    <row r="2688" spans="76:77" x14ac:dyDescent="0.25">
      <c r="BX2688" s="4"/>
      <c r="BY2688" s="4"/>
    </row>
    <row r="2689" spans="76:77" x14ac:dyDescent="0.25">
      <c r="BX2689" s="4"/>
      <c r="BY2689" s="4"/>
    </row>
    <row r="2690" spans="76:77" x14ac:dyDescent="0.25">
      <c r="BX2690" s="4"/>
      <c r="BY2690" s="4"/>
    </row>
    <row r="2691" spans="76:77" x14ac:dyDescent="0.25">
      <c r="BX2691" s="4"/>
      <c r="BY2691" s="4"/>
    </row>
    <row r="2692" spans="76:77" x14ac:dyDescent="0.25">
      <c r="BX2692" s="4"/>
      <c r="BY2692" s="4"/>
    </row>
    <row r="2693" spans="76:77" x14ac:dyDescent="0.25">
      <c r="BX2693" s="4"/>
      <c r="BY2693" s="4"/>
    </row>
    <row r="2694" spans="76:77" x14ac:dyDescent="0.25">
      <c r="BX2694" s="4"/>
      <c r="BY2694" s="4"/>
    </row>
    <row r="2695" spans="76:77" x14ac:dyDescent="0.25">
      <c r="BX2695" s="4"/>
      <c r="BY2695" s="4"/>
    </row>
    <row r="2696" spans="76:77" x14ac:dyDescent="0.25">
      <c r="BX2696" s="4"/>
      <c r="BY2696" s="4"/>
    </row>
    <row r="2697" spans="76:77" x14ac:dyDescent="0.25">
      <c r="BX2697" s="4"/>
      <c r="BY2697" s="4"/>
    </row>
    <row r="2698" spans="76:77" x14ac:dyDescent="0.25">
      <c r="BX2698" s="4"/>
      <c r="BY2698" s="4"/>
    </row>
    <row r="2699" spans="76:77" x14ac:dyDescent="0.25">
      <c r="BX2699" s="4"/>
      <c r="BY2699" s="4"/>
    </row>
    <row r="2700" spans="76:77" x14ac:dyDescent="0.25">
      <c r="BX2700" s="4"/>
      <c r="BY2700" s="4"/>
    </row>
    <row r="2701" spans="76:77" x14ac:dyDescent="0.25">
      <c r="BX2701" s="4"/>
      <c r="BY2701" s="4"/>
    </row>
    <row r="2702" spans="76:77" x14ac:dyDescent="0.25">
      <c r="BX2702" s="4"/>
      <c r="BY2702" s="4"/>
    </row>
    <row r="2703" spans="76:77" x14ac:dyDescent="0.25">
      <c r="BX2703" s="4"/>
      <c r="BY2703" s="4"/>
    </row>
    <row r="2704" spans="76:77" x14ac:dyDescent="0.25">
      <c r="BX2704" s="4"/>
      <c r="BY2704" s="4"/>
    </row>
    <row r="2705" spans="76:77" x14ac:dyDescent="0.25">
      <c r="BX2705" s="4"/>
      <c r="BY2705" s="4"/>
    </row>
    <row r="2706" spans="76:77" x14ac:dyDescent="0.25">
      <c r="BX2706" s="4"/>
      <c r="BY2706" s="4"/>
    </row>
    <row r="2707" spans="76:77" x14ac:dyDescent="0.25">
      <c r="BX2707" s="4"/>
      <c r="BY2707" s="4"/>
    </row>
    <row r="2708" spans="76:77" x14ac:dyDescent="0.25">
      <c r="BX2708" s="4"/>
      <c r="BY2708" s="4"/>
    </row>
    <row r="2709" spans="76:77" x14ac:dyDescent="0.25">
      <c r="BX2709" s="4"/>
      <c r="BY2709" s="4"/>
    </row>
    <row r="2710" spans="76:77" x14ac:dyDescent="0.25">
      <c r="BX2710" s="4"/>
      <c r="BY2710" s="4"/>
    </row>
    <row r="2711" spans="76:77" x14ac:dyDescent="0.25">
      <c r="BX2711" s="4"/>
      <c r="BY2711" s="4"/>
    </row>
    <row r="2712" spans="76:77" x14ac:dyDescent="0.25">
      <c r="BX2712" s="4"/>
      <c r="BY2712" s="4"/>
    </row>
    <row r="2713" spans="76:77" x14ac:dyDescent="0.25">
      <c r="BX2713" s="4"/>
      <c r="BY2713" s="4"/>
    </row>
    <row r="2714" spans="76:77" x14ac:dyDescent="0.25">
      <c r="BX2714" s="4"/>
      <c r="BY2714" s="4"/>
    </row>
    <row r="2715" spans="76:77" x14ac:dyDescent="0.25">
      <c r="BX2715" s="4"/>
      <c r="BY2715" s="4"/>
    </row>
    <row r="2716" spans="76:77" x14ac:dyDescent="0.25">
      <c r="BX2716" s="4"/>
      <c r="BY2716" s="4"/>
    </row>
    <row r="2717" spans="76:77" x14ac:dyDescent="0.25">
      <c r="BX2717" s="4"/>
      <c r="BY2717" s="4"/>
    </row>
    <row r="2718" spans="76:77" x14ac:dyDescent="0.25">
      <c r="BX2718" s="4"/>
      <c r="BY2718" s="4"/>
    </row>
    <row r="2719" spans="76:77" x14ac:dyDescent="0.25">
      <c r="BX2719" s="4"/>
      <c r="BY2719" s="4"/>
    </row>
    <row r="2720" spans="76:77" x14ac:dyDescent="0.25">
      <c r="BX2720" s="4"/>
      <c r="BY2720" s="4"/>
    </row>
    <row r="2721" spans="76:77" x14ac:dyDescent="0.25">
      <c r="BX2721" s="4"/>
      <c r="BY2721" s="4"/>
    </row>
    <row r="2722" spans="76:77" x14ac:dyDescent="0.25">
      <c r="BX2722" s="4"/>
      <c r="BY2722" s="4"/>
    </row>
    <row r="2723" spans="76:77" x14ac:dyDescent="0.25">
      <c r="BX2723" s="4"/>
      <c r="BY2723" s="4"/>
    </row>
    <row r="2724" spans="76:77" x14ac:dyDescent="0.25">
      <c r="BX2724" s="4"/>
      <c r="BY2724" s="4"/>
    </row>
    <row r="2725" spans="76:77" x14ac:dyDescent="0.25">
      <c r="BX2725" s="4"/>
      <c r="BY2725" s="4"/>
    </row>
    <row r="2726" spans="76:77" x14ac:dyDescent="0.25">
      <c r="BX2726" s="4"/>
      <c r="BY2726" s="4"/>
    </row>
    <row r="2727" spans="76:77" x14ac:dyDescent="0.25">
      <c r="BX2727" s="4"/>
      <c r="BY2727" s="4"/>
    </row>
    <row r="2728" spans="76:77" x14ac:dyDescent="0.25">
      <c r="BX2728" s="4"/>
      <c r="BY2728" s="4"/>
    </row>
    <row r="2729" spans="76:77" x14ac:dyDescent="0.25">
      <c r="BX2729" s="4"/>
      <c r="BY2729" s="4"/>
    </row>
    <row r="2730" spans="76:77" x14ac:dyDescent="0.25">
      <c r="BX2730" s="4"/>
      <c r="BY2730" s="4"/>
    </row>
    <row r="2731" spans="76:77" x14ac:dyDescent="0.25">
      <c r="BX2731" s="4"/>
      <c r="BY2731" s="4"/>
    </row>
    <row r="2732" spans="76:77" x14ac:dyDescent="0.25">
      <c r="BX2732" s="4"/>
      <c r="BY2732" s="4"/>
    </row>
    <row r="2733" spans="76:77" x14ac:dyDescent="0.25">
      <c r="BX2733" s="4"/>
      <c r="BY2733" s="4"/>
    </row>
    <row r="2734" spans="76:77" x14ac:dyDescent="0.25">
      <c r="BX2734" s="4"/>
      <c r="BY2734" s="4"/>
    </row>
    <row r="2735" spans="76:77" x14ac:dyDescent="0.25">
      <c r="BX2735" s="4"/>
      <c r="BY2735" s="4"/>
    </row>
    <row r="2736" spans="76:77" x14ac:dyDescent="0.25">
      <c r="BX2736" s="4"/>
      <c r="BY2736" s="4"/>
    </row>
    <row r="2737" spans="76:77" x14ac:dyDescent="0.25">
      <c r="BX2737" s="4"/>
      <c r="BY2737" s="4"/>
    </row>
    <row r="2738" spans="76:77" x14ac:dyDescent="0.25">
      <c r="BX2738" s="4"/>
      <c r="BY2738" s="4"/>
    </row>
    <row r="2739" spans="76:77" x14ac:dyDescent="0.25">
      <c r="BX2739" s="4"/>
      <c r="BY2739" s="4"/>
    </row>
    <row r="2740" spans="76:77" x14ac:dyDescent="0.25">
      <c r="BX2740" s="4"/>
      <c r="BY2740" s="4"/>
    </row>
    <row r="2741" spans="76:77" x14ac:dyDescent="0.25">
      <c r="BX2741" s="4"/>
      <c r="BY2741" s="4"/>
    </row>
    <row r="2742" spans="76:77" x14ac:dyDescent="0.25">
      <c r="BX2742" s="4"/>
      <c r="BY2742" s="4"/>
    </row>
    <row r="2743" spans="76:77" x14ac:dyDescent="0.25">
      <c r="BX2743" s="4"/>
      <c r="BY2743" s="4"/>
    </row>
    <row r="2744" spans="76:77" x14ac:dyDescent="0.25">
      <c r="BX2744" s="4"/>
      <c r="BY2744" s="4"/>
    </row>
    <row r="2745" spans="76:77" x14ac:dyDescent="0.25">
      <c r="BX2745" s="4"/>
      <c r="BY2745" s="4"/>
    </row>
    <row r="2746" spans="76:77" x14ac:dyDescent="0.25">
      <c r="BX2746" s="4"/>
      <c r="BY2746" s="4"/>
    </row>
    <row r="2747" spans="76:77" x14ac:dyDescent="0.25">
      <c r="BX2747" s="4"/>
      <c r="BY2747" s="4"/>
    </row>
    <row r="2748" spans="76:77" x14ac:dyDescent="0.25">
      <c r="BX2748" s="4"/>
      <c r="BY2748" s="4"/>
    </row>
    <row r="2749" spans="76:77" x14ac:dyDescent="0.25">
      <c r="BX2749" s="4"/>
      <c r="BY2749" s="4"/>
    </row>
    <row r="2750" spans="76:77" x14ac:dyDescent="0.25">
      <c r="BX2750" s="4"/>
      <c r="BY2750" s="4"/>
    </row>
    <row r="2751" spans="76:77" x14ac:dyDescent="0.25">
      <c r="BX2751" s="4"/>
      <c r="BY2751" s="4"/>
    </row>
    <row r="2752" spans="76:77" x14ac:dyDescent="0.25">
      <c r="BX2752" s="4"/>
      <c r="BY2752" s="4"/>
    </row>
    <row r="2753" spans="76:77" x14ac:dyDescent="0.25">
      <c r="BX2753" s="4"/>
      <c r="BY2753" s="4"/>
    </row>
    <row r="2754" spans="76:77" x14ac:dyDescent="0.25">
      <c r="BX2754" s="4"/>
      <c r="BY2754" s="4"/>
    </row>
    <row r="2755" spans="76:77" x14ac:dyDescent="0.25">
      <c r="BX2755" s="4"/>
      <c r="BY2755" s="4"/>
    </row>
    <row r="2756" spans="76:77" x14ac:dyDescent="0.25">
      <c r="BX2756" s="4"/>
      <c r="BY2756" s="4"/>
    </row>
    <row r="2757" spans="76:77" x14ac:dyDescent="0.25">
      <c r="BX2757" s="4"/>
      <c r="BY2757" s="4"/>
    </row>
    <row r="2758" spans="76:77" x14ac:dyDescent="0.25">
      <c r="BX2758" s="4"/>
      <c r="BY2758" s="4"/>
    </row>
    <row r="2759" spans="76:77" x14ac:dyDescent="0.25">
      <c r="BX2759" s="4"/>
      <c r="BY2759" s="4"/>
    </row>
    <row r="2760" spans="76:77" x14ac:dyDescent="0.25">
      <c r="BX2760" s="4"/>
      <c r="BY2760" s="4"/>
    </row>
    <row r="2761" spans="76:77" x14ac:dyDescent="0.25">
      <c r="BX2761" s="4"/>
      <c r="BY2761" s="4"/>
    </row>
    <row r="2762" spans="76:77" x14ac:dyDescent="0.25">
      <c r="BX2762" s="4"/>
      <c r="BY2762" s="4"/>
    </row>
    <row r="2763" spans="76:77" x14ac:dyDescent="0.25">
      <c r="BX2763" s="4"/>
      <c r="BY2763" s="4"/>
    </row>
    <row r="2764" spans="76:77" x14ac:dyDescent="0.25">
      <c r="BX2764" s="4"/>
      <c r="BY2764" s="4"/>
    </row>
    <row r="2765" spans="76:77" x14ac:dyDescent="0.25">
      <c r="BX2765" s="4"/>
      <c r="BY2765" s="4"/>
    </row>
    <row r="2766" spans="76:77" x14ac:dyDescent="0.25">
      <c r="BX2766" s="4"/>
      <c r="BY2766" s="4"/>
    </row>
    <row r="2767" spans="76:77" x14ac:dyDescent="0.25">
      <c r="BX2767" s="4"/>
      <c r="BY2767" s="4"/>
    </row>
    <row r="2768" spans="76:77" x14ac:dyDescent="0.25">
      <c r="BX2768" s="4"/>
      <c r="BY2768" s="4"/>
    </row>
    <row r="2769" spans="76:77" x14ac:dyDescent="0.25">
      <c r="BX2769" s="4"/>
      <c r="BY2769" s="4"/>
    </row>
    <row r="2770" spans="76:77" x14ac:dyDescent="0.25">
      <c r="BX2770" s="4"/>
      <c r="BY2770" s="4"/>
    </row>
    <row r="2771" spans="76:77" x14ac:dyDescent="0.25">
      <c r="BX2771" s="4"/>
      <c r="BY2771" s="4"/>
    </row>
    <row r="2772" spans="76:77" x14ac:dyDescent="0.25">
      <c r="BX2772" s="4"/>
      <c r="BY2772" s="4"/>
    </row>
    <row r="2773" spans="76:77" x14ac:dyDescent="0.25">
      <c r="BX2773" s="4"/>
      <c r="BY2773" s="4"/>
    </row>
    <row r="2774" spans="76:77" x14ac:dyDescent="0.25">
      <c r="BX2774" s="4"/>
      <c r="BY2774" s="4"/>
    </row>
    <row r="2775" spans="76:77" x14ac:dyDescent="0.25">
      <c r="BX2775" s="4"/>
      <c r="BY2775" s="4"/>
    </row>
    <row r="2776" spans="76:77" x14ac:dyDescent="0.25">
      <c r="BX2776" s="4"/>
      <c r="BY2776" s="4"/>
    </row>
    <row r="2777" spans="76:77" x14ac:dyDescent="0.25">
      <c r="BX2777" s="4"/>
      <c r="BY2777" s="4"/>
    </row>
    <row r="2778" spans="76:77" x14ac:dyDescent="0.25">
      <c r="BX2778" s="4"/>
      <c r="BY2778" s="4"/>
    </row>
    <row r="2779" spans="76:77" x14ac:dyDescent="0.25">
      <c r="BX2779" s="4"/>
      <c r="BY2779" s="4"/>
    </row>
    <row r="2780" spans="76:77" x14ac:dyDescent="0.25">
      <c r="BX2780" s="4"/>
      <c r="BY2780" s="4"/>
    </row>
    <row r="2781" spans="76:77" x14ac:dyDescent="0.25">
      <c r="BX2781" s="4"/>
      <c r="BY2781" s="4"/>
    </row>
    <row r="2782" spans="76:77" x14ac:dyDescent="0.25">
      <c r="BX2782" s="4"/>
      <c r="BY2782" s="4"/>
    </row>
    <row r="2783" spans="76:77" x14ac:dyDescent="0.25">
      <c r="BX2783" s="4"/>
      <c r="BY2783" s="4"/>
    </row>
    <row r="2784" spans="76:77" x14ac:dyDescent="0.25">
      <c r="BX2784" s="4"/>
      <c r="BY2784" s="4"/>
    </row>
    <row r="2785" spans="76:77" x14ac:dyDescent="0.25">
      <c r="BX2785" s="4"/>
      <c r="BY2785" s="4"/>
    </row>
    <row r="2786" spans="76:77" x14ac:dyDescent="0.25">
      <c r="BX2786" s="4"/>
      <c r="BY2786" s="4"/>
    </row>
    <row r="2787" spans="76:77" x14ac:dyDescent="0.25">
      <c r="BX2787" s="4"/>
      <c r="BY2787" s="4"/>
    </row>
    <row r="2788" spans="76:77" x14ac:dyDescent="0.25">
      <c r="BX2788" s="4"/>
      <c r="BY2788" s="4"/>
    </row>
    <row r="2789" spans="76:77" x14ac:dyDescent="0.25">
      <c r="BX2789" s="4"/>
      <c r="BY2789" s="4"/>
    </row>
    <row r="2790" spans="76:77" x14ac:dyDescent="0.25">
      <c r="BX2790" s="4"/>
      <c r="BY2790" s="4"/>
    </row>
    <row r="2791" spans="76:77" x14ac:dyDescent="0.25">
      <c r="BX2791" s="4"/>
      <c r="BY2791" s="4"/>
    </row>
    <row r="2792" spans="76:77" x14ac:dyDescent="0.25">
      <c r="BX2792" s="4"/>
      <c r="BY2792" s="4"/>
    </row>
    <row r="2793" spans="76:77" x14ac:dyDescent="0.25">
      <c r="BX2793" s="4"/>
      <c r="BY2793" s="4"/>
    </row>
    <row r="2794" spans="76:77" x14ac:dyDescent="0.25">
      <c r="BX2794" s="4"/>
      <c r="BY2794" s="4"/>
    </row>
    <row r="2795" spans="76:77" x14ac:dyDescent="0.25">
      <c r="BX2795" s="4"/>
      <c r="BY2795" s="4"/>
    </row>
    <row r="2796" spans="76:77" x14ac:dyDescent="0.25">
      <c r="BX2796" s="4"/>
      <c r="BY2796" s="4"/>
    </row>
    <row r="2797" spans="76:77" x14ac:dyDescent="0.25">
      <c r="BX2797" s="4"/>
      <c r="BY2797" s="4"/>
    </row>
    <row r="2798" spans="76:77" x14ac:dyDescent="0.25">
      <c r="BX2798" s="4"/>
      <c r="BY2798" s="4"/>
    </row>
    <row r="2799" spans="76:77" x14ac:dyDescent="0.25">
      <c r="BX2799" s="4"/>
      <c r="BY2799" s="4"/>
    </row>
    <row r="2800" spans="76:77" x14ac:dyDescent="0.25">
      <c r="BX2800" s="4"/>
      <c r="BY2800" s="4"/>
    </row>
    <row r="2801" spans="76:77" x14ac:dyDescent="0.25">
      <c r="BX2801" s="4"/>
      <c r="BY2801" s="4"/>
    </row>
    <row r="2802" spans="76:77" x14ac:dyDescent="0.25">
      <c r="BX2802" s="4"/>
      <c r="BY2802" s="4"/>
    </row>
    <row r="2803" spans="76:77" x14ac:dyDescent="0.25">
      <c r="BX2803" s="4"/>
      <c r="BY2803" s="4"/>
    </row>
    <row r="2804" spans="76:77" x14ac:dyDescent="0.25">
      <c r="BX2804" s="4"/>
      <c r="BY2804" s="4"/>
    </row>
    <row r="2805" spans="76:77" x14ac:dyDescent="0.25">
      <c r="BX2805" s="4"/>
      <c r="BY2805" s="4"/>
    </row>
    <row r="2806" spans="76:77" x14ac:dyDescent="0.25">
      <c r="BX2806" s="4"/>
      <c r="BY2806" s="4"/>
    </row>
    <row r="2807" spans="76:77" x14ac:dyDescent="0.25">
      <c r="BX2807" s="4"/>
      <c r="BY2807" s="4"/>
    </row>
    <row r="2808" spans="76:77" x14ac:dyDescent="0.25">
      <c r="BX2808" s="4"/>
      <c r="BY2808" s="4"/>
    </row>
    <row r="2809" spans="76:77" x14ac:dyDescent="0.25">
      <c r="BX2809" s="4"/>
      <c r="BY2809" s="4"/>
    </row>
    <row r="2810" spans="76:77" x14ac:dyDescent="0.25">
      <c r="BX2810" s="4"/>
      <c r="BY2810" s="4"/>
    </row>
    <row r="2811" spans="76:77" x14ac:dyDescent="0.25">
      <c r="BX2811" s="4"/>
      <c r="BY2811" s="4"/>
    </row>
    <row r="2812" spans="76:77" x14ac:dyDescent="0.25">
      <c r="BX2812" s="4"/>
      <c r="BY2812" s="4"/>
    </row>
    <row r="2813" spans="76:77" x14ac:dyDescent="0.25">
      <c r="BX2813" s="4"/>
      <c r="BY2813" s="4"/>
    </row>
    <row r="2814" spans="76:77" x14ac:dyDescent="0.25">
      <c r="BX2814" s="4"/>
      <c r="BY2814" s="4"/>
    </row>
    <row r="2815" spans="76:77" x14ac:dyDescent="0.25">
      <c r="BX2815" s="4"/>
      <c r="BY2815" s="4"/>
    </row>
    <row r="2816" spans="76:77" x14ac:dyDescent="0.25">
      <c r="BX2816" s="4"/>
      <c r="BY2816" s="4"/>
    </row>
    <row r="2817" spans="76:77" x14ac:dyDescent="0.25">
      <c r="BX2817" s="4"/>
      <c r="BY2817" s="4"/>
    </row>
    <row r="2818" spans="76:77" x14ac:dyDescent="0.25">
      <c r="BX2818" s="4"/>
      <c r="BY2818" s="4"/>
    </row>
    <row r="2819" spans="76:77" x14ac:dyDescent="0.25">
      <c r="BX2819" s="4"/>
      <c r="BY2819" s="4"/>
    </row>
    <row r="2820" spans="76:77" x14ac:dyDescent="0.25">
      <c r="BX2820" s="4"/>
      <c r="BY2820" s="4"/>
    </row>
    <row r="2821" spans="76:77" x14ac:dyDescent="0.25">
      <c r="BX2821" s="4"/>
      <c r="BY2821" s="4"/>
    </row>
    <row r="2822" spans="76:77" x14ac:dyDescent="0.25">
      <c r="BX2822" s="4"/>
      <c r="BY2822" s="4"/>
    </row>
    <row r="2823" spans="76:77" x14ac:dyDescent="0.25">
      <c r="BX2823" s="4"/>
      <c r="BY2823" s="4"/>
    </row>
    <row r="2824" spans="76:77" x14ac:dyDescent="0.25">
      <c r="BX2824" s="4"/>
      <c r="BY2824" s="4"/>
    </row>
    <row r="2825" spans="76:77" x14ac:dyDescent="0.25">
      <c r="BX2825" s="4"/>
      <c r="BY2825" s="4"/>
    </row>
    <row r="2826" spans="76:77" x14ac:dyDescent="0.25">
      <c r="BX2826" s="4"/>
      <c r="BY2826" s="4"/>
    </row>
    <row r="2827" spans="76:77" x14ac:dyDescent="0.25">
      <c r="BX2827" s="4"/>
      <c r="BY2827" s="4"/>
    </row>
    <row r="2828" spans="76:77" x14ac:dyDescent="0.25">
      <c r="BX2828" s="4"/>
      <c r="BY2828" s="4"/>
    </row>
    <row r="2829" spans="76:77" x14ac:dyDescent="0.25">
      <c r="BX2829" s="4"/>
      <c r="BY2829" s="4"/>
    </row>
    <row r="2830" spans="76:77" x14ac:dyDescent="0.25">
      <c r="BX2830" s="4"/>
      <c r="BY2830" s="4"/>
    </row>
    <row r="2831" spans="76:77" x14ac:dyDescent="0.25">
      <c r="BX2831" s="4"/>
      <c r="BY2831" s="4"/>
    </row>
    <row r="2832" spans="76:77" x14ac:dyDescent="0.25">
      <c r="BX2832" s="4"/>
      <c r="BY2832" s="4"/>
    </row>
    <row r="2833" spans="76:77" x14ac:dyDescent="0.25">
      <c r="BX2833" s="4"/>
      <c r="BY2833" s="4"/>
    </row>
    <row r="2834" spans="76:77" x14ac:dyDescent="0.25">
      <c r="BX2834" s="4"/>
      <c r="BY2834" s="4"/>
    </row>
    <row r="2835" spans="76:77" x14ac:dyDescent="0.25">
      <c r="BX2835" s="4"/>
      <c r="BY2835" s="4"/>
    </row>
    <row r="2836" spans="76:77" x14ac:dyDescent="0.25">
      <c r="BX2836" s="4"/>
      <c r="BY2836" s="4"/>
    </row>
    <row r="2837" spans="76:77" x14ac:dyDescent="0.25">
      <c r="BX2837" s="4"/>
      <c r="BY2837" s="4"/>
    </row>
    <row r="2838" spans="76:77" x14ac:dyDescent="0.25">
      <c r="BX2838" s="4"/>
      <c r="BY2838" s="4"/>
    </row>
    <row r="2839" spans="76:77" x14ac:dyDescent="0.25">
      <c r="BX2839" s="4"/>
      <c r="BY2839" s="4"/>
    </row>
    <row r="2840" spans="76:77" x14ac:dyDescent="0.25">
      <c r="BX2840" s="4"/>
      <c r="BY2840" s="4"/>
    </row>
    <row r="2841" spans="76:77" x14ac:dyDescent="0.25">
      <c r="BX2841" s="4"/>
      <c r="BY2841" s="4"/>
    </row>
    <row r="2842" spans="76:77" x14ac:dyDescent="0.25">
      <c r="BX2842" s="4"/>
      <c r="BY2842" s="4"/>
    </row>
    <row r="2843" spans="76:77" x14ac:dyDescent="0.25">
      <c r="BX2843" s="4"/>
      <c r="BY2843" s="4"/>
    </row>
    <row r="2844" spans="76:77" x14ac:dyDescent="0.25">
      <c r="BX2844" s="4"/>
      <c r="BY2844" s="4"/>
    </row>
    <row r="2845" spans="76:77" x14ac:dyDescent="0.25">
      <c r="BX2845" s="4"/>
      <c r="BY2845" s="4"/>
    </row>
    <row r="2846" spans="76:77" x14ac:dyDescent="0.25">
      <c r="BX2846" s="4"/>
      <c r="BY2846" s="4"/>
    </row>
    <row r="2847" spans="76:77" x14ac:dyDescent="0.25">
      <c r="BX2847" s="4"/>
      <c r="BY2847" s="4"/>
    </row>
    <row r="2848" spans="76:77" x14ac:dyDescent="0.25">
      <c r="BX2848" s="4"/>
      <c r="BY2848" s="4"/>
    </row>
    <row r="2849" spans="76:77" x14ac:dyDescent="0.25">
      <c r="BX2849" s="4"/>
      <c r="BY2849" s="4"/>
    </row>
    <row r="2850" spans="76:77" x14ac:dyDescent="0.25">
      <c r="BX2850" s="4"/>
      <c r="BY2850" s="4"/>
    </row>
    <row r="2851" spans="76:77" x14ac:dyDescent="0.25">
      <c r="BX2851" s="4"/>
      <c r="BY2851" s="4"/>
    </row>
    <row r="2852" spans="76:77" x14ac:dyDescent="0.25">
      <c r="BX2852" s="4"/>
      <c r="BY2852" s="4"/>
    </row>
    <row r="2853" spans="76:77" x14ac:dyDescent="0.25">
      <c r="BX2853" s="4"/>
      <c r="BY2853" s="4"/>
    </row>
    <row r="2854" spans="76:77" x14ac:dyDescent="0.25">
      <c r="BX2854" s="4"/>
      <c r="BY2854" s="4"/>
    </row>
    <row r="2855" spans="76:77" x14ac:dyDescent="0.25">
      <c r="BX2855" s="4"/>
      <c r="BY2855" s="4"/>
    </row>
    <row r="2856" spans="76:77" x14ac:dyDescent="0.25">
      <c r="BX2856" s="4"/>
      <c r="BY2856" s="4"/>
    </row>
    <row r="2857" spans="76:77" x14ac:dyDescent="0.25">
      <c r="BX2857" s="4"/>
      <c r="BY2857" s="4"/>
    </row>
    <row r="2858" spans="76:77" x14ac:dyDescent="0.25">
      <c r="BX2858" s="4"/>
      <c r="BY2858" s="4"/>
    </row>
    <row r="2859" spans="76:77" x14ac:dyDescent="0.25">
      <c r="BX2859" s="4"/>
      <c r="BY2859" s="4"/>
    </row>
    <row r="2860" spans="76:77" x14ac:dyDescent="0.25">
      <c r="BX2860" s="4"/>
      <c r="BY2860" s="4"/>
    </row>
    <row r="2861" spans="76:77" x14ac:dyDescent="0.25">
      <c r="BX2861" s="4"/>
      <c r="BY2861" s="4"/>
    </row>
    <row r="2862" spans="76:77" x14ac:dyDescent="0.25">
      <c r="BX2862" s="4"/>
      <c r="BY2862" s="4"/>
    </row>
    <row r="2863" spans="76:77" x14ac:dyDescent="0.25">
      <c r="BX2863" s="4"/>
      <c r="BY2863" s="4"/>
    </row>
    <row r="2864" spans="76:77" x14ac:dyDescent="0.25">
      <c r="BX2864" s="4"/>
      <c r="BY2864" s="4"/>
    </row>
    <row r="2865" spans="76:77" x14ac:dyDescent="0.25">
      <c r="BX2865" s="4"/>
      <c r="BY2865" s="4"/>
    </row>
    <row r="2866" spans="76:77" x14ac:dyDescent="0.25">
      <c r="BX2866" s="4"/>
      <c r="BY2866" s="4"/>
    </row>
    <row r="2867" spans="76:77" x14ac:dyDescent="0.25">
      <c r="BX2867" s="4"/>
      <c r="BY2867" s="4"/>
    </row>
    <row r="2868" spans="76:77" x14ac:dyDescent="0.25">
      <c r="BX2868" s="4"/>
      <c r="BY2868" s="4"/>
    </row>
    <row r="2869" spans="76:77" x14ac:dyDescent="0.25">
      <c r="BX2869" s="4"/>
      <c r="BY2869" s="4"/>
    </row>
    <row r="2870" spans="76:77" x14ac:dyDescent="0.25">
      <c r="BX2870" s="4"/>
      <c r="BY2870" s="4"/>
    </row>
    <row r="2871" spans="76:77" x14ac:dyDescent="0.25">
      <c r="BX2871" s="4"/>
      <c r="BY2871" s="4"/>
    </row>
    <row r="2872" spans="76:77" x14ac:dyDescent="0.25">
      <c r="BX2872" s="4"/>
      <c r="BY2872" s="4"/>
    </row>
    <row r="2873" spans="76:77" x14ac:dyDescent="0.25">
      <c r="BX2873" s="4"/>
      <c r="BY2873" s="4"/>
    </row>
    <row r="2874" spans="76:77" x14ac:dyDescent="0.25">
      <c r="BX2874" s="4"/>
      <c r="BY2874" s="4"/>
    </row>
    <row r="2875" spans="76:77" x14ac:dyDescent="0.25">
      <c r="BX2875" s="4"/>
      <c r="BY2875" s="4"/>
    </row>
    <row r="2876" spans="76:77" x14ac:dyDescent="0.25">
      <c r="BX2876" s="4"/>
      <c r="BY2876" s="4"/>
    </row>
    <row r="2877" spans="76:77" x14ac:dyDescent="0.25">
      <c r="BX2877" s="4"/>
      <c r="BY2877" s="4"/>
    </row>
    <row r="2878" spans="76:77" x14ac:dyDescent="0.25">
      <c r="BX2878" s="4"/>
      <c r="BY2878" s="4"/>
    </row>
    <row r="2879" spans="76:77" x14ac:dyDescent="0.25">
      <c r="BX2879" s="4"/>
      <c r="BY2879" s="4"/>
    </row>
    <row r="2880" spans="76:77" x14ac:dyDescent="0.25">
      <c r="BX2880" s="4"/>
      <c r="BY2880" s="4"/>
    </row>
    <row r="2881" spans="76:77" x14ac:dyDescent="0.25">
      <c r="BX2881" s="4"/>
      <c r="BY2881" s="4"/>
    </row>
    <row r="2882" spans="76:77" x14ac:dyDescent="0.25">
      <c r="BX2882" s="4"/>
      <c r="BY2882" s="4"/>
    </row>
    <row r="2883" spans="76:77" x14ac:dyDescent="0.25">
      <c r="BX2883" s="4"/>
      <c r="BY2883" s="4"/>
    </row>
    <row r="2884" spans="76:77" x14ac:dyDescent="0.25">
      <c r="BX2884" s="4"/>
      <c r="BY2884" s="4"/>
    </row>
    <row r="2885" spans="76:77" x14ac:dyDescent="0.25">
      <c r="BX2885" s="4"/>
      <c r="BY2885" s="4"/>
    </row>
    <row r="2886" spans="76:77" x14ac:dyDescent="0.25">
      <c r="BX2886" s="4"/>
      <c r="BY2886" s="4"/>
    </row>
    <row r="2887" spans="76:77" x14ac:dyDescent="0.25">
      <c r="BX2887" s="4"/>
      <c r="BY2887" s="4"/>
    </row>
    <row r="2888" spans="76:77" x14ac:dyDescent="0.25">
      <c r="BX2888" s="4"/>
      <c r="BY2888" s="4"/>
    </row>
    <row r="2889" spans="76:77" x14ac:dyDescent="0.25">
      <c r="BX2889" s="4"/>
      <c r="BY2889" s="4"/>
    </row>
    <row r="2890" spans="76:77" x14ac:dyDescent="0.25">
      <c r="BX2890" s="4"/>
      <c r="BY2890" s="4"/>
    </row>
    <row r="2891" spans="76:77" x14ac:dyDescent="0.25">
      <c r="BX2891" s="4"/>
      <c r="BY2891" s="4"/>
    </row>
    <row r="2892" spans="76:77" x14ac:dyDescent="0.25">
      <c r="BX2892" s="4"/>
      <c r="BY2892" s="4"/>
    </row>
    <row r="2893" spans="76:77" x14ac:dyDescent="0.25">
      <c r="BX2893" s="4"/>
      <c r="BY2893" s="4"/>
    </row>
    <row r="2894" spans="76:77" x14ac:dyDescent="0.25">
      <c r="BX2894" s="4"/>
      <c r="BY2894" s="4"/>
    </row>
    <row r="2895" spans="76:77" x14ac:dyDescent="0.25">
      <c r="BX2895" s="4"/>
      <c r="BY2895" s="4"/>
    </row>
    <row r="2896" spans="76:77" x14ac:dyDescent="0.25">
      <c r="BX2896" s="4"/>
      <c r="BY2896" s="4"/>
    </row>
    <row r="2897" spans="76:77" x14ac:dyDescent="0.25">
      <c r="BX2897" s="4"/>
      <c r="BY2897" s="4"/>
    </row>
    <row r="2898" spans="76:77" x14ac:dyDescent="0.25">
      <c r="BX2898" s="4"/>
      <c r="BY2898" s="4"/>
    </row>
    <row r="2899" spans="76:77" x14ac:dyDescent="0.25">
      <c r="BX2899" s="4"/>
      <c r="BY2899" s="4"/>
    </row>
    <row r="2900" spans="76:77" x14ac:dyDescent="0.25">
      <c r="BX2900" s="4"/>
      <c r="BY2900" s="4"/>
    </row>
    <row r="2901" spans="76:77" x14ac:dyDescent="0.25">
      <c r="BX2901" s="4"/>
      <c r="BY2901" s="4"/>
    </row>
    <row r="2902" spans="76:77" x14ac:dyDescent="0.25">
      <c r="BX2902" s="4"/>
      <c r="BY2902" s="4"/>
    </row>
    <row r="2903" spans="76:77" x14ac:dyDescent="0.25">
      <c r="BX2903" s="4"/>
      <c r="BY2903" s="4"/>
    </row>
    <row r="2904" spans="76:77" x14ac:dyDescent="0.25">
      <c r="BX2904" s="4"/>
      <c r="BY2904" s="4"/>
    </row>
    <row r="2905" spans="76:77" x14ac:dyDescent="0.25">
      <c r="BX2905" s="4"/>
      <c r="BY2905" s="4"/>
    </row>
    <row r="2906" spans="76:77" x14ac:dyDescent="0.25">
      <c r="BX2906" s="4"/>
      <c r="BY2906" s="4"/>
    </row>
    <row r="2907" spans="76:77" x14ac:dyDescent="0.25">
      <c r="BX2907" s="4"/>
      <c r="BY2907" s="4"/>
    </row>
    <row r="2908" spans="76:77" x14ac:dyDescent="0.25">
      <c r="BX2908" s="4"/>
      <c r="BY2908" s="4"/>
    </row>
    <row r="2909" spans="76:77" x14ac:dyDescent="0.25">
      <c r="BX2909" s="4"/>
      <c r="BY2909" s="4"/>
    </row>
    <row r="2910" spans="76:77" x14ac:dyDescent="0.25">
      <c r="BX2910" s="4"/>
      <c r="BY2910" s="4"/>
    </row>
    <row r="2911" spans="76:77" x14ac:dyDescent="0.25">
      <c r="BX2911" s="4"/>
      <c r="BY2911" s="4"/>
    </row>
    <row r="2912" spans="76:77" x14ac:dyDescent="0.25">
      <c r="BX2912" s="4"/>
      <c r="BY2912" s="4"/>
    </row>
    <row r="2913" spans="76:77" x14ac:dyDescent="0.25">
      <c r="BX2913" s="4"/>
      <c r="BY2913" s="4"/>
    </row>
    <row r="2914" spans="76:77" x14ac:dyDescent="0.25">
      <c r="BX2914" s="4"/>
      <c r="BY2914" s="4"/>
    </row>
    <row r="2915" spans="76:77" x14ac:dyDescent="0.25">
      <c r="BX2915" s="4"/>
      <c r="BY2915" s="4"/>
    </row>
    <row r="2916" spans="76:77" x14ac:dyDescent="0.25">
      <c r="BX2916" s="4"/>
      <c r="BY2916" s="4"/>
    </row>
    <row r="2917" spans="76:77" x14ac:dyDescent="0.25">
      <c r="BX2917" s="4"/>
      <c r="BY2917" s="4"/>
    </row>
    <row r="2918" spans="76:77" x14ac:dyDescent="0.25">
      <c r="BX2918" s="4"/>
      <c r="BY2918" s="4"/>
    </row>
    <row r="2919" spans="76:77" x14ac:dyDescent="0.25">
      <c r="BX2919" s="4"/>
      <c r="BY2919" s="4"/>
    </row>
    <row r="2920" spans="76:77" x14ac:dyDescent="0.25">
      <c r="BX2920" s="4"/>
      <c r="BY2920" s="4"/>
    </row>
    <row r="2921" spans="76:77" x14ac:dyDescent="0.25">
      <c r="BX2921" s="4"/>
      <c r="BY2921" s="4"/>
    </row>
    <row r="2922" spans="76:77" x14ac:dyDescent="0.25">
      <c r="BX2922" s="4"/>
      <c r="BY2922" s="4"/>
    </row>
    <row r="2923" spans="76:77" x14ac:dyDescent="0.25">
      <c r="BX2923" s="4"/>
      <c r="BY2923" s="4"/>
    </row>
    <row r="2924" spans="76:77" x14ac:dyDescent="0.25">
      <c r="BX2924" s="4"/>
      <c r="BY2924" s="4"/>
    </row>
    <row r="2925" spans="76:77" x14ac:dyDescent="0.25">
      <c r="BX2925" s="4"/>
      <c r="BY2925" s="4"/>
    </row>
    <row r="2926" spans="76:77" x14ac:dyDescent="0.25">
      <c r="BX2926" s="4"/>
      <c r="BY2926" s="4"/>
    </row>
    <row r="2927" spans="76:77" x14ac:dyDescent="0.25">
      <c r="BX2927" s="4"/>
      <c r="BY2927" s="4"/>
    </row>
    <row r="2928" spans="76:77" x14ac:dyDescent="0.25">
      <c r="BX2928" s="4"/>
      <c r="BY2928" s="4"/>
    </row>
    <row r="2929" spans="76:77" x14ac:dyDescent="0.25">
      <c r="BX2929" s="4"/>
      <c r="BY2929" s="4"/>
    </row>
    <row r="2930" spans="76:77" x14ac:dyDescent="0.25">
      <c r="BX2930" s="4"/>
      <c r="BY2930" s="4"/>
    </row>
    <row r="2931" spans="76:77" x14ac:dyDescent="0.25">
      <c r="BX2931" s="4"/>
      <c r="BY2931" s="4"/>
    </row>
    <row r="2932" spans="76:77" x14ac:dyDescent="0.25">
      <c r="BX2932" s="4"/>
      <c r="BY2932" s="4"/>
    </row>
    <row r="2933" spans="76:77" x14ac:dyDescent="0.25">
      <c r="BX2933" s="4"/>
      <c r="BY2933" s="4"/>
    </row>
    <row r="2934" spans="76:77" x14ac:dyDescent="0.25">
      <c r="BX2934" s="4"/>
      <c r="BY2934" s="4"/>
    </row>
    <row r="2935" spans="76:77" x14ac:dyDescent="0.25">
      <c r="BX2935" s="4"/>
      <c r="BY2935" s="4"/>
    </row>
    <row r="2936" spans="76:77" x14ac:dyDescent="0.25">
      <c r="BX2936" s="4"/>
      <c r="BY2936" s="4"/>
    </row>
    <row r="2937" spans="76:77" x14ac:dyDescent="0.25">
      <c r="BX2937" s="4"/>
      <c r="BY2937" s="4"/>
    </row>
    <row r="2938" spans="76:77" x14ac:dyDescent="0.25">
      <c r="BX2938" s="4"/>
      <c r="BY2938" s="4"/>
    </row>
    <row r="2939" spans="76:77" x14ac:dyDescent="0.25">
      <c r="BX2939" s="4"/>
      <c r="BY2939" s="4"/>
    </row>
    <row r="2940" spans="76:77" x14ac:dyDescent="0.25">
      <c r="BX2940" s="4"/>
      <c r="BY2940" s="4"/>
    </row>
    <row r="2941" spans="76:77" x14ac:dyDescent="0.25">
      <c r="BX2941" s="4"/>
      <c r="BY2941" s="4"/>
    </row>
    <row r="2942" spans="76:77" x14ac:dyDescent="0.25">
      <c r="BX2942" s="4"/>
      <c r="BY2942" s="4"/>
    </row>
    <row r="2943" spans="76:77" x14ac:dyDescent="0.25">
      <c r="BX2943" s="4"/>
      <c r="BY2943" s="4"/>
    </row>
    <row r="2944" spans="76:77" x14ac:dyDescent="0.25">
      <c r="BX2944" s="4"/>
      <c r="BY2944" s="4"/>
    </row>
    <row r="2945" spans="76:77" x14ac:dyDescent="0.25">
      <c r="BX2945" s="4"/>
      <c r="BY2945" s="4"/>
    </row>
    <row r="2946" spans="76:77" x14ac:dyDescent="0.25">
      <c r="BX2946" s="4"/>
      <c r="BY2946" s="4"/>
    </row>
    <row r="2947" spans="76:77" x14ac:dyDescent="0.25">
      <c r="BX2947" s="4"/>
      <c r="BY2947" s="4"/>
    </row>
    <row r="2948" spans="76:77" x14ac:dyDescent="0.25">
      <c r="BX2948" s="4"/>
      <c r="BY2948" s="4"/>
    </row>
    <row r="2949" spans="76:77" x14ac:dyDescent="0.25">
      <c r="BX2949" s="4"/>
      <c r="BY2949" s="4"/>
    </row>
    <row r="2950" spans="76:77" x14ac:dyDescent="0.25">
      <c r="BX2950" s="4"/>
      <c r="BY2950" s="4"/>
    </row>
    <row r="2951" spans="76:77" x14ac:dyDescent="0.25">
      <c r="BX2951" s="4"/>
      <c r="BY2951" s="4"/>
    </row>
    <row r="2952" spans="76:77" x14ac:dyDescent="0.25">
      <c r="BX2952" s="4"/>
      <c r="BY2952" s="4"/>
    </row>
    <row r="2953" spans="76:77" x14ac:dyDescent="0.25">
      <c r="BX2953" s="4"/>
      <c r="BY2953" s="4"/>
    </row>
    <row r="2954" spans="76:77" x14ac:dyDescent="0.25">
      <c r="BX2954" s="4"/>
      <c r="BY2954" s="4"/>
    </row>
    <row r="2955" spans="76:77" x14ac:dyDescent="0.25">
      <c r="BX2955" s="4"/>
      <c r="BY2955" s="4"/>
    </row>
    <row r="2956" spans="76:77" x14ac:dyDescent="0.25">
      <c r="BX2956" s="4"/>
      <c r="BY2956" s="4"/>
    </row>
    <row r="2957" spans="76:77" x14ac:dyDescent="0.25">
      <c r="BX2957" s="4"/>
      <c r="BY2957" s="4"/>
    </row>
    <row r="2958" spans="76:77" x14ac:dyDescent="0.25">
      <c r="BX2958" s="4"/>
      <c r="BY2958" s="4"/>
    </row>
    <row r="2959" spans="76:77" x14ac:dyDescent="0.25">
      <c r="BX2959" s="4"/>
      <c r="BY2959" s="4"/>
    </row>
    <row r="2960" spans="76:77" x14ac:dyDescent="0.25">
      <c r="BX2960" s="4"/>
      <c r="BY2960" s="4"/>
    </row>
    <row r="2961" spans="76:77" x14ac:dyDescent="0.25">
      <c r="BX2961" s="4"/>
      <c r="BY2961" s="4"/>
    </row>
    <row r="2962" spans="76:77" x14ac:dyDescent="0.25">
      <c r="BX2962" s="4"/>
      <c r="BY2962" s="4"/>
    </row>
    <row r="2963" spans="76:77" x14ac:dyDescent="0.25">
      <c r="BX2963" s="4"/>
      <c r="BY2963" s="4"/>
    </row>
    <row r="2964" spans="76:77" x14ac:dyDescent="0.25">
      <c r="BX2964" s="4"/>
      <c r="BY2964" s="4"/>
    </row>
    <row r="2965" spans="76:77" x14ac:dyDescent="0.25">
      <c r="BX2965" s="4"/>
      <c r="BY2965" s="4"/>
    </row>
    <row r="2966" spans="76:77" x14ac:dyDescent="0.25">
      <c r="BX2966" s="4"/>
      <c r="BY2966" s="4"/>
    </row>
    <row r="2967" spans="76:77" x14ac:dyDescent="0.25">
      <c r="BX2967" s="4"/>
      <c r="BY2967" s="4"/>
    </row>
    <row r="2968" spans="76:77" x14ac:dyDescent="0.25">
      <c r="BX2968" s="4"/>
      <c r="BY2968" s="4"/>
    </row>
    <row r="2969" spans="76:77" x14ac:dyDescent="0.25">
      <c r="BX2969" s="4"/>
      <c r="BY2969" s="4"/>
    </row>
    <row r="2970" spans="76:77" x14ac:dyDescent="0.25">
      <c r="BX2970" s="4"/>
      <c r="BY2970" s="4"/>
    </row>
    <row r="2971" spans="76:77" x14ac:dyDescent="0.25">
      <c r="BX2971" s="4"/>
      <c r="BY2971" s="4"/>
    </row>
    <row r="2972" spans="76:77" x14ac:dyDescent="0.25">
      <c r="BX2972" s="4"/>
      <c r="BY2972" s="4"/>
    </row>
    <row r="2973" spans="76:77" x14ac:dyDescent="0.25">
      <c r="BX2973" s="4"/>
      <c r="BY2973" s="4"/>
    </row>
    <row r="2974" spans="76:77" x14ac:dyDescent="0.25">
      <c r="BX2974" s="4"/>
      <c r="BY2974" s="4"/>
    </row>
    <row r="2975" spans="76:77" x14ac:dyDescent="0.25">
      <c r="BX2975" s="4"/>
      <c r="BY2975" s="4"/>
    </row>
    <row r="2976" spans="76:77" x14ac:dyDescent="0.25">
      <c r="BX2976" s="4"/>
      <c r="BY2976" s="4"/>
    </row>
    <row r="2977" spans="76:77" x14ac:dyDescent="0.25">
      <c r="BX2977" s="4"/>
      <c r="BY2977" s="4"/>
    </row>
    <row r="2978" spans="76:77" x14ac:dyDescent="0.25">
      <c r="BX2978" s="4"/>
      <c r="BY2978" s="4"/>
    </row>
    <row r="2979" spans="76:77" x14ac:dyDescent="0.25">
      <c r="BX2979" s="4"/>
      <c r="BY2979" s="4"/>
    </row>
    <row r="2980" spans="76:77" x14ac:dyDescent="0.25">
      <c r="BX2980" s="4"/>
      <c r="BY2980" s="4"/>
    </row>
    <row r="2981" spans="76:77" x14ac:dyDescent="0.25">
      <c r="BX2981" s="4"/>
      <c r="BY2981" s="4"/>
    </row>
    <row r="2982" spans="76:77" x14ac:dyDescent="0.25">
      <c r="BX2982" s="4"/>
      <c r="BY2982" s="4"/>
    </row>
    <row r="2983" spans="76:77" x14ac:dyDescent="0.25">
      <c r="BX2983" s="4"/>
      <c r="BY2983" s="4"/>
    </row>
    <row r="2984" spans="76:77" x14ac:dyDescent="0.25">
      <c r="BX2984" s="4"/>
      <c r="BY2984" s="4"/>
    </row>
    <row r="2985" spans="76:77" x14ac:dyDescent="0.25">
      <c r="BX2985" s="4"/>
      <c r="BY2985" s="4"/>
    </row>
    <row r="2986" spans="76:77" x14ac:dyDescent="0.25">
      <c r="BX2986" s="4"/>
      <c r="BY2986" s="4"/>
    </row>
    <row r="2987" spans="76:77" x14ac:dyDescent="0.25">
      <c r="BX2987" s="4"/>
      <c r="BY2987" s="4"/>
    </row>
    <row r="2988" spans="76:77" x14ac:dyDescent="0.25">
      <c r="BX2988" s="4"/>
      <c r="BY2988" s="4"/>
    </row>
    <row r="2989" spans="76:77" x14ac:dyDescent="0.25">
      <c r="BX2989" s="4"/>
      <c r="BY2989" s="4"/>
    </row>
    <row r="2990" spans="76:77" x14ac:dyDescent="0.25">
      <c r="BX2990" s="4"/>
      <c r="BY2990" s="4"/>
    </row>
    <row r="2991" spans="76:77" x14ac:dyDescent="0.25">
      <c r="BX2991" s="4"/>
      <c r="BY2991" s="4"/>
    </row>
    <row r="2992" spans="76:77" x14ac:dyDescent="0.25">
      <c r="BX2992" s="4"/>
      <c r="BY2992" s="4"/>
    </row>
    <row r="2993" spans="76:77" x14ac:dyDescent="0.25">
      <c r="BX2993" s="4"/>
      <c r="BY2993" s="4"/>
    </row>
    <row r="2994" spans="76:77" x14ac:dyDescent="0.25">
      <c r="BX2994" s="4"/>
      <c r="BY2994" s="4"/>
    </row>
    <row r="2995" spans="76:77" x14ac:dyDescent="0.25">
      <c r="BX2995" s="4"/>
      <c r="BY2995" s="4"/>
    </row>
    <row r="2996" spans="76:77" x14ac:dyDescent="0.25">
      <c r="BX2996" s="4"/>
      <c r="BY2996" s="4"/>
    </row>
    <row r="2997" spans="76:77" x14ac:dyDescent="0.25">
      <c r="BX2997" s="4"/>
      <c r="BY2997" s="4"/>
    </row>
    <row r="2998" spans="76:77" x14ac:dyDescent="0.25">
      <c r="BX2998" s="4"/>
      <c r="BY2998" s="4"/>
    </row>
    <row r="2999" spans="76:77" x14ac:dyDescent="0.25">
      <c r="BX2999" s="4"/>
      <c r="BY2999" s="4"/>
    </row>
    <row r="3000" spans="76:77" x14ac:dyDescent="0.25">
      <c r="BX3000" s="4"/>
      <c r="BY3000" s="4"/>
    </row>
    <row r="3001" spans="76:77" x14ac:dyDescent="0.25">
      <c r="BX3001" s="4"/>
      <c r="BY3001" s="4"/>
    </row>
    <row r="3002" spans="76:77" x14ac:dyDescent="0.25">
      <c r="BX3002" s="4"/>
      <c r="BY3002" s="4"/>
    </row>
    <row r="3003" spans="76:77" x14ac:dyDescent="0.25">
      <c r="BX3003" s="4"/>
      <c r="BY3003" s="4"/>
    </row>
    <row r="3004" spans="76:77" x14ac:dyDescent="0.25">
      <c r="BX3004" s="4"/>
      <c r="BY3004" s="4"/>
    </row>
    <row r="3005" spans="76:77" x14ac:dyDescent="0.25">
      <c r="BX3005" s="4"/>
      <c r="BY3005" s="4"/>
    </row>
    <row r="3006" spans="76:77" x14ac:dyDescent="0.25">
      <c r="BX3006" s="4"/>
      <c r="BY3006" s="4"/>
    </row>
    <row r="3007" spans="76:77" x14ac:dyDescent="0.25">
      <c r="BX3007" s="4"/>
      <c r="BY3007" s="4"/>
    </row>
    <row r="3008" spans="76:77" x14ac:dyDescent="0.25">
      <c r="BX3008" s="4"/>
      <c r="BY3008" s="4"/>
    </row>
    <row r="3009" spans="76:77" x14ac:dyDescent="0.25">
      <c r="BX3009" s="4"/>
      <c r="BY3009" s="4"/>
    </row>
    <row r="3010" spans="76:77" x14ac:dyDescent="0.25">
      <c r="BX3010" s="4"/>
      <c r="BY3010" s="4"/>
    </row>
    <row r="3011" spans="76:77" x14ac:dyDescent="0.25">
      <c r="BX3011" s="4"/>
      <c r="BY3011" s="4"/>
    </row>
    <row r="3012" spans="76:77" x14ac:dyDescent="0.25">
      <c r="BX3012" s="4"/>
      <c r="BY3012" s="4"/>
    </row>
    <row r="3013" spans="76:77" x14ac:dyDescent="0.25">
      <c r="BX3013" s="4"/>
      <c r="BY3013" s="4"/>
    </row>
    <row r="3014" spans="76:77" x14ac:dyDescent="0.25">
      <c r="BX3014" s="4"/>
      <c r="BY3014" s="4"/>
    </row>
    <row r="3015" spans="76:77" x14ac:dyDescent="0.25">
      <c r="BX3015" s="4"/>
      <c r="BY3015" s="4"/>
    </row>
    <row r="3016" spans="76:77" x14ac:dyDescent="0.25">
      <c r="BX3016" s="4"/>
      <c r="BY3016" s="4"/>
    </row>
    <row r="3017" spans="76:77" x14ac:dyDescent="0.25">
      <c r="BX3017" s="4"/>
      <c r="BY3017" s="4"/>
    </row>
    <row r="3018" spans="76:77" x14ac:dyDescent="0.25">
      <c r="BX3018" s="4"/>
      <c r="BY3018" s="4"/>
    </row>
    <row r="3019" spans="76:77" x14ac:dyDescent="0.25">
      <c r="BX3019" s="4"/>
      <c r="BY3019" s="4"/>
    </row>
    <row r="3020" spans="76:77" x14ac:dyDescent="0.25">
      <c r="BX3020" s="4"/>
      <c r="BY3020" s="4"/>
    </row>
    <row r="3021" spans="76:77" x14ac:dyDescent="0.25">
      <c r="BX3021" s="4"/>
      <c r="BY3021" s="4"/>
    </row>
    <row r="3022" spans="76:77" x14ac:dyDescent="0.25">
      <c r="BX3022" s="4"/>
      <c r="BY3022" s="4"/>
    </row>
    <row r="3023" spans="76:77" x14ac:dyDescent="0.25">
      <c r="BX3023" s="4"/>
      <c r="BY3023" s="4"/>
    </row>
    <row r="3024" spans="76:77" x14ac:dyDescent="0.25">
      <c r="BX3024" s="4"/>
      <c r="BY3024" s="4"/>
    </row>
    <row r="3025" spans="76:77" x14ac:dyDescent="0.25">
      <c r="BX3025" s="4"/>
      <c r="BY3025" s="4"/>
    </row>
    <row r="3026" spans="76:77" x14ac:dyDescent="0.25">
      <c r="BX3026" s="4"/>
      <c r="BY3026" s="4"/>
    </row>
    <row r="3027" spans="76:77" x14ac:dyDescent="0.25">
      <c r="BX3027" s="4"/>
      <c r="BY3027" s="4"/>
    </row>
    <row r="3028" spans="76:77" x14ac:dyDescent="0.25">
      <c r="BX3028" s="4"/>
      <c r="BY3028" s="4"/>
    </row>
    <row r="3029" spans="76:77" x14ac:dyDescent="0.25">
      <c r="BX3029" s="4"/>
      <c r="BY3029" s="4"/>
    </row>
    <row r="3030" spans="76:77" x14ac:dyDescent="0.25">
      <c r="BX3030" s="4"/>
      <c r="BY3030" s="4"/>
    </row>
    <row r="3031" spans="76:77" x14ac:dyDescent="0.25">
      <c r="BX3031" s="4"/>
      <c r="BY3031" s="4"/>
    </row>
    <row r="3032" spans="76:77" x14ac:dyDescent="0.25">
      <c r="BX3032" s="4"/>
      <c r="BY3032" s="4"/>
    </row>
    <row r="3033" spans="76:77" x14ac:dyDescent="0.25">
      <c r="BX3033" s="4"/>
      <c r="BY3033" s="4"/>
    </row>
    <row r="3034" spans="76:77" x14ac:dyDescent="0.25">
      <c r="BX3034" s="4"/>
      <c r="BY3034" s="4"/>
    </row>
    <row r="3035" spans="76:77" x14ac:dyDescent="0.25">
      <c r="BX3035" s="4"/>
      <c r="BY3035" s="4"/>
    </row>
    <row r="3036" spans="76:77" x14ac:dyDescent="0.25">
      <c r="BX3036" s="4"/>
      <c r="BY3036" s="4"/>
    </row>
    <row r="3037" spans="76:77" x14ac:dyDescent="0.25">
      <c r="BX3037" s="4"/>
      <c r="BY3037" s="4"/>
    </row>
    <row r="3038" spans="76:77" x14ac:dyDescent="0.25">
      <c r="BX3038" s="4"/>
      <c r="BY3038" s="4"/>
    </row>
    <row r="3039" spans="76:77" x14ac:dyDescent="0.25">
      <c r="BX3039" s="4"/>
      <c r="BY3039" s="4"/>
    </row>
    <row r="3040" spans="76:77" x14ac:dyDescent="0.25">
      <c r="BX3040" s="4"/>
      <c r="BY3040" s="4"/>
    </row>
    <row r="3041" spans="76:77" x14ac:dyDescent="0.25">
      <c r="BX3041" s="4"/>
      <c r="BY3041" s="4"/>
    </row>
    <row r="3042" spans="76:77" x14ac:dyDescent="0.25">
      <c r="BX3042" s="4"/>
      <c r="BY3042" s="4"/>
    </row>
    <row r="3043" spans="76:77" x14ac:dyDescent="0.25">
      <c r="BX3043" s="4"/>
      <c r="BY3043" s="4"/>
    </row>
    <row r="3044" spans="76:77" x14ac:dyDescent="0.25">
      <c r="BX3044" s="4"/>
      <c r="BY3044" s="4"/>
    </row>
    <row r="3045" spans="76:77" x14ac:dyDescent="0.25">
      <c r="BX3045" s="4"/>
      <c r="BY3045" s="4"/>
    </row>
    <row r="3046" spans="76:77" x14ac:dyDescent="0.25">
      <c r="BX3046" s="4"/>
      <c r="BY3046" s="4"/>
    </row>
    <row r="3047" spans="76:77" x14ac:dyDescent="0.25">
      <c r="BX3047" s="4"/>
      <c r="BY3047" s="4"/>
    </row>
    <row r="3048" spans="76:77" x14ac:dyDescent="0.25">
      <c r="BX3048" s="4"/>
      <c r="BY3048" s="4"/>
    </row>
    <row r="3049" spans="76:77" x14ac:dyDescent="0.25">
      <c r="BX3049" s="4"/>
      <c r="BY3049" s="4"/>
    </row>
    <row r="3050" spans="76:77" x14ac:dyDescent="0.25">
      <c r="BX3050" s="4"/>
      <c r="BY3050" s="4"/>
    </row>
    <row r="3051" spans="76:77" x14ac:dyDescent="0.25">
      <c r="BX3051" s="4"/>
      <c r="BY3051" s="4"/>
    </row>
    <row r="3052" spans="76:77" x14ac:dyDescent="0.25">
      <c r="BX3052" s="4"/>
      <c r="BY3052" s="4"/>
    </row>
    <row r="3053" spans="76:77" x14ac:dyDescent="0.25">
      <c r="BX3053" s="4"/>
      <c r="BY3053" s="4"/>
    </row>
    <row r="3054" spans="76:77" x14ac:dyDescent="0.25">
      <c r="BX3054" s="4"/>
      <c r="BY3054" s="4"/>
    </row>
    <row r="3055" spans="76:77" x14ac:dyDescent="0.25">
      <c r="BX3055" s="4"/>
      <c r="BY3055" s="4"/>
    </row>
    <row r="3056" spans="76:77" x14ac:dyDescent="0.25">
      <c r="BX3056" s="4"/>
      <c r="BY3056" s="4"/>
    </row>
    <row r="3057" spans="76:77" x14ac:dyDescent="0.25">
      <c r="BX3057" s="4"/>
      <c r="BY3057" s="4"/>
    </row>
    <row r="3058" spans="76:77" x14ac:dyDescent="0.25">
      <c r="BX3058" s="4"/>
      <c r="BY3058" s="4"/>
    </row>
    <row r="3059" spans="76:77" x14ac:dyDescent="0.25">
      <c r="BX3059" s="4"/>
      <c r="BY3059" s="4"/>
    </row>
    <row r="3060" spans="76:77" x14ac:dyDescent="0.25">
      <c r="BX3060" s="4"/>
      <c r="BY3060" s="4"/>
    </row>
    <row r="3061" spans="76:77" x14ac:dyDescent="0.25">
      <c r="BX3061" s="4"/>
      <c r="BY3061" s="4"/>
    </row>
    <row r="3062" spans="76:77" x14ac:dyDescent="0.25">
      <c r="BX3062" s="4"/>
      <c r="BY3062" s="4"/>
    </row>
    <row r="3063" spans="76:77" x14ac:dyDescent="0.25">
      <c r="BX3063" s="4"/>
      <c r="BY3063" s="4"/>
    </row>
    <row r="3064" spans="76:77" x14ac:dyDescent="0.25">
      <c r="BX3064" s="4"/>
      <c r="BY3064" s="4"/>
    </row>
    <row r="3065" spans="76:77" x14ac:dyDescent="0.25">
      <c r="BX3065" s="4"/>
      <c r="BY3065" s="4"/>
    </row>
    <row r="3066" spans="76:77" x14ac:dyDescent="0.25">
      <c r="BX3066" s="4"/>
      <c r="BY3066" s="4"/>
    </row>
    <row r="3067" spans="76:77" x14ac:dyDescent="0.25">
      <c r="BX3067" s="4"/>
      <c r="BY3067" s="4"/>
    </row>
    <row r="3068" spans="76:77" x14ac:dyDescent="0.25">
      <c r="BX3068" s="4"/>
      <c r="BY3068" s="4"/>
    </row>
    <row r="3069" spans="76:77" x14ac:dyDescent="0.25">
      <c r="BX3069" s="4"/>
      <c r="BY3069" s="4"/>
    </row>
    <row r="3070" spans="76:77" x14ac:dyDescent="0.25">
      <c r="BX3070" s="4"/>
      <c r="BY3070" s="4"/>
    </row>
    <row r="3071" spans="76:77" x14ac:dyDescent="0.25">
      <c r="BX3071" s="4"/>
      <c r="BY3071" s="4"/>
    </row>
    <row r="3072" spans="76:77" x14ac:dyDescent="0.25">
      <c r="BX3072" s="4"/>
      <c r="BY3072" s="4"/>
    </row>
    <row r="3073" spans="76:77" x14ac:dyDescent="0.25">
      <c r="BX3073" s="4"/>
      <c r="BY3073" s="4"/>
    </row>
    <row r="3074" spans="76:77" x14ac:dyDescent="0.25">
      <c r="BX3074" s="4"/>
      <c r="BY3074" s="4"/>
    </row>
    <row r="3075" spans="76:77" x14ac:dyDescent="0.25">
      <c r="BX3075" s="4"/>
      <c r="BY3075" s="4"/>
    </row>
    <row r="3076" spans="76:77" x14ac:dyDescent="0.25">
      <c r="BX3076" s="4"/>
      <c r="BY3076" s="4"/>
    </row>
    <row r="3077" spans="76:77" x14ac:dyDescent="0.25">
      <c r="BX3077" s="4"/>
      <c r="BY3077" s="4"/>
    </row>
    <row r="3078" spans="76:77" x14ac:dyDescent="0.25">
      <c r="BX3078" s="4"/>
      <c r="BY3078" s="4"/>
    </row>
    <row r="3079" spans="76:77" x14ac:dyDescent="0.25">
      <c r="BX3079" s="4"/>
      <c r="BY3079" s="4"/>
    </row>
    <row r="3080" spans="76:77" x14ac:dyDescent="0.25">
      <c r="BX3080" s="4"/>
      <c r="BY3080" s="4"/>
    </row>
    <row r="3081" spans="76:77" x14ac:dyDescent="0.25">
      <c r="BX3081" s="4"/>
      <c r="BY3081" s="4"/>
    </row>
    <row r="3082" spans="76:77" x14ac:dyDescent="0.25">
      <c r="BX3082" s="4"/>
      <c r="BY3082" s="4"/>
    </row>
    <row r="3083" spans="76:77" x14ac:dyDescent="0.25">
      <c r="BX3083" s="4"/>
      <c r="BY3083" s="4"/>
    </row>
    <row r="3084" spans="76:77" x14ac:dyDescent="0.25">
      <c r="BX3084" s="4"/>
      <c r="BY3084" s="4"/>
    </row>
    <row r="3085" spans="76:77" x14ac:dyDescent="0.25">
      <c r="BX3085" s="4"/>
      <c r="BY3085" s="4"/>
    </row>
    <row r="3086" spans="76:77" x14ac:dyDescent="0.25">
      <c r="BX3086" s="4"/>
      <c r="BY3086" s="4"/>
    </row>
    <row r="3087" spans="76:77" x14ac:dyDescent="0.25">
      <c r="BX3087" s="4"/>
      <c r="BY3087" s="4"/>
    </row>
    <row r="3088" spans="76:77" x14ac:dyDescent="0.25">
      <c r="BX3088" s="4"/>
      <c r="BY3088" s="4"/>
    </row>
    <row r="3089" spans="76:77" x14ac:dyDescent="0.25">
      <c r="BX3089" s="4"/>
      <c r="BY3089" s="4"/>
    </row>
    <row r="3090" spans="76:77" x14ac:dyDescent="0.25">
      <c r="BX3090" s="4"/>
      <c r="BY3090" s="4"/>
    </row>
    <row r="3091" spans="76:77" x14ac:dyDescent="0.25">
      <c r="BX3091" s="4"/>
      <c r="BY3091" s="4"/>
    </row>
    <row r="3092" spans="76:77" x14ac:dyDescent="0.25">
      <c r="BX3092" s="4"/>
      <c r="BY3092" s="4"/>
    </row>
    <row r="3093" spans="76:77" x14ac:dyDescent="0.25">
      <c r="BX3093" s="4"/>
      <c r="BY3093" s="4"/>
    </row>
    <row r="3094" spans="76:77" x14ac:dyDescent="0.25">
      <c r="BX3094" s="4"/>
      <c r="BY3094" s="4"/>
    </row>
    <row r="3095" spans="76:77" x14ac:dyDescent="0.25">
      <c r="BX3095" s="4"/>
      <c r="BY3095" s="4"/>
    </row>
    <row r="3096" spans="76:77" x14ac:dyDescent="0.25">
      <c r="BX3096" s="4"/>
      <c r="BY3096" s="4"/>
    </row>
    <row r="3097" spans="76:77" x14ac:dyDescent="0.25">
      <c r="BX3097" s="4"/>
      <c r="BY3097" s="4"/>
    </row>
    <row r="3098" spans="76:77" x14ac:dyDescent="0.25">
      <c r="BX3098" s="4"/>
      <c r="BY3098" s="4"/>
    </row>
    <row r="3099" spans="76:77" x14ac:dyDescent="0.25">
      <c r="BX3099" s="4"/>
      <c r="BY3099" s="4"/>
    </row>
    <row r="3100" spans="76:77" x14ac:dyDescent="0.25">
      <c r="BX3100" s="4"/>
      <c r="BY3100" s="4"/>
    </row>
    <row r="3101" spans="76:77" x14ac:dyDescent="0.25">
      <c r="BX3101" s="4"/>
      <c r="BY3101" s="4"/>
    </row>
    <row r="3102" spans="76:77" x14ac:dyDescent="0.25">
      <c r="BX3102" s="4"/>
      <c r="BY3102" s="4"/>
    </row>
    <row r="3103" spans="76:77" x14ac:dyDescent="0.25">
      <c r="BX3103" s="4"/>
      <c r="BY3103" s="4"/>
    </row>
    <row r="3104" spans="76:77" x14ac:dyDescent="0.25">
      <c r="BX3104" s="4"/>
      <c r="BY3104" s="4"/>
    </row>
    <row r="3105" spans="76:77" x14ac:dyDescent="0.25">
      <c r="BX3105" s="4"/>
      <c r="BY3105" s="4"/>
    </row>
    <row r="3106" spans="76:77" x14ac:dyDescent="0.25">
      <c r="BX3106" s="4"/>
      <c r="BY3106" s="4"/>
    </row>
    <row r="3107" spans="76:77" x14ac:dyDescent="0.25">
      <c r="BX3107" s="4"/>
      <c r="BY3107" s="4"/>
    </row>
    <row r="3108" spans="76:77" x14ac:dyDescent="0.25">
      <c r="BX3108" s="4"/>
      <c r="BY3108" s="4"/>
    </row>
    <row r="3109" spans="76:77" x14ac:dyDescent="0.25">
      <c r="BX3109" s="4"/>
      <c r="BY3109" s="4"/>
    </row>
    <row r="3110" spans="76:77" x14ac:dyDescent="0.25">
      <c r="BX3110" s="4"/>
      <c r="BY3110" s="4"/>
    </row>
    <row r="3111" spans="76:77" x14ac:dyDescent="0.25">
      <c r="BX3111" s="4"/>
      <c r="BY3111" s="4"/>
    </row>
    <row r="3112" spans="76:77" x14ac:dyDescent="0.25">
      <c r="BX3112" s="4"/>
      <c r="BY3112" s="4"/>
    </row>
    <row r="3113" spans="76:77" x14ac:dyDescent="0.25">
      <c r="BX3113" s="4"/>
      <c r="BY3113" s="4"/>
    </row>
    <row r="3114" spans="76:77" x14ac:dyDescent="0.25">
      <c r="BX3114" s="4"/>
      <c r="BY3114" s="4"/>
    </row>
    <row r="3115" spans="76:77" x14ac:dyDescent="0.25">
      <c r="BX3115" s="4"/>
      <c r="BY3115" s="4"/>
    </row>
    <row r="3116" spans="76:77" x14ac:dyDescent="0.25">
      <c r="BX3116" s="4"/>
      <c r="BY3116" s="4"/>
    </row>
    <row r="3117" spans="76:77" x14ac:dyDescent="0.25">
      <c r="BX3117" s="4"/>
      <c r="BY3117" s="4"/>
    </row>
    <row r="3118" spans="76:77" x14ac:dyDescent="0.25">
      <c r="BX3118" s="4"/>
      <c r="BY3118" s="4"/>
    </row>
    <row r="3119" spans="76:77" x14ac:dyDescent="0.25">
      <c r="BX3119" s="4"/>
      <c r="BY3119" s="4"/>
    </row>
    <row r="3120" spans="76:77" x14ac:dyDescent="0.25">
      <c r="BX3120" s="4"/>
      <c r="BY3120" s="4"/>
    </row>
    <row r="3121" spans="76:77" x14ac:dyDescent="0.25">
      <c r="BX3121" s="4"/>
      <c r="BY3121" s="4"/>
    </row>
    <row r="3122" spans="76:77" x14ac:dyDescent="0.25">
      <c r="BX3122" s="4"/>
      <c r="BY3122" s="4"/>
    </row>
    <row r="3123" spans="76:77" x14ac:dyDescent="0.25">
      <c r="BX3123" s="4"/>
      <c r="BY3123" s="4"/>
    </row>
    <row r="3124" spans="76:77" x14ac:dyDescent="0.25">
      <c r="BX3124" s="4"/>
      <c r="BY3124" s="4"/>
    </row>
    <row r="3125" spans="76:77" x14ac:dyDescent="0.25">
      <c r="BX3125" s="4"/>
      <c r="BY3125" s="4"/>
    </row>
    <row r="3126" spans="76:77" x14ac:dyDescent="0.25">
      <c r="BX3126" s="4"/>
      <c r="BY3126" s="4"/>
    </row>
    <row r="3127" spans="76:77" x14ac:dyDescent="0.25">
      <c r="BX3127" s="4"/>
      <c r="BY3127" s="4"/>
    </row>
    <row r="3128" spans="76:77" x14ac:dyDescent="0.25">
      <c r="BX3128" s="4"/>
      <c r="BY3128" s="4"/>
    </row>
    <row r="3129" spans="76:77" x14ac:dyDescent="0.25">
      <c r="BX3129" s="4"/>
      <c r="BY3129" s="4"/>
    </row>
    <row r="3130" spans="76:77" x14ac:dyDescent="0.25">
      <c r="BX3130" s="4"/>
      <c r="BY3130" s="4"/>
    </row>
    <row r="3131" spans="76:77" x14ac:dyDescent="0.25">
      <c r="BX3131" s="4"/>
      <c r="BY3131" s="4"/>
    </row>
    <row r="3132" spans="76:77" x14ac:dyDescent="0.25">
      <c r="BX3132" s="4"/>
      <c r="BY3132" s="4"/>
    </row>
    <row r="3133" spans="76:77" x14ac:dyDescent="0.25">
      <c r="BX3133" s="4"/>
      <c r="BY3133" s="4"/>
    </row>
    <row r="3134" spans="76:77" x14ac:dyDescent="0.25">
      <c r="BX3134" s="4"/>
      <c r="BY3134" s="4"/>
    </row>
    <row r="3135" spans="76:77" x14ac:dyDescent="0.25">
      <c r="BX3135" s="4"/>
      <c r="BY3135" s="4"/>
    </row>
    <row r="3136" spans="76:77" x14ac:dyDescent="0.25">
      <c r="BX3136" s="4"/>
      <c r="BY3136" s="4"/>
    </row>
    <row r="3137" spans="76:77" x14ac:dyDescent="0.25">
      <c r="BX3137" s="4"/>
      <c r="BY3137" s="4"/>
    </row>
    <row r="3138" spans="76:77" x14ac:dyDescent="0.25">
      <c r="BX3138" s="4"/>
      <c r="BY3138" s="4"/>
    </row>
    <row r="3139" spans="76:77" x14ac:dyDescent="0.25">
      <c r="BX3139" s="4"/>
      <c r="BY3139" s="4"/>
    </row>
    <row r="3140" spans="76:77" x14ac:dyDescent="0.25">
      <c r="BX3140" s="4"/>
      <c r="BY3140" s="4"/>
    </row>
    <row r="3141" spans="76:77" x14ac:dyDescent="0.25">
      <c r="BX3141" s="4"/>
      <c r="BY3141" s="4"/>
    </row>
    <row r="3142" spans="76:77" x14ac:dyDescent="0.25">
      <c r="BX3142" s="4"/>
      <c r="BY3142" s="4"/>
    </row>
    <row r="3143" spans="76:77" x14ac:dyDescent="0.25">
      <c r="BX3143" s="4"/>
      <c r="BY3143" s="4"/>
    </row>
    <row r="3144" spans="76:77" x14ac:dyDescent="0.25">
      <c r="BX3144" s="4"/>
      <c r="BY3144" s="4"/>
    </row>
    <row r="3145" spans="76:77" x14ac:dyDescent="0.25">
      <c r="BX3145" s="4"/>
      <c r="BY3145" s="4"/>
    </row>
    <row r="3146" spans="76:77" x14ac:dyDescent="0.25">
      <c r="BX3146" s="4"/>
      <c r="BY3146" s="4"/>
    </row>
    <row r="3147" spans="76:77" x14ac:dyDescent="0.25">
      <c r="BX3147" s="4"/>
      <c r="BY3147" s="4"/>
    </row>
    <row r="3148" spans="76:77" x14ac:dyDescent="0.25">
      <c r="BX3148" s="4"/>
      <c r="BY3148" s="4"/>
    </row>
    <row r="3149" spans="76:77" x14ac:dyDescent="0.25">
      <c r="BX3149" s="4"/>
      <c r="BY3149" s="4"/>
    </row>
    <row r="3150" spans="76:77" x14ac:dyDescent="0.25">
      <c r="BX3150" s="4"/>
      <c r="BY3150" s="4"/>
    </row>
    <row r="3151" spans="76:77" x14ac:dyDescent="0.25">
      <c r="BX3151" s="4"/>
      <c r="BY3151" s="4"/>
    </row>
    <row r="3152" spans="76:77" x14ac:dyDescent="0.25">
      <c r="BX3152" s="4"/>
      <c r="BY3152" s="4"/>
    </row>
    <row r="3153" spans="76:77" x14ac:dyDescent="0.25">
      <c r="BX3153" s="4"/>
      <c r="BY3153" s="4"/>
    </row>
    <row r="3154" spans="76:77" x14ac:dyDescent="0.25">
      <c r="BX3154" s="4"/>
      <c r="BY3154" s="4"/>
    </row>
    <row r="3155" spans="76:77" x14ac:dyDescent="0.25">
      <c r="BX3155" s="4"/>
      <c r="BY3155" s="4"/>
    </row>
    <row r="3156" spans="76:77" x14ac:dyDescent="0.25">
      <c r="BX3156" s="4"/>
      <c r="BY3156" s="4"/>
    </row>
    <row r="3157" spans="76:77" x14ac:dyDescent="0.25">
      <c r="BX3157" s="4"/>
      <c r="BY3157" s="4"/>
    </row>
    <row r="3158" spans="76:77" x14ac:dyDescent="0.25">
      <c r="BX3158" s="4"/>
      <c r="BY3158" s="4"/>
    </row>
    <row r="3159" spans="76:77" x14ac:dyDescent="0.25">
      <c r="BX3159" s="4"/>
      <c r="BY3159" s="4"/>
    </row>
    <row r="3160" spans="76:77" x14ac:dyDescent="0.25">
      <c r="BX3160" s="4"/>
      <c r="BY3160" s="4"/>
    </row>
    <row r="3161" spans="76:77" x14ac:dyDescent="0.25">
      <c r="BX3161" s="4"/>
      <c r="BY3161" s="4"/>
    </row>
    <row r="3162" spans="76:77" x14ac:dyDescent="0.25">
      <c r="BX3162" s="4"/>
      <c r="BY3162" s="4"/>
    </row>
    <row r="3163" spans="76:77" x14ac:dyDescent="0.25">
      <c r="BX3163" s="4"/>
      <c r="BY3163" s="4"/>
    </row>
    <row r="3164" spans="76:77" x14ac:dyDescent="0.25">
      <c r="BX3164" s="4"/>
      <c r="BY3164" s="4"/>
    </row>
    <row r="3165" spans="76:77" x14ac:dyDescent="0.25">
      <c r="BX3165" s="4"/>
      <c r="BY3165" s="4"/>
    </row>
    <row r="3166" spans="76:77" x14ac:dyDescent="0.25">
      <c r="BX3166" s="4"/>
      <c r="BY3166" s="4"/>
    </row>
    <row r="3167" spans="76:77" x14ac:dyDescent="0.25">
      <c r="BX3167" s="4"/>
      <c r="BY3167" s="4"/>
    </row>
    <row r="3168" spans="76:77" x14ac:dyDescent="0.25">
      <c r="BX3168" s="4"/>
      <c r="BY3168" s="4"/>
    </row>
    <row r="3169" spans="76:77" x14ac:dyDescent="0.25">
      <c r="BX3169" s="4"/>
      <c r="BY3169" s="4"/>
    </row>
    <row r="3170" spans="76:77" x14ac:dyDescent="0.25">
      <c r="BX3170" s="4"/>
      <c r="BY3170" s="4"/>
    </row>
    <row r="3171" spans="76:77" x14ac:dyDescent="0.25">
      <c r="BX3171" s="4"/>
      <c r="BY3171" s="4"/>
    </row>
    <row r="3172" spans="76:77" x14ac:dyDescent="0.25">
      <c r="BX3172" s="4"/>
      <c r="BY3172" s="4"/>
    </row>
    <row r="3173" spans="76:77" x14ac:dyDescent="0.25">
      <c r="BX3173" s="4"/>
      <c r="BY3173" s="4"/>
    </row>
    <row r="3174" spans="76:77" x14ac:dyDescent="0.25">
      <c r="BX3174" s="4"/>
      <c r="BY3174" s="4"/>
    </row>
    <row r="3175" spans="76:77" x14ac:dyDescent="0.25">
      <c r="BX3175" s="4"/>
      <c r="BY3175" s="4"/>
    </row>
    <row r="3176" spans="76:77" x14ac:dyDescent="0.25">
      <c r="BX3176" s="4"/>
      <c r="BY3176" s="4"/>
    </row>
    <row r="3177" spans="76:77" x14ac:dyDescent="0.25">
      <c r="BX3177" s="4"/>
      <c r="BY3177" s="4"/>
    </row>
    <row r="3178" spans="76:77" x14ac:dyDescent="0.25">
      <c r="BX3178" s="4"/>
      <c r="BY3178" s="4"/>
    </row>
    <row r="3179" spans="76:77" x14ac:dyDescent="0.25">
      <c r="BX3179" s="4"/>
      <c r="BY3179" s="4"/>
    </row>
    <row r="3180" spans="76:77" x14ac:dyDescent="0.25">
      <c r="BX3180" s="4"/>
      <c r="BY3180" s="4"/>
    </row>
    <row r="3181" spans="76:77" x14ac:dyDescent="0.25">
      <c r="BX3181" s="4"/>
      <c r="BY3181" s="4"/>
    </row>
    <row r="3182" spans="76:77" x14ac:dyDescent="0.25">
      <c r="BX3182" s="4"/>
      <c r="BY3182" s="4"/>
    </row>
    <row r="3183" spans="76:77" x14ac:dyDescent="0.25">
      <c r="BX3183" s="4"/>
      <c r="BY3183" s="4"/>
    </row>
    <row r="3184" spans="76:77" x14ac:dyDescent="0.25">
      <c r="BX3184" s="4"/>
      <c r="BY3184" s="4"/>
    </row>
    <row r="3185" spans="76:77" x14ac:dyDescent="0.25">
      <c r="BX3185" s="4"/>
      <c r="BY3185" s="4"/>
    </row>
    <row r="3186" spans="76:77" x14ac:dyDescent="0.25">
      <c r="BX3186" s="4"/>
      <c r="BY3186" s="4"/>
    </row>
    <row r="3187" spans="76:77" x14ac:dyDescent="0.25">
      <c r="BX3187" s="4"/>
      <c r="BY3187" s="4"/>
    </row>
    <row r="3188" spans="76:77" x14ac:dyDescent="0.25">
      <c r="BX3188" s="4"/>
      <c r="BY3188" s="4"/>
    </row>
    <row r="3189" spans="76:77" x14ac:dyDescent="0.25">
      <c r="BX3189" s="4"/>
      <c r="BY3189" s="4"/>
    </row>
    <row r="3190" spans="76:77" x14ac:dyDescent="0.25">
      <c r="BX3190" s="4"/>
      <c r="BY3190" s="4"/>
    </row>
    <row r="3191" spans="76:77" x14ac:dyDescent="0.25">
      <c r="BX3191" s="4"/>
      <c r="BY3191" s="4"/>
    </row>
    <row r="3192" spans="76:77" x14ac:dyDescent="0.25">
      <c r="BX3192" s="4"/>
      <c r="BY3192" s="4"/>
    </row>
    <row r="3193" spans="76:77" x14ac:dyDescent="0.25">
      <c r="BX3193" s="4"/>
      <c r="BY3193" s="4"/>
    </row>
    <row r="3194" spans="76:77" x14ac:dyDescent="0.25">
      <c r="BX3194" s="4"/>
      <c r="BY3194" s="4"/>
    </row>
    <row r="3195" spans="76:77" x14ac:dyDescent="0.25">
      <c r="BX3195" s="4"/>
      <c r="BY3195" s="4"/>
    </row>
    <row r="3196" spans="76:77" x14ac:dyDescent="0.25">
      <c r="BX3196" s="4"/>
      <c r="BY3196" s="4"/>
    </row>
    <row r="3197" spans="76:77" x14ac:dyDescent="0.25">
      <c r="BX3197" s="4"/>
      <c r="BY3197" s="4"/>
    </row>
    <row r="3198" spans="76:77" x14ac:dyDescent="0.25">
      <c r="BX3198" s="4"/>
      <c r="BY3198" s="4"/>
    </row>
    <row r="3199" spans="76:77" x14ac:dyDescent="0.25">
      <c r="BX3199" s="4"/>
      <c r="BY3199" s="4"/>
    </row>
    <row r="3200" spans="76:77" x14ac:dyDescent="0.25">
      <c r="BX3200" s="4"/>
      <c r="BY3200" s="4"/>
    </row>
    <row r="3201" spans="76:77" x14ac:dyDescent="0.25">
      <c r="BX3201" s="4"/>
      <c r="BY3201" s="4"/>
    </row>
    <row r="3202" spans="76:77" x14ac:dyDescent="0.25">
      <c r="BX3202" s="4"/>
      <c r="BY3202" s="4"/>
    </row>
    <row r="3203" spans="76:77" x14ac:dyDescent="0.25">
      <c r="BX3203" s="4"/>
      <c r="BY3203" s="4"/>
    </row>
    <row r="3204" spans="76:77" x14ac:dyDescent="0.25">
      <c r="BX3204" s="4"/>
      <c r="BY3204" s="4"/>
    </row>
    <row r="3205" spans="76:77" x14ac:dyDescent="0.25">
      <c r="BX3205" s="4"/>
      <c r="BY3205" s="4"/>
    </row>
    <row r="3206" spans="76:77" x14ac:dyDescent="0.25">
      <c r="BX3206" s="4"/>
      <c r="BY3206" s="4"/>
    </row>
    <row r="3207" spans="76:77" x14ac:dyDescent="0.25">
      <c r="BX3207" s="4"/>
      <c r="BY3207" s="4"/>
    </row>
    <row r="3208" spans="76:77" x14ac:dyDescent="0.25">
      <c r="BX3208" s="4"/>
      <c r="BY3208" s="4"/>
    </row>
    <row r="3209" spans="76:77" x14ac:dyDescent="0.25">
      <c r="BX3209" s="4"/>
      <c r="BY3209" s="4"/>
    </row>
    <row r="3210" spans="76:77" x14ac:dyDescent="0.25">
      <c r="BX3210" s="4"/>
      <c r="BY3210" s="4"/>
    </row>
    <row r="3211" spans="76:77" x14ac:dyDescent="0.25">
      <c r="BX3211" s="4"/>
      <c r="BY3211" s="4"/>
    </row>
    <row r="3212" spans="76:77" x14ac:dyDescent="0.25">
      <c r="BX3212" s="4"/>
      <c r="BY3212" s="4"/>
    </row>
    <row r="3213" spans="76:77" x14ac:dyDescent="0.25">
      <c r="BX3213" s="4"/>
      <c r="BY3213" s="4"/>
    </row>
    <row r="3214" spans="76:77" x14ac:dyDescent="0.25">
      <c r="BX3214" s="4"/>
      <c r="BY3214" s="4"/>
    </row>
    <row r="3215" spans="76:77" x14ac:dyDescent="0.25">
      <c r="BX3215" s="4"/>
      <c r="BY3215" s="4"/>
    </row>
    <row r="3216" spans="76:77" x14ac:dyDescent="0.25">
      <c r="BX3216" s="4"/>
      <c r="BY3216" s="4"/>
    </row>
    <row r="3217" spans="76:77" x14ac:dyDescent="0.25">
      <c r="BX3217" s="4"/>
      <c r="BY3217" s="4"/>
    </row>
    <row r="3218" spans="76:77" x14ac:dyDescent="0.25">
      <c r="BX3218" s="4"/>
      <c r="BY3218" s="4"/>
    </row>
    <row r="3219" spans="76:77" x14ac:dyDescent="0.25">
      <c r="BX3219" s="4"/>
      <c r="BY3219" s="4"/>
    </row>
    <row r="3220" spans="76:77" x14ac:dyDescent="0.25">
      <c r="BX3220" s="4"/>
      <c r="BY3220" s="4"/>
    </row>
    <row r="3221" spans="76:77" x14ac:dyDescent="0.25">
      <c r="BX3221" s="4"/>
      <c r="BY3221" s="4"/>
    </row>
    <row r="3222" spans="76:77" x14ac:dyDescent="0.25">
      <c r="BX3222" s="4"/>
      <c r="BY3222" s="4"/>
    </row>
    <row r="3223" spans="76:77" x14ac:dyDescent="0.25">
      <c r="BX3223" s="4"/>
      <c r="BY3223" s="4"/>
    </row>
    <row r="3224" spans="76:77" x14ac:dyDescent="0.25">
      <c r="BX3224" s="4"/>
      <c r="BY3224" s="4"/>
    </row>
    <row r="3225" spans="76:77" x14ac:dyDescent="0.25">
      <c r="BX3225" s="4"/>
      <c r="BY3225" s="4"/>
    </row>
    <row r="3226" spans="76:77" x14ac:dyDescent="0.25">
      <c r="BX3226" s="4"/>
      <c r="BY3226" s="4"/>
    </row>
    <row r="3227" spans="76:77" x14ac:dyDescent="0.25">
      <c r="BX3227" s="4"/>
      <c r="BY3227" s="4"/>
    </row>
    <row r="3228" spans="76:77" x14ac:dyDescent="0.25">
      <c r="BX3228" s="4"/>
      <c r="BY3228" s="4"/>
    </row>
    <row r="3229" spans="76:77" x14ac:dyDescent="0.25">
      <c r="BX3229" s="4"/>
      <c r="BY3229" s="4"/>
    </row>
    <row r="3230" spans="76:77" x14ac:dyDescent="0.25">
      <c r="BX3230" s="4"/>
      <c r="BY3230" s="4"/>
    </row>
    <row r="3231" spans="76:77" x14ac:dyDescent="0.25">
      <c r="BX3231" s="4"/>
      <c r="BY3231" s="4"/>
    </row>
    <row r="3232" spans="76:77" x14ac:dyDescent="0.25">
      <c r="BX3232" s="4"/>
      <c r="BY3232" s="4"/>
    </row>
    <row r="3233" spans="76:77" x14ac:dyDescent="0.25">
      <c r="BX3233" s="4"/>
      <c r="BY3233" s="4"/>
    </row>
    <row r="3234" spans="76:77" x14ac:dyDescent="0.25">
      <c r="BX3234" s="4"/>
      <c r="BY3234" s="4"/>
    </row>
    <row r="3235" spans="76:77" x14ac:dyDescent="0.25">
      <c r="BX3235" s="4"/>
      <c r="BY3235" s="4"/>
    </row>
    <row r="3236" spans="76:77" x14ac:dyDescent="0.25">
      <c r="BX3236" s="4"/>
      <c r="BY3236" s="4"/>
    </row>
    <row r="3237" spans="76:77" x14ac:dyDescent="0.25">
      <c r="BX3237" s="4"/>
      <c r="BY3237" s="4"/>
    </row>
    <row r="3238" spans="76:77" x14ac:dyDescent="0.25">
      <c r="BX3238" s="4"/>
      <c r="BY3238" s="4"/>
    </row>
    <row r="3239" spans="76:77" x14ac:dyDescent="0.25">
      <c r="BX3239" s="4"/>
      <c r="BY3239" s="4"/>
    </row>
    <row r="3240" spans="76:77" x14ac:dyDescent="0.25">
      <c r="BX3240" s="4"/>
      <c r="BY3240" s="4"/>
    </row>
    <row r="3241" spans="76:77" x14ac:dyDescent="0.25">
      <c r="BX3241" s="4"/>
      <c r="BY3241" s="4"/>
    </row>
    <row r="3242" spans="76:77" x14ac:dyDescent="0.25">
      <c r="BX3242" s="4"/>
      <c r="BY3242" s="4"/>
    </row>
    <row r="3243" spans="76:77" x14ac:dyDescent="0.25">
      <c r="BX3243" s="4"/>
      <c r="BY3243" s="4"/>
    </row>
    <row r="3244" spans="76:77" x14ac:dyDescent="0.25">
      <c r="BX3244" s="4"/>
      <c r="BY3244" s="4"/>
    </row>
    <row r="3245" spans="76:77" x14ac:dyDescent="0.25">
      <c r="BX3245" s="4"/>
      <c r="BY3245" s="4"/>
    </row>
    <row r="3246" spans="76:77" x14ac:dyDescent="0.25">
      <c r="BX3246" s="4"/>
      <c r="BY3246" s="4"/>
    </row>
    <row r="3247" spans="76:77" x14ac:dyDescent="0.25">
      <c r="BX3247" s="4"/>
      <c r="BY3247" s="4"/>
    </row>
    <row r="3248" spans="76:77" x14ac:dyDescent="0.25">
      <c r="BX3248" s="4"/>
      <c r="BY3248" s="4"/>
    </row>
    <row r="3249" spans="76:77" x14ac:dyDescent="0.25">
      <c r="BX3249" s="4"/>
      <c r="BY3249" s="4"/>
    </row>
    <row r="3250" spans="76:77" x14ac:dyDescent="0.25">
      <c r="BX3250" s="4"/>
      <c r="BY3250" s="4"/>
    </row>
    <row r="3251" spans="76:77" x14ac:dyDescent="0.25">
      <c r="BX3251" s="4"/>
      <c r="BY3251" s="4"/>
    </row>
    <row r="3252" spans="76:77" x14ac:dyDescent="0.25">
      <c r="BX3252" s="4"/>
      <c r="BY3252" s="4"/>
    </row>
    <row r="3253" spans="76:77" x14ac:dyDescent="0.25">
      <c r="BX3253" s="4"/>
      <c r="BY3253" s="4"/>
    </row>
    <row r="3254" spans="76:77" x14ac:dyDescent="0.25">
      <c r="BX3254" s="4"/>
      <c r="BY3254" s="4"/>
    </row>
    <row r="3255" spans="76:77" x14ac:dyDescent="0.25">
      <c r="BX3255" s="4"/>
      <c r="BY3255" s="4"/>
    </row>
    <row r="3256" spans="76:77" x14ac:dyDescent="0.25">
      <c r="BX3256" s="4"/>
      <c r="BY3256" s="4"/>
    </row>
    <row r="3257" spans="76:77" x14ac:dyDescent="0.25">
      <c r="BX3257" s="4"/>
      <c r="BY3257" s="4"/>
    </row>
    <row r="3258" spans="76:77" x14ac:dyDescent="0.25">
      <c r="BX3258" s="4"/>
      <c r="BY3258" s="4"/>
    </row>
    <row r="3259" spans="76:77" x14ac:dyDescent="0.25">
      <c r="BX3259" s="4"/>
      <c r="BY3259" s="4"/>
    </row>
    <row r="3260" spans="76:77" x14ac:dyDescent="0.25">
      <c r="BX3260" s="4"/>
      <c r="BY3260" s="4"/>
    </row>
    <row r="3261" spans="76:77" x14ac:dyDescent="0.25">
      <c r="BX3261" s="4"/>
      <c r="BY3261" s="4"/>
    </row>
    <row r="3262" spans="76:77" x14ac:dyDescent="0.25">
      <c r="BX3262" s="4"/>
      <c r="BY3262" s="4"/>
    </row>
    <row r="3263" spans="76:77" x14ac:dyDescent="0.25">
      <c r="BX3263" s="4"/>
      <c r="BY3263" s="4"/>
    </row>
    <row r="3264" spans="76:77" x14ac:dyDescent="0.25">
      <c r="BX3264" s="4"/>
      <c r="BY3264" s="4"/>
    </row>
    <row r="3265" spans="76:77" x14ac:dyDescent="0.25">
      <c r="BX3265" s="4"/>
      <c r="BY3265" s="4"/>
    </row>
    <row r="3266" spans="76:77" x14ac:dyDescent="0.25">
      <c r="BX3266" s="4"/>
      <c r="BY3266" s="4"/>
    </row>
    <row r="3267" spans="76:77" x14ac:dyDescent="0.25">
      <c r="BX3267" s="4"/>
      <c r="BY3267" s="4"/>
    </row>
    <row r="3268" spans="76:77" x14ac:dyDescent="0.25">
      <c r="BX3268" s="4"/>
      <c r="BY3268" s="4"/>
    </row>
    <row r="3269" spans="76:77" x14ac:dyDescent="0.25">
      <c r="BX3269" s="4"/>
      <c r="BY3269" s="4"/>
    </row>
    <row r="3270" spans="76:77" x14ac:dyDescent="0.25">
      <c r="BX3270" s="4"/>
      <c r="BY3270" s="4"/>
    </row>
    <row r="3271" spans="76:77" x14ac:dyDescent="0.25">
      <c r="BX3271" s="4"/>
      <c r="BY3271" s="4"/>
    </row>
    <row r="3272" spans="76:77" x14ac:dyDescent="0.25">
      <c r="BX3272" s="4"/>
      <c r="BY3272" s="4"/>
    </row>
    <row r="3273" spans="76:77" x14ac:dyDescent="0.25">
      <c r="BX3273" s="4"/>
      <c r="BY3273" s="4"/>
    </row>
    <row r="3274" spans="76:77" x14ac:dyDescent="0.25">
      <c r="BX3274" s="4"/>
      <c r="BY3274" s="4"/>
    </row>
    <row r="3275" spans="76:77" x14ac:dyDescent="0.25">
      <c r="BX3275" s="4"/>
      <c r="BY3275" s="4"/>
    </row>
    <row r="3276" spans="76:77" x14ac:dyDescent="0.25">
      <c r="BX3276" s="4"/>
      <c r="BY3276" s="4"/>
    </row>
    <row r="3277" spans="76:77" x14ac:dyDescent="0.25">
      <c r="BX3277" s="4"/>
      <c r="BY3277" s="4"/>
    </row>
    <row r="3278" spans="76:77" x14ac:dyDescent="0.25">
      <c r="BX3278" s="4"/>
      <c r="BY3278" s="4"/>
    </row>
    <row r="3279" spans="76:77" x14ac:dyDescent="0.25">
      <c r="BX3279" s="4"/>
      <c r="BY3279" s="4"/>
    </row>
    <row r="3280" spans="76:77" x14ac:dyDescent="0.25">
      <c r="BX3280" s="4"/>
      <c r="BY3280" s="4"/>
    </row>
    <row r="3281" spans="76:77" x14ac:dyDescent="0.25">
      <c r="BX3281" s="4"/>
      <c r="BY3281" s="4"/>
    </row>
    <row r="3282" spans="76:77" x14ac:dyDescent="0.25">
      <c r="BX3282" s="4"/>
      <c r="BY3282" s="4"/>
    </row>
    <row r="3283" spans="76:77" x14ac:dyDescent="0.25">
      <c r="BX3283" s="4"/>
      <c r="BY3283" s="4"/>
    </row>
    <row r="3284" spans="76:77" x14ac:dyDescent="0.25">
      <c r="BX3284" s="4"/>
      <c r="BY3284" s="4"/>
    </row>
    <row r="3285" spans="76:77" x14ac:dyDescent="0.25">
      <c r="BX3285" s="4"/>
      <c r="BY3285" s="4"/>
    </row>
    <row r="3286" spans="76:77" x14ac:dyDescent="0.25">
      <c r="BX3286" s="4"/>
      <c r="BY3286" s="4"/>
    </row>
    <row r="3287" spans="76:77" x14ac:dyDescent="0.25">
      <c r="BX3287" s="4"/>
      <c r="BY3287" s="4"/>
    </row>
    <row r="3288" spans="76:77" x14ac:dyDescent="0.25">
      <c r="BX3288" s="4"/>
      <c r="BY3288" s="4"/>
    </row>
    <row r="3289" spans="76:77" x14ac:dyDescent="0.25">
      <c r="BX3289" s="4"/>
      <c r="BY3289" s="4"/>
    </row>
    <row r="3290" spans="76:77" x14ac:dyDescent="0.25">
      <c r="BX3290" s="4"/>
      <c r="BY3290" s="4"/>
    </row>
    <row r="3291" spans="76:77" x14ac:dyDescent="0.25">
      <c r="BX3291" s="4"/>
      <c r="BY3291" s="4"/>
    </row>
    <row r="3292" spans="76:77" x14ac:dyDescent="0.25">
      <c r="BX3292" s="4"/>
      <c r="BY3292" s="4"/>
    </row>
    <row r="3293" spans="76:77" x14ac:dyDescent="0.25">
      <c r="BX3293" s="4"/>
      <c r="BY3293" s="4"/>
    </row>
    <row r="3294" spans="76:77" x14ac:dyDescent="0.25">
      <c r="BX3294" s="4"/>
      <c r="BY3294" s="4"/>
    </row>
    <row r="3295" spans="76:77" x14ac:dyDescent="0.25">
      <c r="BX3295" s="4"/>
      <c r="BY3295" s="4"/>
    </row>
    <row r="3296" spans="76:77" x14ac:dyDescent="0.25">
      <c r="BX3296" s="4"/>
      <c r="BY3296" s="4"/>
    </row>
    <row r="3297" spans="76:77" x14ac:dyDescent="0.25">
      <c r="BX3297" s="4"/>
      <c r="BY3297" s="4"/>
    </row>
    <row r="3298" spans="76:77" x14ac:dyDescent="0.25">
      <c r="BX3298" s="4"/>
      <c r="BY3298" s="4"/>
    </row>
    <row r="3299" spans="76:77" x14ac:dyDescent="0.25">
      <c r="BX3299" s="4"/>
      <c r="BY3299" s="4"/>
    </row>
    <row r="3300" spans="76:77" x14ac:dyDescent="0.25">
      <c r="BX3300" s="4"/>
      <c r="BY3300" s="4"/>
    </row>
    <row r="3301" spans="76:77" x14ac:dyDescent="0.25">
      <c r="BX3301" s="4"/>
      <c r="BY3301" s="4"/>
    </row>
    <row r="3302" spans="76:77" x14ac:dyDescent="0.25">
      <c r="BX3302" s="4"/>
      <c r="BY3302" s="4"/>
    </row>
    <row r="3303" spans="76:77" x14ac:dyDescent="0.25">
      <c r="BX3303" s="4"/>
      <c r="BY3303" s="4"/>
    </row>
    <row r="3304" spans="76:77" x14ac:dyDescent="0.25">
      <c r="BX3304" s="4"/>
      <c r="BY3304" s="4"/>
    </row>
    <row r="3305" spans="76:77" x14ac:dyDescent="0.25">
      <c r="BX3305" s="4"/>
      <c r="BY3305" s="4"/>
    </row>
    <row r="3306" spans="76:77" x14ac:dyDescent="0.25">
      <c r="BX3306" s="4"/>
      <c r="BY3306" s="4"/>
    </row>
    <row r="3307" spans="76:77" x14ac:dyDescent="0.25">
      <c r="BX3307" s="4"/>
      <c r="BY3307" s="4"/>
    </row>
    <row r="3308" spans="76:77" x14ac:dyDescent="0.25">
      <c r="BX3308" s="4"/>
      <c r="BY3308" s="4"/>
    </row>
    <row r="3309" spans="76:77" x14ac:dyDescent="0.25">
      <c r="BX3309" s="4"/>
      <c r="BY3309" s="4"/>
    </row>
    <row r="3310" spans="76:77" x14ac:dyDescent="0.25">
      <c r="BX3310" s="4"/>
      <c r="BY3310" s="4"/>
    </row>
    <row r="3311" spans="76:77" x14ac:dyDescent="0.25">
      <c r="BX3311" s="4"/>
      <c r="BY3311" s="4"/>
    </row>
    <row r="3312" spans="76:77" x14ac:dyDescent="0.25">
      <c r="BX3312" s="4"/>
      <c r="BY3312" s="4"/>
    </row>
    <row r="3313" spans="76:77" x14ac:dyDescent="0.25">
      <c r="BX3313" s="4"/>
      <c r="BY3313" s="4"/>
    </row>
    <row r="3314" spans="76:77" x14ac:dyDescent="0.25">
      <c r="BX3314" s="4"/>
      <c r="BY3314" s="4"/>
    </row>
    <row r="3315" spans="76:77" x14ac:dyDescent="0.25">
      <c r="BX3315" s="4"/>
      <c r="BY3315" s="4"/>
    </row>
    <row r="3316" spans="76:77" x14ac:dyDescent="0.25">
      <c r="BX3316" s="4"/>
      <c r="BY3316" s="4"/>
    </row>
    <row r="3317" spans="76:77" x14ac:dyDescent="0.25">
      <c r="BX3317" s="4"/>
      <c r="BY3317" s="4"/>
    </row>
    <row r="3318" spans="76:77" x14ac:dyDescent="0.25">
      <c r="BX3318" s="4"/>
      <c r="BY3318" s="4"/>
    </row>
    <row r="3319" spans="76:77" x14ac:dyDescent="0.25">
      <c r="BX3319" s="4"/>
      <c r="BY3319" s="4"/>
    </row>
    <row r="3320" spans="76:77" x14ac:dyDescent="0.25">
      <c r="BX3320" s="4"/>
      <c r="BY3320" s="4"/>
    </row>
    <row r="3321" spans="76:77" x14ac:dyDescent="0.25">
      <c r="BX3321" s="4"/>
      <c r="BY3321" s="4"/>
    </row>
    <row r="3322" spans="76:77" x14ac:dyDescent="0.25">
      <c r="BX3322" s="4"/>
      <c r="BY3322" s="4"/>
    </row>
    <row r="3323" spans="76:77" x14ac:dyDescent="0.25">
      <c r="BX3323" s="4"/>
      <c r="BY3323" s="4"/>
    </row>
    <row r="3324" spans="76:77" x14ac:dyDescent="0.25">
      <c r="BX3324" s="4"/>
      <c r="BY3324" s="4"/>
    </row>
    <row r="3325" spans="76:77" x14ac:dyDescent="0.25">
      <c r="BX3325" s="4"/>
      <c r="BY3325" s="4"/>
    </row>
    <row r="3326" spans="76:77" x14ac:dyDescent="0.25">
      <c r="BX3326" s="4"/>
      <c r="BY3326" s="4"/>
    </row>
    <row r="3327" spans="76:77" x14ac:dyDescent="0.25">
      <c r="BX3327" s="4"/>
      <c r="BY3327" s="4"/>
    </row>
    <row r="3328" spans="76:77" x14ac:dyDescent="0.25">
      <c r="BX3328" s="4"/>
      <c r="BY3328" s="4"/>
    </row>
    <row r="3329" spans="76:77" x14ac:dyDescent="0.25">
      <c r="BX3329" s="4"/>
      <c r="BY3329" s="4"/>
    </row>
    <row r="3330" spans="76:77" x14ac:dyDescent="0.25">
      <c r="BX3330" s="4"/>
      <c r="BY3330" s="4"/>
    </row>
    <row r="3331" spans="76:77" x14ac:dyDescent="0.25">
      <c r="BX3331" s="4"/>
      <c r="BY3331" s="4"/>
    </row>
    <row r="3332" spans="76:77" x14ac:dyDescent="0.25">
      <c r="BX3332" s="4"/>
      <c r="BY3332" s="4"/>
    </row>
    <row r="3333" spans="76:77" x14ac:dyDescent="0.25">
      <c r="BX3333" s="4"/>
      <c r="BY3333" s="4"/>
    </row>
    <row r="3334" spans="76:77" x14ac:dyDescent="0.25">
      <c r="BX3334" s="4"/>
      <c r="BY3334" s="4"/>
    </row>
    <row r="3335" spans="76:77" x14ac:dyDescent="0.25">
      <c r="BX3335" s="4"/>
      <c r="BY3335" s="4"/>
    </row>
    <row r="3336" spans="76:77" x14ac:dyDescent="0.25">
      <c r="BX3336" s="4"/>
      <c r="BY3336" s="4"/>
    </row>
    <row r="3337" spans="76:77" x14ac:dyDescent="0.25">
      <c r="BX3337" s="4"/>
      <c r="BY3337" s="4"/>
    </row>
    <row r="3338" spans="76:77" x14ac:dyDescent="0.25">
      <c r="BX3338" s="4"/>
      <c r="BY3338" s="4"/>
    </row>
    <row r="3339" spans="76:77" x14ac:dyDescent="0.25">
      <c r="BX3339" s="4"/>
      <c r="BY3339" s="4"/>
    </row>
    <row r="3340" spans="76:77" x14ac:dyDescent="0.25">
      <c r="BX3340" s="4"/>
      <c r="BY3340" s="4"/>
    </row>
    <row r="3341" spans="76:77" x14ac:dyDescent="0.25">
      <c r="BX3341" s="4"/>
      <c r="BY3341" s="4"/>
    </row>
    <row r="3342" spans="76:77" x14ac:dyDescent="0.25">
      <c r="BX3342" s="4"/>
      <c r="BY3342" s="4"/>
    </row>
    <row r="3343" spans="76:77" x14ac:dyDescent="0.25">
      <c r="BX3343" s="4"/>
      <c r="BY3343" s="4"/>
    </row>
    <row r="3344" spans="76:77" x14ac:dyDescent="0.25">
      <c r="BX3344" s="4"/>
      <c r="BY3344" s="4"/>
    </row>
    <row r="3345" spans="76:77" x14ac:dyDescent="0.25">
      <c r="BX3345" s="4"/>
      <c r="BY3345" s="4"/>
    </row>
    <row r="3346" spans="76:77" x14ac:dyDescent="0.25">
      <c r="BX3346" s="4"/>
      <c r="BY3346" s="4"/>
    </row>
    <row r="3347" spans="76:77" x14ac:dyDescent="0.25">
      <c r="BX3347" s="4"/>
      <c r="BY3347" s="4"/>
    </row>
    <row r="3348" spans="76:77" x14ac:dyDescent="0.25">
      <c r="BX3348" s="4"/>
      <c r="BY3348" s="4"/>
    </row>
    <row r="3349" spans="76:77" x14ac:dyDescent="0.25">
      <c r="BX3349" s="4"/>
      <c r="BY3349" s="4"/>
    </row>
    <row r="3350" spans="76:77" x14ac:dyDescent="0.25">
      <c r="BX3350" s="4"/>
      <c r="BY3350" s="4"/>
    </row>
    <row r="3351" spans="76:77" x14ac:dyDescent="0.25">
      <c r="BX3351" s="4"/>
      <c r="BY3351" s="4"/>
    </row>
    <row r="3352" spans="76:77" x14ac:dyDescent="0.25">
      <c r="BX3352" s="4"/>
      <c r="BY3352" s="4"/>
    </row>
    <row r="3353" spans="76:77" x14ac:dyDescent="0.25">
      <c r="BX3353" s="4"/>
      <c r="BY3353" s="4"/>
    </row>
    <row r="3354" spans="76:77" x14ac:dyDescent="0.25">
      <c r="BX3354" s="4"/>
      <c r="BY3354" s="4"/>
    </row>
    <row r="3355" spans="76:77" x14ac:dyDescent="0.25">
      <c r="BX3355" s="4"/>
      <c r="BY3355" s="4"/>
    </row>
    <row r="3356" spans="76:77" x14ac:dyDescent="0.25">
      <c r="BX3356" s="4"/>
      <c r="BY3356" s="4"/>
    </row>
    <row r="3357" spans="76:77" x14ac:dyDescent="0.25">
      <c r="BX3357" s="4"/>
      <c r="BY3357" s="4"/>
    </row>
    <row r="3358" spans="76:77" x14ac:dyDescent="0.25">
      <c r="BX3358" s="4"/>
      <c r="BY3358" s="4"/>
    </row>
    <row r="3359" spans="76:77" x14ac:dyDescent="0.25">
      <c r="BX3359" s="4"/>
      <c r="BY3359" s="4"/>
    </row>
    <row r="3360" spans="76:77" x14ac:dyDescent="0.25">
      <c r="BX3360" s="4"/>
      <c r="BY3360" s="4"/>
    </row>
    <row r="3361" spans="76:77" x14ac:dyDescent="0.25">
      <c r="BX3361" s="4"/>
      <c r="BY3361" s="4"/>
    </row>
    <row r="3362" spans="76:77" x14ac:dyDescent="0.25">
      <c r="BX3362" s="4"/>
      <c r="BY3362" s="4"/>
    </row>
    <row r="3363" spans="76:77" x14ac:dyDescent="0.25">
      <c r="BX3363" s="4"/>
      <c r="BY3363" s="4"/>
    </row>
    <row r="3364" spans="76:77" x14ac:dyDescent="0.25">
      <c r="BX3364" s="4"/>
      <c r="BY3364" s="4"/>
    </row>
    <row r="3365" spans="76:77" x14ac:dyDescent="0.25">
      <c r="BX3365" s="4"/>
      <c r="BY3365" s="4"/>
    </row>
    <row r="3366" spans="76:77" x14ac:dyDescent="0.25">
      <c r="BX3366" s="4"/>
      <c r="BY3366" s="4"/>
    </row>
    <row r="3367" spans="76:77" x14ac:dyDescent="0.25">
      <c r="BX3367" s="4"/>
      <c r="BY3367" s="4"/>
    </row>
    <row r="3368" spans="76:77" x14ac:dyDescent="0.25">
      <c r="BX3368" s="4"/>
      <c r="BY3368" s="4"/>
    </row>
    <row r="3369" spans="76:77" x14ac:dyDescent="0.25">
      <c r="BX3369" s="4"/>
      <c r="BY3369" s="4"/>
    </row>
    <row r="3370" spans="76:77" x14ac:dyDescent="0.25">
      <c r="BX3370" s="4"/>
      <c r="BY3370" s="4"/>
    </row>
    <row r="3371" spans="76:77" x14ac:dyDescent="0.25">
      <c r="BX3371" s="4"/>
      <c r="BY3371" s="4"/>
    </row>
    <row r="3372" spans="76:77" x14ac:dyDescent="0.25">
      <c r="BX3372" s="4"/>
      <c r="BY3372" s="4"/>
    </row>
    <row r="3373" spans="76:77" x14ac:dyDescent="0.25">
      <c r="BX3373" s="4"/>
      <c r="BY3373" s="4"/>
    </row>
    <row r="3374" spans="76:77" x14ac:dyDescent="0.25">
      <c r="BX3374" s="4"/>
      <c r="BY3374" s="4"/>
    </row>
    <row r="3375" spans="76:77" x14ac:dyDescent="0.25">
      <c r="BX3375" s="4"/>
      <c r="BY3375" s="4"/>
    </row>
    <row r="3376" spans="76:77" x14ac:dyDescent="0.25">
      <c r="BX3376" s="4"/>
      <c r="BY3376" s="4"/>
    </row>
    <row r="3377" spans="76:77" x14ac:dyDescent="0.25">
      <c r="BX3377" s="4"/>
      <c r="BY3377" s="4"/>
    </row>
    <row r="3378" spans="76:77" x14ac:dyDescent="0.25">
      <c r="BX3378" s="4"/>
      <c r="BY3378" s="4"/>
    </row>
    <row r="3379" spans="76:77" x14ac:dyDescent="0.25">
      <c r="BX3379" s="4"/>
      <c r="BY3379" s="4"/>
    </row>
    <row r="3380" spans="76:77" x14ac:dyDescent="0.25">
      <c r="BX3380" s="4"/>
      <c r="BY3380" s="4"/>
    </row>
    <row r="3381" spans="76:77" x14ac:dyDescent="0.25">
      <c r="BX3381" s="4"/>
      <c r="BY3381" s="4"/>
    </row>
    <row r="3382" spans="76:77" x14ac:dyDescent="0.25">
      <c r="BX3382" s="4"/>
      <c r="BY3382" s="4"/>
    </row>
    <row r="3383" spans="76:77" x14ac:dyDescent="0.25">
      <c r="BX3383" s="4"/>
      <c r="BY3383" s="4"/>
    </row>
    <row r="3384" spans="76:77" x14ac:dyDescent="0.25">
      <c r="BX3384" s="4"/>
      <c r="BY3384" s="4"/>
    </row>
    <row r="3385" spans="76:77" x14ac:dyDescent="0.25">
      <c r="BX3385" s="4"/>
      <c r="BY3385" s="4"/>
    </row>
    <row r="3386" spans="76:77" x14ac:dyDescent="0.25">
      <c r="BX3386" s="4"/>
      <c r="BY3386" s="4"/>
    </row>
    <row r="3387" spans="76:77" x14ac:dyDescent="0.25">
      <c r="BX3387" s="4"/>
      <c r="BY3387" s="4"/>
    </row>
    <row r="3388" spans="76:77" x14ac:dyDescent="0.25">
      <c r="BX3388" s="4"/>
      <c r="BY3388" s="4"/>
    </row>
    <row r="3389" spans="76:77" x14ac:dyDescent="0.25">
      <c r="BX3389" s="4"/>
      <c r="BY3389" s="4"/>
    </row>
    <row r="3390" spans="76:77" x14ac:dyDescent="0.25">
      <c r="BX3390" s="4"/>
      <c r="BY3390" s="4"/>
    </row>
    <row r="3391" spans="76:77" x14ac:dyDescent="0.25">
      <c r="BX3391" s="4"/>
      <c r="BY3391" s="4"/>
    </row>
    <row r="3392" spans="76:77" x14ac:dyDescent="0.25">
      <c r="BX3392" s="4"/>
      <c r="BY3392" s="4"/>
    </row>
    <row r="3393" spans="76:77" x14ac:dyDescent="0.25">
      <c r="BX3393" s="4"/>
      <c r="BY3393" s="4"/>
    </row>
    <row r="3394" spans="76:77" x14ac:dyDescent="0.25">
      <c r="BX3394" s="4"/>
      <c r="BY3394" s="4"/>
    </row>
    <row r="3395" spans="76:77" x14ac:dyDescent="0.25">
      <c r="BX3395" s="4"/>
      <c r="BY3395" s="4"/>
    </row>
    <row r="3396" spans="76:77" x14ac:dyDescent="0.25">
      <c r="BX3396" s="4"/>
      <c r="BY3396" s="4"/>
    </row>
    <row r="3397" spans="76:77" x14ac:dyDescent="0.25">
      <c r="BX3397" s="4"/>
      <c r="BY3397" s="4"/>
    </row>
    <row r="3398" spans="76:77" x14ac:dyDescent="0.25">
      <c r="BX3398" s="4"/>
      <c r="BY3398" s="4"/>
    </row>
    <row r="3399" spans="76:77" x14ac:dyDescent="0.25">
      <c r="BX3399" s="4"/>
      <c r="BY3399" s="4"/>
    </row>
    <row r="3400" spans="76:77" x14ac:dyDescent="0.25">
      <c r="BX3400" s="4"/>
      <c r="BY3400" s="4"/>
    </row>
    <row r="3401" spans="76:77" x14ac:dyDescent="0.25">
      <c r="BX3401" s="4"/>
      <c r="BY3401" s="4"/>
    </row>
    <row r="3402" spans="76:77" x14ac:dyDescent="0.25">
      <c r="BX3402" s="4"/>
      <c r="BY3402" s="4"/>
    </row>
    <row r="3403" spans="76:77" x14ac:dyDescent="0.25">
      <c r="BX3403" s="4"/>
      <c r="BY3403" s="4"/>
    </row>
    <row r="3404" spans="76:77" x14ac:dyDescent="0.25">
      <c r="BX3404" s="4"/>
      <c r="BY3404" s="4"/>
    </row>
    <row r="3405" spans="76:77" x14ac:dyDescent="0.25">
      <c r="BX3405" s="4"/>
      <c r="BY3405" s="4"/>
    </row>
    <row r="3406" spans="76:77" x14ac:dyDescent="0.25">
      <c r="BX3406" s="4"/>
      <c r="BY3406" s="4"/>
    </row>
    <row r="3407" spans="76:77" x14ac:dyDescent="0.25">
      <c r="BX3407" s="4"/>
      <c r="BY3407" s="4"/>
    </row>
    <row r="3408" spans="76:77" x14ac:dyDescent="0.25">
      <c r="BX3408" s="4"/>
      <c r="BY3408" s="4"/>
    </row>
    <row r="3409" spans="76:77" x14ac:dyDescent="0.25">
      <c r="BX3409" s="4"/>
      <c r="BY3409" s="4"/>
    </row>
    <row r="3410" spans="76:77" x14ac:dyDescent="0.25">
      <c r="BX3410" s="4"/>
      <c r="BY3410" s="4"/>
    </row>
    <row r="3411" spans="76:77" x14ac:dyDescent="0.25">
      <c r="BX3411" s="4"/>
      <c r="BY3411" s="4"/>
    </row>
    <row r="3412" spans="76:77" x14ac:dyDescent="0.25">
      <c r="BX3412" s="4"/>
      <c r="BY3412" s="4"/>
    </row>
    <row r="3413" spans="76:77" x14ac:dyDescent="0.25">
      <c r="BX3413" s="4"/>
      <c r="BY3413" s="4"/>
    </row>
    <row r="3414" spans="76:77" x14ac:dyDescent="0.25">
      <c r="BX3414" s="4"/>
      <c r="BY3414" s="4"/>
    </row>
    <row r="3415" spans="76:77" x14ac:dyDescent="0.25">
      <c r="BX3415" s="4"/>
      <c r="BY3415" s="4"/>
    </row>
    <row r="3416" spans="76:77" x14ac:dyDescent="0.25">
      <c r="BX3416" s="4"/>
      <c r="BY3416" s="4"/>
    </row>
    <row r="3417" spans="76:77" x14ac:dyDescent="0.25">
      <c r="BX3417" s="4"/>
      <c r="BY3417" s="4"/>
    </row>
    <row r="3418" spans="76:77" x14ac:dyDescent="0.25">
      <c r="BX3418" s="4"/>
      <c r="BY3418" s="4"/>
    </row>
    <row r="3419" spans="76:77" x14ac:dyDescent="0.25">
      <c r="BX3419" s="4"/>
      <c r="BY3419" s="4"/>
    </row>
    <row r="3420" spans="76:77" x14ac:dyDescent="0.25">
      <c r="BX3420" s="4"/>
      <c r="BY3420" s="4"/>
    </row>
    <row r="3421" spans="76:77" x14ac:dyDescent="0.25">
      <c r="BX3421" s="4"/>
      <c r="BY3421" s="4"/>
    </row>
    <row r="3422" spans="76:77" x14ac:dyDescent="0.25">
      <c r="BX3422" s="4"/>
      <c r="BY3422" s="4"/>
    </row>
    <row r="3423" spans="76:77" x14ac:dyDescent="0.25">
      <c r="BX3423" s="4"/>
      <c r="BY3423" s="4"/>
    </row>
    <row r="3424" spans="76:77" x14ac:dyDescent="0.25">
      <c r="BX3424" s="4"/>
      <c r="BY3424" s="4"/>
    </row>
    <row r="3425" spans="76:77" x14ac:dyDescent="0.25">
      <c r="BX3425" s="4"/>
      <c r="BY3425" s="4"/>
    </row>
    <row r="3426" spans="76:77" x14ac:dyDescent="0.25">
      <c r="BX3426" s="4"/>
      <c r="BY3426" s="4"/>
    </row>
    <row r="3427" spans="76:77" x14ac:dyDescent="0.25">
      <c r="BX3427" s="4"/>
      <c r="BY3427" s="4"/>
    </row>
    <row r="3428" spans="76:77" x14ac:dyDescent="0.25">
      <c r="BX3428" s="4"/>
      <c r="BY3428" s="4"/>
    </row>
    <row r="3429" spans="76:77" x14ac:dyDescent="0.25">
      <c r="BX3429" s="4"/>
      <c r="BY3429" s="4"/>
    </row>
    <row r="3430" spans="76:77" x14ac:dyDescent="0.25">
      <c r="BX3430" s="4"/>
      <c r="BY3430" s="4"/>
    </row>
    <row r="3431" spans="76:77" x14ac:dyDescent="0.25">
      <c r="BX3431" s="4"/>
      <c r="BY3431" s="4"/>
    </row>
    <row r="3432" spans="76:77" x14ac:dyDescent="0.25">
      <c r="BX3432" s="4"/>
      <c r="BY3432" s="4"/>
    </row>
    <row r="3433" spans="76:77" x14ac:dyDescent="0.25">
      <c r="BX3433" s="4"/>
      <c r="BY3433" s="4"/>
    </row>
    <row r="3434" spans="76:77" x14ac:dyDescent="0.25">
      <c r="BX3434" s="4"/>
      <c r="BY3434" s="4"/>
    </row>
    <row r="3435" spans="76:77" x14ac:dyDescent="0.25">
      <c r="BX3435" s="4"/>
      <c r="BY3435" s="4"/>
    </row>
    <row r="3436" spans="76:77" x14ac:dyDescent="0.25">
      <c r="BX3436" s="4"/>
      <c r="BY3436" s="4"/>
    </row>
    <row r="3437" spans="76:77" x14ac:dyDescent="0.25">
      <c r="BX3437" s="4"/>
      <c r="BY3437" s="4"/>
    </row>
    <row r="3438" spans="76:77" x14ac:dyDescent="0.25">
      <c r="BX3438" s="4"/>
      <c r="BY3438" s="4"/>
    </row>
    <row r="3439" spans="76:77" x14ac:dyDescent="0.25">
      <c r="BX3439" s="4"/>
      <c r="BY3439" s="4"/>
    </row>
    <row r="3440" spans="76:77" x14ac:dyDescent="0.25">
      <c r="BX3440" s="4"/>
      <c r="BY3440" s="4"/>
    </row>
    <row r="3441" spans="76:77" x14ac:dyDescent="0.25">
      <c r="BX3441" s="4"/>
      <c r="BY3441" s="4"/>
    </row>
    <row r="3442" spans="76:77" x14ac:dyDescent="0.25">
      <c r="BX3442" s="4"/>
      <c r="BY3442" s="4"/>
    </row>
    <row r="3443" spans="76:77" x14ac:dyDescent="0.25">
      <c r="BX3443" s="4"/>
      <c r="BY3443" s="4"/>
    </row>
    <row r="3444" spans="76:77" x14ac:dyDescent="0.25">
      <c r="BX3444" s="4"/>
      <c r="BY3444" s="4"/>
    </row>
    <row r="3445" spans="76:77" x14ac:dyDescent="0.25">
      <c r="BX3445" s="4"/>
      <c r="BY3445" s="4"/>
    </row>
    <row r="3446" spans="76:77" x14ac:dyDescent="0.25">
      <c r="BX3446" s="4"/>
      <c r="BY3446" s="4"/>
    </row>
    <row r="3447" spans="76:77" x14ac:dyDescent="0.25">
      <c r="BX3447" s="4"/>
      <c r="BY3447" s="4"/>
    </row>
    <row r="3448" spans="76:77" x14ac:dyDescent="0.25">
      <c r="BX3448" s="4"/>
      <c r="BY3448" s="4"/>
    </row>
    <row r="3449" spans="76:77" x14ac:dyDescent="0.25">
      <c r="BX3449" s="4"/>
      <c r="BY3449" s="4"/>
    </row>
    <row r="3450" spans="76:77" x14ac:dyDescent="0.25">
      <c r="BX3450" s="4"/>
      <c r="BY3450" s="4"/>
    </row>
    <row r="3451" spans="76:77" x14ac:dyDescent="0.25">
      <c r="BX3451" s="4"/>
      <c r="BY3451" s="4"/>
    </row>
    <row r="3452" spans="76:77" x14ac:dyDescent="0.25">
      <c r="BX3452" s="4"/>
      <c r="BY3452" s="4"/>
    </row>
    <row r="3453" spans="76:77" x14ac:dyDescent="0.25">
      <c r="BX3453" s="4"/>
      <c r="BY3453" s="4"/>
    </row>
    <row r="3454" spans="76:77" x14ac:dyDescent="0.25">
      <c r="BX3454" s="4"/>
      <c r="BY3454" s="4"/>
    </row>
    <row r="3455" spans="76:77" x14ac:dyDescent="0.25">
      <c r="BX3455" s="4"/>
      <c r="BY3455" s="4"/>
    </row>
    <row r="3456" spans="76:77" x14ac:dyDescent="0.25">
      <c r="BX3456" s="4"/>
      <c r="BY3456" s="4"/>
    </row>
    <row r="3457" spans="76:77" x14ac:dyDescent="0.25">
      <c r="BX3457" s="4"/>
      <c r="BY3457" s="4"/>
    </row>
    <row r="3458" spans="76:77" x14ac:dyDescent="0.25">
      <c r="BX3458" s="4"/>
      <c r="BY3458" s="4"/>
    </row>
    <row r="3459" spans="76:77" x14ac:dyDescent="0.25">
      <c r="BX3459" s="4"/>
      <c r="BY3459" s="4"/>
    </row>
    <row r="3460" spans="76:77" x14ac:dyDescent="0.25">
      <c r="BX3460" s="4"/>
      <c r="BY3460" s="4"/>
    </row>
    <row r="3461" spans="76:77" x14ac:dyDescent="0.25">
      <c r="BX3461" s="4"/>
      <c r="BY3461" s="4"/>
    </row>
    <row r="3462" spans="76:77" x14ac:dyDescent="0.25">
      <c r="BX3462" s="4"/>
      <c r="BY3462" s="4"/>
    </row>
    <row r="3463" spans="76:77" x14ac:dyDescent="0.25">
      <c r="BX3463" s="4"/>
      <c r="BY3463" s="4"/>
    </row>
    <row r="3464" spans="76:77" x14ac:dyDescent="0.25">
      <c r="BX3464" s="4"/>
      <c r="BY3464" s="4"/>
    </row>
    <row r="3465" spans="76:77" x14ac:dyDescent="0.25">
      <c r="BX3465" s="4"/>
      <c r="BY3465" s="4"/>
    </row>
    <row r="3466" spans="76:77" x14ac:dyDescent="0.25">
      <c r="BX3466" s="4"/>
      <c r="BY3466" s="4"/>
    </row>
    <row r="3467" spans="76:77" x14ac:dyDescent="0.25">
      <c r="BX3467" s="4"/>
      <c r="BY3467" s="4"/>
    </row>
    <row r="3468" spans="76:77" x14ac:dyDescent="0.25">
      <c r="BX3468" s="4"/>
      <c r="BY3468" s="4"/>
    </row>
    <row r="3469" spans="76:77" x14ac:dyDescent="0.25">
      <c r="BX3469" s="4"/>
      <c r="BY3469" s="4"/>
    </row>
    <row r="3470" spans="76:77" x14ac:dyDescent="0.25">
      <c r="BX3470" s="4"/>
      <c r="BY3470" s="4"/>
    </row>
    <row r="3471" spans="76:77" x14ac:dyDescent="0.25">
      <c r="BX3471" s="4"/>
      <c r="BY3471" s="4"/>
    </row>
    <row r="3472" spans="76:77" x14ac:dyDescent="0.25">
      <c r="BX3472" s="4"/>
      <c r="BY3472" s="4"/>
    </row>
    <row r="3473" spans="76:77" x14ac:dyDescent="0.25">
      <c r="BX3473" s="4"/>
      <c r="BY3473" s="4"/>
    </row>
    <row r="3474" spans="76:77" x14ac:dyDescent="0.25">
      <c r="BX3474" s="4"/>
      <c r="BY3474" s="4"/>
    </row>
    <row r="3475" spans="76:77" x14ac:dyDescent="0.25">
      <c r="BX3475" s="4"/>
      <c r="BY3475" s="4"/>
    </row>
    <row r="3476" spans="76:77" x14ac:dyDescent="0.25">
      <c r="BX3476" s="4"/>
      <c r="BY3476" s="4"/>
    </row>
    <row r="3477" spans="76:77" x14ac:dyDescent="0.25">
      <c r="BX3477" s="4"/>
      <c r="BY3477" s="4"/>
    </row>
    <row r="3478" spans="76:77" x14ac:dyDescent="0.25">
      <c r="BX3478" s="4"/>
      <c r="BY3478" s="4"/>
    </row>
    <row r="3479" spans="76:77" x14ac:dyDescent="0.25">
      <c r="BX3479" s="4"/>
      <c r="BY3479" s="4"/>
    </row>
    <row r="3480" spans="76:77" x14ac:dyDescent="0.25">
      <c r="BX3480" s="4"/>
      <c r="BY3480" s="4"/>
    </row>
    <row r="3481" spans="76:77" x14ac:dyDescent="0.25">
      <c r="BX3481" s="4"/>
      <c r="BY3481" s="4"/>
    </row>
    <row r="3482" spans="76:77" x14ac:dyDescent="0.25">
      <c r="BX3482" s="4"/>
      <c r="BY3482" s="4"/>
    </row>
    <row r="3483" spans="76:77" x14ac:dyDescent="0.25">
      <c r="BX3483" s="4"/>
      <c r="BY3483" s="4"/>
    </row>
    <row r="3484" spans="76:77" x14ac:dyDescent="0.25">
      <c r="BX3484" s="4"/>
      <c r="BY3484" s="4"/>
    </row>
    <row r="3485" spans="76:77" x14ac:dyDescent="0.25">
      <c r="BX3485" s="4"/>
      <c r="BY3485" s="4"/>
    </row>
    <row r="3486" spans="76:77" x14ac:dyDescent="0.25">
      <c r="BX3486" s="4"/>
      <c r="BY3486" s="4"/>
    </row>
    <row r="3487" spans="76:77" x14ac:dyDescent="0.25">
      <c r="BX3487" s="4"/>
      <c r="BY3487" s="4"/>
    </row>
    <row r="3488" spans="76:77" x14ac:dyDescent="0.25">
      <c r="BX3488" s="4"/>
      <c r="BY3488" s="4"/>
    </row>
    <row r="3489" spans="76:77" x14ac:dyDescent="0.25">
      <c r="BX3489" s="4"/>
      <c r="BY3489" s="4"/>
    </row>
    <row r="3490" spans="76:77" x14ac:dyDescent="0.25">
      <c r="BX3490" s="4"/>
      <c r="BY3490" s="4"/>
    </row>
    <row r="3491" spans="76:77" x14ac:dyDescent="0.25">
      <c r="BX3491" s="4"/>
      <c r="BY3491" s="4"/>
    </row>
    <row r="3492" spans="76:77" x14ac:dyDescent="0.25">
      <c r="BX3492" s="4"/>
      <c r="BY3492" s="4"/>
    </row>
    <row r="3493" spans="76:77" x14ac:dyDescent="0.25">
      <c r="BX3493" s="4"/>
      <c r="BY3493" s="4"/>
    </row>
    <row r="3494" spans="76:77" x14ac:dyDescent="0.25">
      <c r="BX3494" s="4"/>
      <c r="BY3494" s="4"/>
    </row>
    <row r="3495" spans="76:77" x14ac:dyDescent="0.25">
      <c r="BX3495" s="4"/>
      <c r="BY3495" s="4"/>
    </row>
    <row r="3496" spans="76:77" x14ac:dyDescent="0.25">
      <c r="BX3496" s="4"/>
      <c r="BY3496" s="4"/>
    </row>
    <row r="3497" spans="76:77" x14ac:dyDescent="0.25">
      <c r="BX3497" s="4"/>
      <c r="BY3497" s="4"/>
    </row>
    <row r="3498" spans="76:77" x14ac:dyDescent="0.25">
      <c r="BX3498" s="4"/>
      <c r="BY3498" s="4"/>
    </row>
    <row r="3499" spans="76:77" x14ac:dyDescent="0.25">
      <c r="BX3499" s="4"/>
      <c r="BY3499" s="4"/>
    </row>
    <row r="3500" spans="76:77" x14ac:dyDescent="0.25">
      <c r="BX3500" s="4"/>
      <c r="BY3500" s="4"/>
    </row>
    <row r="3501" spans="76:77" x14ac:dyDescent="0.25">
      <c r="BX3501" s="4"/>
      <c r="BY3501" s="4"/>
    </row>
    <row r="3502" spans="76:77" x14ac:dyDescent="0.25">
      <c r="BX3502" s="4"/>
      <c r="BY3502" s="4"/>
    </row>
    <row r="3503" spans="76:77" x14ac:dyDescent="0.25">
      <c r="BX3503" s="4"/>
      <c r="BY3503" s="4"/>
    </row>
    <row r="3504" spans="76:77" x14ac:dyDescent="0.25">
      <c r="BX3504" s="4"/>
      <c r="BY3504" s="4"/>
    </row>
    <row r="3505" spans="76:77" x14ac:dyDescent="0.25">
      <c r="BX3505" s="4"/>
      <c r="BY3505" s="4"/>
    </row>
    <row r="3506" spans="76:77" x14ac:dyDescent="0.25">
      <c r="BX3506" s="4"/>
      <c r="BY3506" s="4"/>
    </row>
    <row r="3507" spans="76:77" x14ac:dyDescent="0.25">
      <c r="BX3507" s="4"/>
      <c r="BY3507" s="4"/>
    </row>
    <row r="3508" spans="76:77" x14ac:dyDescent="0.25">
      <c r="BX3508" s="4"/>
      <c r="BY3508" s="4"/>
    </row>
    <row r="3509" spans="76:77" x14ac:dyDescent="0.25">
      <c r="BX3509" s="4"/>
      <c r="BY3509" s="4"/>
    </row>
    <row r="3510" spans="76:77" x14ac:dyDescent="0.25">
      <c r="BX3510" s="4"/>
      <c r="BY3510" s="4"/>
    </row>
    <row r="3511" spans="76:77" x14ac:dyDescent="0.25">
      <c r="BX3511" s="4"/>
      <c r="BY3511" s="4"/>
    </row>
    <row r="3512" spans="76:77" x14ac:dyDescent="0.25">
      <c r="BX3512" s="4"/>
      <c r="BY3512" s="4"/>
    </row>
    <row r="3513" spans="76:77" x14ac:dyDescent="0.25">
      <c r="BX3513" s="4"/>
      <c r="BY3513" s="4"/>
    </row>
    <row r="3514" spans="76:77" x14ac:dyDescent="0.25">
      <c r="BX3514" s="4"/>
      <c r="BY3514" s="4"/>
    </row>
    <row r="3515" spans="76:77" x14ac:dyDescent="0.25">
      <c r="BX3515" s="4"/>
      <c r="BY3515" s="4"/>
    </row>
    <row r="3516" spans="76:77" x14ac:dyDescent="0.25">
      <c r="BX3516" s="4"/>
      <c r="BY3516" s="4"/>
    </row>
    <row r="3517" spans="76:77" x14ac:dyDescent="0.25">
      <c r="BX3517" s="4"/>
      <c r="BY3517" s="4"/>
    </row>
    <row r="3518" spans="76:77" x14ac:dyDescent="0.25">
      <c r="BX3518" s="4"/>
      <c r="BY3518" s="4"/>
    </row>
    <row r="3519" spans="76:77" x14ac:dyDescent="0.25">
      <c r="BX3519" s="4"/>
      <c r="BY3519" s="4"/>
    </row>
    <row r="3520" spans="76:77" x14ac:dyDescent="0.25">
      <c r="BX3520" s="4"/>
      <c r="BY3520" s="4"/>
    </row>
    <row r="3521" spans="76:77" x14ac:dyDescent="0.25">
      <c r="BX3521" s="4"/>
      <c r="BY3521" s="4"/>
    </row>
    <row r="3522" spans="76:77" x14ac:dyDescent="0.25">
      <c r="BX3522" s="4"/>
      <c r="BY3522" s="4"/>
    </row>
    <row r="3523" spans="76:77" x14ac:dyDescent="0.25">
      <c r="BX3523" s="4"/>
      <c r="BY3523" s="4"/>
    </row>
    <row r="3524" spans="76:77" x14ac:dyDescent="0.25">
      <c r="BX3524" s="4"/>
      <c r="BY3524" s="4"/>
    </row>
    <row r="3525" spans="76:77" x14ac:dyDescent="0.25">
      <c r="BX3525" s="4"/>
      <c r="BY3525" s="4"/>
    </row>
    <row r="3526" spans="76:77" x14ac:dyDescent="0.25">
      <c r="BX3526" s="4"/>
      <c r="BY3526" s="4"/>
    </row>
    <row r="3527" spans="76:77" x14ac:dyDescent="0.25">
      <c r="BX3527" s="4"/>
      <c r="BY3527" s="4"/>
    </row>
    <row r="3528" spans="76:77" x14ac:dyDescent="0.25">
      <c r="BX3528" s="4"/>
      <c r="BY3528" s="4"/>
    </row>
    <row r="3529" spans="76:77" x14ac:dyDescent="0.25">
      <c r="BX3529" s="4"/>
      <c r="BY3529" s="4"/>
    </row>
    <row r="3530" spans="76:77" x14ac:dyDescent="0.25">
      <c r="BX3530" s="4"/>
      <c r="BY3530" s="4"/>
    </row>
    <row r="3531" spans="76:77" x14ac:dyDescent="0.25">
      <c r="BX3531" s="4"/>
      <c r="BY3531" s="4"/>
    </row>
    <row r="3532" spans="76:77" x14ac:dyDescent="0.25">
      <c r="BX3532" s="4"/>
      <c r="BY3532" s="4"/>
    </row>
    <row r="3533" spans="76:77" x14ac:dyDescent="0.25">
      <c r="BX3533" s="4"/>
      <c r="BY3533" s="4"/>
    </row>
    <row r="3534" spans="76:77" x14ac:dyDescent="0.25">
      <c r="BX3534" s="4"/>
      <c r="BY3534" s="4"/>
    </row>
    <row r="3535" spans="76:77" x14ac:dyDescent="0.25">
      <c r="BX3535" s="4"/>
      <c r="BY3535" s="4"/>
    </row>
    <row r="3536" spans="76:77" x14ac:dyDescent="0.25">
      <c r="BX3536" s="4"/>
      <c r="BY3536" s="4"/>
    </row>
    <row r="3537" spans="76:77" x14ac:dyDescent="0.25">
      <c r="BX3537" s="4"/>
      <c r="BY3537" s="4"/>
    </row>
    <row r="3538" spans="76:77" x14ac:dyDescent="0.25">
      <c r="BX3538" s="4"/>
      <c r="BY3538" s="4"/>
    </row>
    <row r="3539" spans="76:77" x14ac:dyDescent="0.25">
      <c r="BX3539" s="4"/>
      <c r="BY3539" s="4"/>
    </row>
    <row r="3540" spans="76:77" x14ac:dyDescent="0.25">
      <c r="BX3540" s="4"/>
      <c r="BY3540" s="4"/>
    </row>
    <row r="3541" spans="76:77" x14ac:dyDescent="0.25">
      <c r="BX3541" s="4"/>
      <c r="BY3541" s="4"/>
    </row>
    <row r="3542" spans="76:77" x14ac:dyDescent="0.25">
      <c r="BX3542" s="4"/>
      <c r="BY3542" s="4"/>
    </row>
    <row r="3543" spans="76:77" x14ac:dyDescent="0.25">
      <c r="BX3543" s="4"/>
      <c r="BY3543" s="4"/>
    </row>
    <row r="3544" spans="76:77" x14ac:dyDescent="0.25">
      <c r="BX3544" s="4"/>
      <c r="BY3544" s="4"/>
    </row>
    <row r="3545" spans="76:77" x14ac:dyDescent="0.25">
      <c r="BX3545" s="4"/>
      <c r="BY3545" s="4"/>
    </row>
    <row r="3546" spans="76:77" x14ac:dyDescent="0.25">
      <c r="BX3546" s="4"/>
      <c r="BY3546" s="4"/>
    </row>
    <row r="3547" spans="76:77" x14ac:dyDescent="0.25">
      <c r="BX3547" s="4"/>
      <c r="BY3547" s="4"/>
    </row>
    <row r="3548" spans="76:77" x14ac:dyDescent="0.25">
      <c r="BX3548" s="4"/>
      <c r="BY3548" s="4"/>
    </row>
    <row r="3549" spans="76:77" x14ac:dyDescent="0.25">
      <c r="BX3549" s="4"/>
      <c r="BY3549" s="4"/>
    </row>
    <row r="3550" spans="76:77" x14ac:dyDescent="0.25">
      <c r="BX3550" s="4"/>
      <c r="BY3550" s="4"/>
    </row>
    <row r="3551" spans="76:77" x14ac:dyDescent="0.25">
      <c r="BX3551" s="4"/>
      <c r="BY3551" s="4"/>
    </row>
    <row r="3552" spans="76:77" x14ac:dyDescent="0.25">
      <c r="BX3552" s="4"/>
      <c r="BY3552" s="4"/>
    </row>
    <row r="3553" spans="76:77" x14ac:dyDescent="0.25">
      <c r="BX3553" s="4"/>
      <c r="BY3553" s="4"/>
    </row>
    <row r="3554" spans="76:77" x14ac:dyDescent="0.25">
      <c r="BX3554" s="4"/>
      <c r="BY3554" s="4"/>
    </row>
    <row r="3555" spans="76:77" x14ac:dyDescent="0.25">
      <c r="BX3555" s="4"/>
      <c r="BY3555" s="4"/>
    </row>
    <row r="3556" spans="76:77" x14ac:dyDescent="0.25">
      <c r="BX3556" s="4"/>
      <c r="BY3556" s="4"/>
    </row>
    <row r="3557" spans="76:77" x14ac:dyDescent="0.25">
      <c r="BX3557" s="4"/>
      <c r="BY3557" s="4"/>
    </row>
    <row r="3558" spans="76:77" x14ac:dyDescent="0.25">
      <c r="BX3558" s="4"/>
      <c r="BY3558" s="4"/>
    </row>
    <row r="3559" spans="76:77" x14ac:dyDescent="0.25">
      <c r="BX3559" s="4"/>
      <c r="BY3559" s="4"/>
    </row>
    <row r="3560" spans="76:77" x14ac:dyDescent="0.25">
      <c r="BX3560" s="4"/>
      <c r="BY3560" s="4"/>
    </row>
    <row r="3561" spans="76:77" x14ac:dyDescent="0.25">
      <c r="BX3561" s="4"/>
      <c r="BY3561" s="4"/>
    </row>
    <row r="3562" spans="76:77" x14ac:dyDescent="0.25">
      <c r="BX3562" s="4"/>
      <c r="BY3562" s="4"/>
    </row>
    <row r="3563" spans="76:77" x14ac:dyDescent="0.25">
      <c r="BX3563" s="4"/>
      <c r="BY3563" s="4"/>
    </row>
    <row r="3564" spans="76:77" x14ac:dyDescent="0.25">
      <c r="BX3564" s="4"/>
      <c r="BY3564" s="4"/>
    </row>
    <row r="3565" spans="76:77" x14ac:dyDescent="0.25">
      <c r="BX3565" s="4"/>
      <c r="BY3565" s="4"/>
    </row>
    <row r="3566" spans="76:77" x14ac:dyDescent="0.25">
      <c r="BX3566" s="4"/>
      <c r="BY3566" s="4"/>
    </row>
    <row r="3567" spans="76:77" x14ac:dyDescent="0.25">
      <c r="BX3567" s="4"/>
      <c r="BY3567" s="4"/>
    </row>
    <row r="3568" spans="76:77" x14ac:dyDescent="0.25">
      <c r="BX3568" s="4"/>
      <c r="BY3568" s="4"/>
    </row>
    <row r="3569" spans="76:77" x14ac:dyDescent="0.25">
      <c r="BX3569" s="4"/>
      <c r="BY3569" s="4"/>
    </row>
    <row r="3570" spans="76:77" x14ac:dyDescent="0.25">
      <c r="BX3570" s="4"/>
      <c r="BY3570" s="4"/>
    </row>
    <row r="3571" spans="76:77" x14ac:dyDescent="0.25">
      <c r="BX3571" s="4"/>
      <c r="BY3571" s="4"/>
    </row>
    <row r="3572" spans="76:77" x14ac:dyDescent="0.25">
      <c r="BX3572" s="4"/>
      <c r="BY3572" s="4"/>
    </row>
    <row r="3573" spans="76:77" x14ac:dyDescent="0.25">
      <c r="BX3573" s="4"/>
      <c r="BY3573" s="4"/>
    </row>
    <row r="3574" spans="76:77" x14ac:dyDescent="0.25">
      <c r="BX3574" s="4"/>
      <c r="BY3574" s="4"/>
    </row>
    <row r="3575" spans="76:77" x14ac:dyDescent="0.25">
      <c r="BX3575" s="4"/>
      <c r="BY3575" s="4"/>
    </row>
    <row r="3576" spans="76:77" x14ac:dyDescent="0.25">
      <c r="BX3576" s="4"/>
      <c r="BY3576" s="4"/>
    </row>
    <row r="3577" spans="76:77" x14ac:dyDescent="0.25">
      <c r="BX3577" s="4"/>
      <c r="BY3577" s="4"/>
    </row>
    <row r="3578" spans="76:77" x14ac:dyDescent="0.25">
      <c r="BX3578" s="4"/>
      <c r="BY3578" s="4"/>
    </row>
    <row r="3579" spans="76:77" x14ac:dyDescent="0.25">
      <c r="BX3579" s="4"/>
      <c r="BY3579" s="4"/>
    </row>
    <row r="3580" spans="76:77" x14ac:dyDescent="0.25">
      <c r="BX3580" s="4"/>
      <c r="BY3580" s="4"/>
    </row>
    <row r="3581" spans="76:77" x14ac:dyDescent="0.25">
      <c r="BX3581" s="4"/>
      <c r="BY3581" s="4"/>
    </row>
    <row r="3582" spans="76:77" x14ac:dyDescent="0.25">
      <c r="BX3582" s="4"/>
      <c r="BY3582" s="4"/>
    </row>
    <row r="3583" spans="76:77" x14ac:dyDescent="0.25">
      <c r="BX3583" s="4"/>
      <c r="BY3583" s="4"/>
    </row>
    <row r="3584" spans="76:77" x14ac:dyDescent="0.25">
      <c r="BX3584" s="4"/>
      <c r="BY3584" s="4"/>
    </row>
    <row r="3585" spans="76:77" x14ac:dyDescent="0.25">
      <c r="BX3585" s="4"/>
      <c r="BY3585" s="4"/>
    </row>
    <row r="3586" spans="76:77" x14ac:dyDescent="0.25">
      <c r="BX3586" s="4"/>
      <c r="BY3586" s="4"/>
    </row>
    <row r="3587" spans="76:77" x14ac:dyDescent="0.25">
      <c r="BX3587" s="4"/>
      <c r="BY3587" s="4"/>
    </row>
    <row r="3588" spans="76:77" x14ac:dyDescent="0.25">
      <c r="BX3588" s="4"/>
      <c r="BY3588" s="4"/>
    </row>
    <row r="3589" spans="76:77" x14ac:dyDescent="0.25">
      <c r="BX3589" s="4"/>
      <c r="BY3589" s="4"/>
    </row>
    <row r="3590" spans="76:77" x14ac:dyDescent="0.25">
      <c r="BX3590" s="4"/>
      <c r="BY3590" s="4"/>
    </row>
    <row r="3591" spans="76:77" x14ac:dyDescent="0.25">
      <c r="BX3591" s="4"/>
      <c r="BY3591" s="4"/>
    </row>
    <row r="3592" spans="76:77" x14ac:dyDescent="0.25">
      <c r="BX3592" s="4"/>
      <c r="BY3592" s="4"/>
    </row>
    <row r="3593" spans="76:77" x14ac:dyDescent="0.25">
      <c r="BX3593" s="4"/>
      <c r="BY3593" s="4"/>
    </row>
    <row r="3594" spans="76:77" x14ac:dyDescent="0.25">
      <c r="BX3594" s="4"/>
      <c r="BY3594" s="4"/>
    </row>
    <row r="3595" spans="76:77" x14ac:dyDescent="0.25">
      <c r="BX3595" s="4"/>
      <c r="BY3595" s="4"/>
    </row>
    <row r="3596" spans="76:77" x14ac:dyDescent="0.25">
      <c r="BX3596" s="4"/>
      <c r="BY3596" s="4"/>
    </row>
    <row r="3597" spans="76:77" x14ac:dyDescent="0.25">
      <c r="BX3597" s="4"/>
      <c r="BY3597" s="4"/>
    </row>
    <row r="3598" spans="76:77" x14ac:dyDescent="0.25">
      <c r="BX3598" s="4"/>
      <c r="BY3598" s="4"/>
    </row>
    <row r="3599" spans="76:77" x14ac:dyDescent="0.25">
      <c r="BX3599" s="4"/>
      <c r="BY3599" s="4"/>
    </row>
    <row r="3600" spans="76:77" x14ac:dyDescent="0.25">
      <c r="BX3600" s="4"/>
      <c r="BY3600" s="4"/>
    </row>
    <row r="3601" spans="76:77" x14ac:dyDescent="0.25">
      <c r="BX3601" s="4"/>
      <c r="BY3601" s="4"/>
    </row>
    <row r="3602" spans="76:77" x14ac:dyDescent="0.25">
      <c r="BX3602" s="4"/>
      <c r="BY3602" s="4"/>
    </row>
    <row r="3603" spans="76:77" x14ac:dyDescent="0.25">
      <c r="BX3603" s="4"/>
      <c r="BY3603" s="4"/>
    </row>
    <row r="3604" spans="76:77" x14ac:dyDescent="0.25">
      <c r="BX3604" s="4"/>
      <c r="BY3604" s="4"/>
    </row>
    <row r="3605" spans="76:77" x14ac:dyDescent="0.25">
      <c r="BX3605" s="4"/>
      <c r="BY3605" s="4"/>
    </row>
    <row r="3606" spans="76:77" x14ac:dyDescent="0.25">
      <c r="BX3606" s="4"/>
      <c r="BY3606" s="4"/>
    </row>
    <row r="3607" spans="76:77" x14ac:dyDescent="0.25">
      <c r="BX3607" s="4"/>
      <c r="BY3607" s="4"/>
    </row>
    <row r="3608" spans="76:77" x14ac:dyDescent="0.25">
      <c r="BX3608" s="4"/>
      <c r="BY3608" s="4"/>
    </row>
    <row r="3609" spans="76:77" x14ac:dyDescent="0.25">
      <c r="BX3609" s="4"/>
      <c r="BY3609" s="4"/>
    </row>
    <row r="3610" spans="76:77" x14ac:dyDescent="0.25">
      <c r="BX3610" s="4"/>
      <c r="BY3610" s="4"/>
    </row>
    <row r="3611" spans="76:77" x14ac:dyDescent="0.25">
      <c r="BX3611" s="4"/>
      <c r="BY3611" s="4"/>
    </row>
    <row r="3612" spans="76:77" x14ac:dyDescent="0.25">
      <c r="BX3612" s="4"/>
      <c r="BY3612" s="4"/>
    </row>
    <row r="3613" spans="76:77" x14ac:dyDescent="0.25">
      <c r="BX3613" s="4"/>
      <c r="BY3613" s="4"/>
    </row>
    <row r="3614" spans="76:77" x14ac:dyDescent="0.25">
      <c r="BX3614" s="4"/>
      <c r="BY3614" s="4"/>
    </row>
    <row r="3615" spans="76:77" x14ac:dyDescent="0.25">
      <c r="BX3615" s="4"/>
      <c r="BY3615" s="4"/>
    </row>
    <row r="3616" spans="76:77" x14ac:dyDescent="0.25">
      <c r="BX3616" s="4"/>
      <c r="BY3616" s="4"/>
    </row>
    <row r="3617" spans="76:77" x14ac:dyDescent="0.25">
      <c r="BX3617" s="4"/>
      <c r="BY3617" s="4"/>
    </row>
    <row r="3618" spans="76:77" x14ac:dyDescent="0.25">
      <c r="BX3618" s="4"/>
      <c r="BY3618" s="4"/>
    </row>
    <row r="3619" spans="76:77" x14ac:dyDescent="0.25">
      <c r="BX3619" s="4"/>
      <c r="BY3619" s="4"/>
    </row>
    <row r="3620" spans="76:77" x14ac:dyDescent="0.25">
      <c r="BX3620" s="4"/>
      <c r="BY3620" s="4"/>
    </row>
    <row r="3621" spans="76:77" x14ac:dyDescent="0.25">
      <c r="BX3621" s="4"/>
      <c r="BY3621" s="4"/>
    </row>
    <row r="3622" spans="76:77" x14ac:dyDescent="0.25">
      <c r="BX3622" s="4"/>
      <c r="BY3622" s="4"/>
    </row>
    <row r="3623" spans="76:77" x14ac:dyDescent="0.25">
      <c r="BX3623" s="4"/>
      <c r="BY3623" s="4"/>
    </row>
    <row r="3624" spans="76:77" x14ac:dyDescent="0.25">
      <c r="BX3624" s="4"/>
      <c r="BY3624" s="4"/>
    </row>
    <row r="3625" spans="76:77" x14ac:dyDescent="0.25">
      <c r="BX3625" s="4"/>
      <c r="BY3625" s="4"/>
    </row>
    <row r="3626" spans="76:77" x14ac:dyDescent="0.25">
      <c r="BX3626" s="4"/>
      <c r="BY3626" s="4"/>
    </row>
    <row r="3627" spans="76:77" x14ac:dyDescent="0.25">
      <c r="BX3627" s="4"/>
      <c r="BY3627" s="4"/>
    </row>
    <row r="3628" spans="76:77" x14ac:dyDescent="0.25">
      <c r="BX3628" s="4"/>
      <c r="BY3628" s="4"/>
    </row>
    <row r="3629" spans="76:77" x14ac:dyDescent="0.25">
      <c r="BX3629" s="4"/>
      <c r="BY3629" s="4"/>
    </row>
    <row r="3630" spans="76:77" x14ac:dyDescent="0.25">
      <c r="BX3630" s="4"/>
      <c r="BY3630" s="4"/>
    </row>
    <row r="3631" spans="76:77" x14ac:dyDescent="0.25">
      <c r="BX3631" s="4"/>
      <c r="BY3631" s="4"/>
    </row>
    <row r="3632" spans="76:77" x14ac:dyDescent="0.25">
      <c r="BX3632" s="4"/>
      <c r="BY3632" s="4"/>
    </row>
    <row r="3633" spans="76:77" x14ac:dyDescent="0.25">
      <c r="BX3633" s="4"/>
      <c r="BY3633" s="4"/>
    </row>
    <row r="3634" spans="76:77" x14ac:dyDescent="0.25">
      <c r="BX3634" s="4"/>
      <c r="BY3634" s="4"/>
    </row>
    <row r="3635" spans="76:77" x14ac:dyDescent="0.25">
      <c r="BX3635" s="4"/>
      <c r="BY3635" s="4"/>
    </row>
    <row r="3636" spans="76:77" x14ac:dyDescent="0.25">
      <c r="BX3636" s="4"/>
      <c r="BY3636" s="4"/>
    </row>
    <row r="3637" spans="76:77" x14ac:dyDescent="0.25">
      <c r="BX3637" s="4"/>
      <c r="BY3637" s="4"/>
    </row>
    <row r="3638" spans="76:77" x14ac:dyDescent="0.25">
      <c r="BX3638" s="4"/>
      <c r="BY3638" s="4"/>
    </row>
    <row r="3639" spans="76:77" x14ac:dyDescent="0.25">
      <c r="BX3639" s="4"/>
      <c r="BY3639" s="4"/>
    </row>
    <row r="3640" spans="76:77" x14ac:dyDescent="0.25">
      <c r="BX3640" s="4"/>
      <c r="BY3640" s="4"/>
    </row>
    <row r="3641" spans="76:77" x14ac:dyDescent="0.25">
      <c r="BX3641" s="4"/>
      <c r="BY3641" s="4"/>
    </row>
    <row r="3642" spans="76:77" x14ac:dyDescent="0.25">
      <c r="BX3642" s="4"/>
      <c r="BY3642" s="4"/>
    </row>
    <row r="3643" spans="76:77" x14ac:dyDescent="0.25">
      <c r="BX3643" s="4"/>
      <c r="BY3643" s="4"/>
    </row>
    <row r="3644" spans="76:77" x14ac:dyDescent="0.25">
      <c r="BX3644" s="4"/>
      <c r="BY3644" s="4"/>
    </row>
    <row r="3645" spans="76:77" x14ac:dyDescent="0.25">
      <c r="BX3645" s="4"/>
      <c r="BY3645" s="4"/>
    </row>
    <row r="3646" spans="76:77" x14ac:dyDescent="0.25">
      <c r="BX3646" s="4"/>
      <c r="BY3646" s="4"/>
    </row>
    <row r="3647" spans="76:77" x14ac:dyDescent="0.25">
      <c r="BX3647" s="4"/>
      <c r="BY3647" s="4"/>
    </row>
    <row r="3648" spans="76:77" x14ac:dyDescent="0.25">
      <c r="BX3648" s="4"/>
      <c r="BY3648" s="4"/>
    </row>
    <row r="3649" spans="76:77" x14ac:dyDescent="0.25">
      <c r="BX3649" s="4"/>
      <c r="BY3649" s="4"/>
    </row>
    <row r="3650" spans="76:77" x14ac:dyDescent="0.25">
      <c r="BX3650" s="4"/>
      <c r="BY3650" s="4"/>
    </row>
    <row r="3651" spans="76:77" x14ac:dyDescent="0.25">
      <c r="BX3651" s="4"/>
      <c r="BY3651" s="4"/>
    </row>
    <row r="3652" spans="76:77" x14ac:dyDescent="0.25">
      <c r="BX3652" s="4"/>
      <c r="BY3652" s="4"/>
    </row>
    <row r="3653" spans="76:77" x14ac:dyDescent="0.25">
      <c r="BX3653" s="4"/>
      <c r="BY3653" s="4"/>
    </row>
    <row r="3654" spans="76:77" x14ac:dyDescent="0.25">
      <c r="BX3654" s="4"/>
      <c r="BY3654" s="4"/>
    </row>
    <row r="3655" spans="76:77" x14ac:dyDescent="0.25">
      <c r="BX3655" s="4"/>
      <c r="BY3655" s="4"/>
    </row>
    <row r="3656" spans="76:77" x14ac:dyDescent="0.25">
      <c r="BX3656" s="4"/>
      <c r="BY3656" s="4"/>
    </row>
    <row r="3657" spans="76:77" x14ac:dyDescent="0.25">
      <c r="BX3657" s="4"/>
      <c r="BY3657" s="4"/>
    </row>
    <row r="3658" spans="76:77" x14ac:dyDescent="0.25">
      <c r="BX3658" s="4"/>
      <c r="BY3658" s="4"/>
    </row>
    <row r="3659" spans="76:77" x14ac:dyDescent="0.25">
      <c r="BX3659" s="4"/>
      <c r="BY3659" s="4"/>
    </row>
    <row r="3660" spans="76:77" x14ac:dyDescent="0.25">
      <c r="BX3660" s="4"/>
      <c r="BY3660" s="4"/>
    </row>
    <row r="3661" spans="76:77" x14ac:dyDescent="0.25">
      <c r="BX3661" s="4"/>
      <c r="BY3661" s="4"/>
    </row>
    <row r="3662" spans="76:77" x14ac:dyDescent="0.25">
      <c r="BX3662" s="4"/>
      <c r="BY3662" s="4"/>
    </row>
    <row r="3663" spans="76:77" x14ac:dyDescent="0.25">
      <c r="BX3663" s="4"/>
      <c r="BY3663" s="4"/>
    </row>
    <row r="3664" spans="76:77" x14ac:dyDescent="0.25">
      <c r="BX3664" s="4"/>
      <c r="BY3664" s="4"/>
    </row>
    <row r="3665" spans="76:77" x14ac:dyDescent="0.25">
      <c r="BX3665" s="4"/>
      <c r="BY3665" s="4"/>
    </row>
    <row r="3666" spans="76:77" x14ac:dyDescent="0.25">
      <c r="BX3666" s="4"/>
      <c r="BY3666" s="4"/>
    </row>
    <row r="3667" spans="76:77" x14ac:dyDescent="0.25">
      <c r="BX3667" s="4"/>
      <c r="BY3667" s="4"/>
    </row>
    <row r="3668" spans="76:77" x14ac:dyDescent="0.25">
      <c r="BX3668" s="4"/>
      <c r="BY3668" s="4"/>
    </row>
    <row r="3669" spans="76:77" x14ac:dyDescent="0.25">
      <c r="BX3669" s="4"/>
      <c r="BY3669" s="4"/>
    </row>
    <row r="3670" spans="76:77" x14ac:dyDescent="0.25">
      <c r="BX3670" s="4"/>
      <c r="BY3670" s="4"/>
    </row>
    <row r="3671" spans="76:77" x14ac:dyDescent="0.25">
      <c r="BX3671" s="4"/>
      <c r="BY3671" s="4"/>
    </row>
    <row r="3672" spans="76:77" x14ac:dyDescent="0.25">
      <c r="BX3672" s="4"/>
      <c r="BY3672" s="4"/>
    </row>
    <row r="3673" spans="76:77" x14ac:dyDescent="0.25">
      <c r="BX3673" s="4"/>
      <c r="BY3673" s="4"/>
    </row>
    <row r="3674" spans="76:77" x14ac:dyDescent="0.25">
      <c r="BX3674" s="4"/>
      <c r="BY3674" s="4"/>
    </row>
    <row r="3675" spans="76:77" x14ac:dyDescent="0.25">
      <c r="BX3675" s="4"/>
      <c r="BY3675" s="4"/>
    </row>
    <row r="3676" spans="76:77" x14ac:dyDescent="0.25">
      <c r="BX3676" s="4"/>
      <c r="BY3676" s="4"/>
    </row>
    <row r="3677" spans="76:77" x14ac:dyDescent="0.25">
      <c r="BX3677" s="4"/>
      <c r="BY3677" s="4"/>
    </row>
    <row r="3678" spans="76:77" x14ac:dyDescent="0.25">
      <c r="BX3678" s="4"/>
      <c r="BY3678" s="4"/>
    </row>
    <row r="3679" spans="76:77" x14ac:dyDescent="0.25">
      <c r="BX3679" s="4"/>
      <c r="BY3679" s="4"/>
    </row>
    <row r="3680" spans="76:77" x14ac:dyDescent="0.25">
      <c r="BX3680" s="4"/>
      <c r="BY3680" s="4"/>
    </row>
    <row r="3681" spans="76:77" x14ac:dyDescent="0.25">
      <c r="BX3681" s="4"/>
      <c r="BY3681" s="4"/>
    </row>
    <row r="3682" spans="76:77" x14ac:dyDescent="0.25">
      <c r="BX3682" s="4"/>
      <c r="BY3682" s="4"/>
    </row>
    <row r="3683" spans="76:77" x14ac:dyDescent="0.25">
      <c r="BX3683" s="4"/>
      <c r="BY3683" s="4"/>
    </row>
    <row r="3684" spans="76:77" x14ac:dyDescent="0.25">
      <c r="BX3684" s="4"/>
      <c r="BY3684" s="4"/>
    </row>
    <row r="3685" spans="76:77" x14ac:dyDescent="0.25">
      <c r="BX3685" s="4"/>
      <c r="BY3685" s="4"/>
    </row>
    <row r="3686" spans="76:77" x14ac:dyDescent="0.25">
      <c r="BX3686" s="4"/>
      <c r="BY3686" s="4"/>
    </row>
    <row r="3687" spans="76:77" x14ac:dyDescent="0.25">
      <c r="BX3687" s="4"/>
      <c r="BY3687" s="4"/>
    </row>
    <row r="3688" spans="76:77" x14ac:dyDescent="0.25">
      <c r="BX3688" s="4"/>
      <c r="BY3688" s="4"/>
    </row>
    <row r="3689" spans="76:77" x14ac:dyDescent="0.25">
      <c r="BX3689" s="4"/>
      <c r="BY3689" s="4"/>
    </row>
    <row r="3690" spans="76:77" x14ac:dyDescent="0.25">
      <c r="BX3690" s="4"/>
      <c r="BY3690" s="4"/>
    </row>
    <row r="3691" spans="76:77" x14ac:dyDescent="0.25">
      <c r="BX3691" s="4"/>
      <c r="BY3691" s="4"/>
    </row>
    <row r="3692" spans="76:77" x14ac:dyDescent="0.25">
      <c r="BX3692" s="4"/>
      <c r="BY3692" s="4"/>
    </row>
    <row r="3693" spans="76:77" x14ac:dyDescent="0.25">
      <c r="BX3693" s="4"/>
      <c r="BY3693" s="4"/>
    </row>
    <row r="3694" spans="76:77" x14ac:dyDescent="0.25">
      <c r="BX3694" s="4"/>
      <c r="BY3694" s="4"/>
    </row>
    <row r="3695" spans="76:77" x14ac:dyDescent="0.25">
      <c r="BX3695" s="4"/>
      <c r="BY3695" s="4"/>
    </row>
    <row r="3696" spans="76:77" x14ac:dyDescent="0.25">
      <c r="BX3696" s="4"/>
      <c r="BY3696" s="4"/>
    </row>
    <row r="3697" spans="76:77" x14ac:dyDescent="0.25">
      <c r="BX3697" s="4"/>
      <c r="BY3697" s="4"/>
    </row>
    <row r="3698" spans="76:77" x14ac:dyDescent="0.25">
      <c r="BX3698" s="4"/>
      <c r="BY3698" s="4"/>
    </row>
    <row r="3699" spans="76:77" x14ac:dyDescent="0.25">
      <c r="BX3699" s="4"/>
      <c r="BY3699" s="4"/>
    </row>
    <row r="3700" spans="76:77" x14ac:dyDescent="0.25">
      <c r="BX3700" s="4"/>
      <c r="BY3700" s="4"/>
    </row>
    <row r="3701" spans="76:77" x14ac:dyDescent="0.25">
      <c r="BX3701" s="4"/>
      <c r="BY3701" s="4"/>
    </row>
    <row r="3702" spans="76:77" x14ac:dyDescent="0.25">
      <c r="BX3702" s="4"/>
      <c r="BY3702" s="4"/>
    </row>
    <row r="3703" spans="76:77" x14ac:dyDescent="0.25">
      <c r="BX3703" s="4"/>
      <c r="BY3703" s="4"/>
    </row>
    <row r="3704" spans="76:77" x14ac:dyDescent="0.25">
      <c r="BX3704" s="4"/>
      <c r="BY3704" s="4"/>
    </row>
    <row r="3705" spans="76:77" x14ac:dyDescent="0.25">
      <c r="BX3705" s="4"/>
      <c r="BY3705" s="4"/>
    </row>
    <row r="3706" spans="76:77" x14ac:dyDescent="0.25">
      <c r="BX3706" s="4"/>
      <c r="BY3706" s="4"/>
    </row>
    <row r="3707" spans="76:77" x14ac:dyDescent="0.25">
      <c r="BX3707" s="4"/>
      <c r="BY3707" s="4"/>
    </row>
    <row r="3708" spans="76:77" x14ac:dyDescent="0.25">
      <c r="BX3708" s="4"/>
      <c r="BY3708" s="4"/>
    </row>
    <row r="3709" spans="76:77" x14ac:dyDescent="0.25">
      <c r="BX3709" s="4"/>
      <c r="BY3709" s="4"/>
    </row>
    <row r="3710" spans="76:77" x14ac:dyDescent="0.25">
      <c r="BX3710" s="4"/>
      <c r="BY3710" s="4"/>
    </row>
    <row r="3711" spans="76:77" x14ac:dyDescent="0.25">
      <c r="BX3711" s="4"/>
      <c r="BY3711" s="4"/>
    </row>
    <row r="3712" spans="76:77" x14ac:dyDescent="0.25">
      <c r="BX3712" s="4"/>
      <c r="BY3712" s="4"/>
    </row>
    <row r="3713" spans="76:77" x14ac:dyDescent="0.25">
      <c r="BX3713" s="4"/>
      <c r="BY3713" s="4"/>
    </row>
    <row r="3714" spans="76:77" x14ac:dyDescent="0.25">
      <c r="BX3714" s="4"/>
      <c r="BY3714" s="4"/>
    </row>
    <row r="3715" spans="76:77" x14ac:dyDescent="0.25">
      <c r="BX3715" s="4"/>
      <c r="BY3715" s="4"/>
    </row>
    <row r="3716" spans="76:77" x14ac:dyDescent="0.25">
      <c r="BX3716" s="4"/>
      <c r="BY3716" s="4"/>
    </row>
    <row r="3717" spans="76:77" x14ac:dyDescent="0.25">
      <c r="BX3717" s="4"/>
      <c r="BY3717" s="4"/>
    </row>
    <row r="3718" spans="76:77" x14ac:dyDescent="0.25">
      <c r="BX3718" s="4"/>
      <c r="BY3718" s="4"/>
    </row>
    <row r="3719" spans="76:77" x14ac:dyDescent="0.25">
      <c r="BX3719" s="4"/>
      <c r="BY3719" s="4"/>
    </row>
    <row r="3720" spans="76:77" x14ac:dyDescent="0.25">
      <c r="BX3720" s="4"/>
      <c r="BY3720" s="4"/>
    </row>
    <row r="3721" spans="76:77" x14ac:dyDescent="0.25">
      <c r="BX3721" s="4"/>
      <c r="BY3721" s="4"/>
    </row>
    <row r="3722" spans="76:77" x14ac:dyDescent="0.25">
      <c r="BX3722" s="4"/>
      <c r="BY3722" s="4"/>
    </row>
    <row r="3723" spans="76:77" x14ac:dyDescent="0.25">
      <c r="BX3723" s="4"/>
      <c r="BY3723" s="4"/>
    </row>
    <row r="3724" spans="76:77" x14ac:dyDescent="0.25">
      <c r="BX3724" s="4"/>
      <c r="BY3724" s="4"/>
    </row>
    <row r="3725" spans="76:77" x14ac:dyDescent="0.25">
      <c r="BX3725" s="4"/>
      <c r="BY3725" s="4"/>
    </row>
    <row r="3726" spans="76:77" x14ac:dyDescent="0.25">
      <c r="BX3726" s="4"/>
      <c r="BY3726" s="4"/>
    </row>
    <row r="3727" spans="76:77" x14ac:dyDescent="0.25">
      <c r="BX3727" s="4"/>
      <c r="BY3727" s="4"/>
    </row>
    <row r="3728" spans="76:77" x14ac:dyDescent="0.25">
      <c r="BX3728" s="4"/>
      <c r="BY3728" s="4"/>
    </row>
    <row r="3729" spans="76:77" x14ac:dyDescent="0.25">
      <c r="BX3729" s="4"/>
      <c r="BY3729" s="4"/>
    </row>
    <row r="3730" spans="76:77" x14ac:dyDescent="0.25">
      <c r="BX3730" s="4"/>
      <c r="BY3730" s="4"/>
    </row>
    <row r="3731" spans="76:77" x14ac:dyDescent="0.25">
      <c r="BX3731" s="4"/>
      <c r="BY3731" s="4"/>
    </row>
    <row r="3732" spans="76:77" x14ac:dyDescent="0.25">
      <c r="BX3732" s="4"/>
      <c r="BY3732" s="4"/>
    </row>
    <row r="3733" spans="76:77" x14ac:dyDescent="0.25">
      <c r="BX3733" s="4"/>
      <c r="BY3733" s="4"/>
    </row>
    <row r="3734" spans="76:77" x14ac:dyDescent="0.25">
      <c r="BX3734" s="4"/>
      <c r="BY3734" s="4"/>
    </row>
    <row r="3735" spans="76:77" x14ac:dyDescent="0.25">
      <c r="BX3735" s="4"/>
      <c r="BY3735" s="4"/>
    </row>
    <row r="3736" spans="76:77" x14ac:dyDescent="0.25">
      <c r="BX3736" s="4"/>
      <c r="BY3736" s="4"/>
    </row>
    <row r="3737" spans="76:77" x14ac:dyDescent="0.25">
      <c r="BX3737" s="4"/>
      <c r="BY3737" s="4"/>
    </row>
    <row r="3738" spans="76:77" x14ac:dyDescent="0.25">
      <c r="BX3738" s="4"/>
      <c r="BY3738" s="4"/>
    </row>
    <row r="3739" spans="76:77" x14ac:dyDescent="0.25">
      <c r="BX3739" s="4"/>
      <c r="BY3739" s="4"/>
    </row>
    <row r="3740" spans="76:77" x14ac:dyDescent="0.25">
      <c r="BX3740" s="4"/>
      <c r="BY3740" s="4"/>
    </row>
    <row r="3741" spans="76:77" x14ac:dyDescent="0.25">
      <c r="BX3741" s="4"/>
      <c r="BY3741" s="4"/>
    </row>
    <row r="3742" spans="76:77" x14ac:dyDescent="0.25">
      <c r="BX3742" s="4"/>
      <c r="BY3742" s="4"/>
    </row>
    <row r="3743" spans="76:77" x14ac:dyDescent="0.25">
      <c r="BX3743" s="4"/>
      <c r="BY3743" s="4"/>
    </row>
    <row r="3744" spans="76:77" x14ac:dyDescent="0.25">
      <c r="BX3744" s="4"/>
      <c r="BY3744" s="4"/>
    </row>
    <row r="3745" spans="76:77" x14ac:dyDescent="0.25">
      <c r="BX3745" s="4"/>
      <c r="BY3745" s="4"/>
    </row>
    <row r="3746" spans="76:77" x14ac:dyDescent="0.25">
      <c r="BX3746" s="4"/>
      <c r="BY3746" s="4"/>
    </row>
    <row r="3747" spans="76:77" x14ac:dyDescent="0.25">
      <c r="BX3747" s="4"/>
      <c r="BY3747" s="4"/>
    </row>
    <row r="3748" spans="76:77" x14ac:dyDescent="0.25">
      <c r="BX3748" s="4"/>
      <c r="BY3748" s="4"/>
    </row>
    <row r="3749" spans="76:77" x14ac:dyDescent="0.25">
      <c r="BX3749" s="4"/>
      <c r="BY3749" s="4"/>
    </row>
    <row r="3750" spans="76:77" x14ac:dyDescent="0.25">
      <c r="BX3750" s="4"/>
      <c r="BY3750" s="4"/>
    </row>
    <row r="3751" spans="76:77" x14ac:dyDescent="0.25">
      <c r="BX3751" s="4"/>
      <c r="BY3751" s="4"/>
    </row>
    <row r="3752" spans="76:77" x14ac:dyDescent="0.25">
      <c r="BX3752" s="4"/>
      <c r="BY3752" s="4"/>
    </row>
    <row r="3753" spans="76:77" x14ac:dyDescent="0.25">
      <c r="BX3753" s="4"/>
      <c r="BY3753" s="4"/>
    </row>
    <row r="3754" spans="76:77" x14ac:dyDescent="0.25">
      <c r="BX3754" s="4"/>
      <c r="BY3754" s="4"/>
    </row>
    <row r="3755" spans="76:77" x14ac:dyDescent="0.25">
      <c r="BX3755" s="4"/>
      <c r="BY3755" s="4"/>
    </row>
    <row r="3756" spans="76:77" x14ac:dyDescent="0.25">
      <c r="BX3756" s="4"/>
      <c r="BY3756" s="4"/>
    </row>
    <row r="3757" spans="76:77" x14ac:dyDescent="0.25">
      <c r="BX3757" s="4"/>
      <c r="BY3757" s="4"/>
    </row>
    <row r="3758" spans="76:77" x14ac:dyDescent="0.25">
      <c r="BX3758" s="4"/>
      <c r="BY3758" s="4"/>
    </row>
    <row r="3759" spans="76:77" x14ac:dyDescent="0.25">
      <c r="BX3759" s="4"/>
      <c r="BY3759" s="4"/>
    </row>
    <row r="3760" spans="76:77" x14ac:dyDescent="0.25">
      <c r="BX3760" s="4"/>
      <c r="BY3760" s="4"/>
    </row>
    <row r="3761" spans="76:77" x14ac:dyDescent="0.25">
      <c r="BX3761" s="4"/>
      <c r="BY3761" s="4"/>
    </row>
    <row r="3762" spans="76:77" x14ac:dyDescent="0.25">
      <c r="BX3762" s="4"/>
      <c r="BY3762" s="4"/>
    </row>
    <row r="3763" spans="76:77" x14ac:dyDescent="0.25">
      <c r="BX3763" s="4"/>
      <c r="BY3763" s="4"/>
    </row>
    <row r="3764" spans="76:77" x14ac:dyDescent="0.25">
      <c r="BX3764" s="4"/>
      <c r="BY3764" s="4"/>
    </row>
    <row r="3765" spans="76:77" x14ac:dyDescent="0.25">
      <c r="BX3765" s="4"/>
      <c r="BY3765" s="4"/>
    </row>
    <row r="3766" spans="76:77" x14ac:dyDescent="0.25">
      <c r="BX3766" s="4"/>
      <c r="BY3766" s="4"/>
    </row>
    <row r="3767" spans="76:77" x14ac:dyDescent="0.25">
      <c r="BX3767" s="4"/>
      <c r="BY3767" s="4"/>
    </row>
    <row r="3768" spans="76:77" x14ac:dyDescent="0.25">
      <c r="BX3768" s="4"/>
      <c r="BY3768" s="4"/>
    </row>
    <row r="3769" spans="76:77" x14ac:dyDescent="0.25">
      <c r="BX3769" s="4"/>
      <c r="BY3769" s="4"/>
    </row>
    <row r="3770" spans="76:77" x14ac:dyDescent="0.25">
      <c r="BX3770" s="4"/>
      <c r="BY3770" s="4"/>
    </row>
    <row r="3771" spans="76:77" x14ac:dyDescent="0.25">
      <c r="BX3771" s="4"/>
      <c r="BY3771" s="4"/>
    </row>
    <row r="3772" spans="76:77" x14ac:dyDescent="0.25">
      <c r="BX3772" s="4"/>
      <c r="BY3772" s="4"/>
    </row>
    <row r="3773" spans="76:77" x14ac:dyDescent="0.25">
      <c r="BX3773" s="4"/>
      <c r="BY3773" s="4"/>
    </row>
    <row r="3774" spans="76:77" x14ac:dyDescent="0.25">
      <c r="BX3774" s="4"/>
      <c r="BY3774" s="4"/>
    </row>
    <row r="3775" spans="76:77" x14ac:dyDescent="0.25">
      <c r="BX3775" s="4"/>
      <c r="BY3775" s="4"/>
    </row>
    <row r="3776" spans="76:77" x14ac:dyDescent="0.25">
      <c r="BX3776" s="4"/>
      <c r="BY3776" s="4"/>
    </row>
    <row r="3777" spans="76:77" x14ac:dyDescent="0.25">
      <c r="BX3777" s="4"/>
      <c r="BY3777" s="4"/>
    </row>
    <row r="3778" spans="76:77" x14ac:dyDescent="0.25">
      <c r="BX3778" s="4"/>
      <c r="BY3778" s="4"/>
    </row>
    <row r="3779" spans="76:77" x14ac:dyDescent="0.25">
      <c r="BX3779" s="4"/>
      <c r="BY3779" s="4"/>
    </row>
    <row r="3780" spans="76:77" x14ac:dyDescent="0.25">
      <c r="BX3780" s="4"/>
      <c r="BY3780" s="4"/>
    </row>
    <row r="3781" spans="76:77" x14ac:dyDescent="0.25">
      <c r="BX3781" s="4"/>
      <c r="BY3781" s="4"/>
    </row>
    <row r="3782" spans="76:77" x14ac:dyDescent="0.25">
      <c r="BX3782" s="4"/>
      <c r="BY3782" s="4"/>
    </row>
    <row r="3783" spans="76:77" x14ac:dyDescent="0.25">
      <c r="BX3783" s="4"/>
      <c r="BY3783" s="4"/>
    </row>
    <row r="3784" spans="76:77" x14ac:dyDescent="0.25">
      <c r="BX3784" s="4"/>
      <c r="BY3784" s="4"/>
    </row>
    <row r="3785" spans="76:77" x14ac:dyDescent="0.25">
      <c r="BX3785" s="4"/>
      <c r="BY3785" s="4"/>
    </row>
    <row r="3786" spans="76:77" x14ac:dyDescent="0.25">
      <c r="BX3786" s="4"/>
      <c r="BY3786" s="4"/>
    </row>
    <row r="3787" spans="76:77" x14ac:dyDescent="0.25">
      <c r="BX3787" s="4"/>
      <c r="BY3787" s="4"/>
    </row>
    <row r="3788" spans="76:77" x14ac:dyDescent="0.25">
      <c r="BX3788" s="4"/>
      <c r="BY3788" s="4"/>
    </row>
    <row r="3789" spans="76:77" x14ac:dyDescent="0.25">
      <c r="BX3789" s="4"/>
      <c r="BY3789" s="4"/>
    </row>
    <row r="3790" spans="76:77" x14ac:dyDescent="0.25">
      <c r="BX3790" s="4"/>
      <c r="BY3790" s="4"/>
    </row>
    <row r="3791" spans="76:77" x14ac:dyDescent="0.25">
      <c r="BX3791" s="4"/>
      <c r="BY3791" s="4"/>
    </row>
    <row r="3792" spans="76:77" x14ac:dyDescent="0.25">
      <c r="BX3792" s="4"/>
      <c r="BY3792" s="4"/>
    </row>
    <row r="3793" spans="76:77" x14ac:dyDescent="0.25">
      <c r="BX3793" s="4"/>
      <c r="BY3793" s="4"/>
    </row>
    <row r="3794" spans="76:77" x14ac:dyDescent="0.25">
      <c r="BX3794" s="4"/>
      <c r="BY3794" s="4"/>
    </row>
    <row r="3795" spans="76:77" x14ac:dyDescent="0.25">
      <c r="BX3795" s="4"/>
      <c r="BY3795" s="4"/>
    </row>
    <row r="3796" spans="76:77" x14ac:dyDescent="0.25">
      <c r="BX3796" s="4"/>
      <c r="BY3796" s="4"/>
    </row>
    <row r="3797" spans="76:77" x14ac:dyDescent="0.25">
      <c r="BX3797" s="4"/>
      <c r="BY3797" s="4"/>
    </row>
    <row r="3798" spans="76:77" x14ac:dyDescent="0.25">
      <c r="BX3798" s="4"/>
      <c r="BY3798" s="4"/>
    </row>
    <row r="3799" spans="76:77" x14ac:dyDescent="0.25">
      <c r="BX3799" s="4"/>
      <c r="BY3799" s="4"/>
    </row>
    <row r="3800" spans="76:77" x14ac:dyDescent="0.25">
      <c r="BX3800" s="4"/>
      <c r="BY3800" s="4"/>
    </row>
    <row r="3801" spans="76:77" x14ac:dyDescent="0.25">
      <c r="BX3801" s="4"/>
      <c r="BY3801" s="4"/>
    </row>
    <row r="3802" spans="76:77" x14ac:dyDescent="0.25">
      <c r="BX3802" s="4"/>
      <c r="BY3802" s="4"/>
    </row>
    <row r="3803" spans="76:77" x14ac:dyDescent="0.25">
      <c r="BX3803" s="4"/>
      <c r="BY3803" s="4"/>
    </row>
    <row r="3804" spans="76:77" x14ac:dyDescent="0.25">
      <c r="BX3804" s="4"/>
      <c r="BY3804" s="4"/>
    </row>
    <row r="3805" spans="76:77" x14ac:dyDescent="0.25">
      <c r="BX3805" s="4"/>
      <c r="BY3805" s="4"/>
    </row>
    <row r="3806" spans="76:77" x14ac:dyDescent="0.25">
      <c r="BX3806" s="4"/>
      <c r="BY3806" s="4"/>
    </row>
    <row r="3807" spans="76:77" x14ac:dyDescent="0.25">
      <c r="BX3807" s="4"/>
      <c r="BY3807" s="4"/>
    </row>
    <row r="3808" spans="76:77" x14ac:dyDescent="0.25">
      <c r="BX3808" s="4"/>
      <c r="BY3808" s="4"/>
    </row>
    <row r="3809" spans="76:77" x14ac:dyDescent="0.25">
      <c r="BX3809" s="4"/>
      <c r="BY3809" s="4"/>
    </row>
    <row r="3810" spans="76:77" x14ac:dyDescent="0.25">
      <c r="BX3810" s="4"/>
      <c r="BY3810" s="4"/>
    </row>
    <row r="3811" spans="76:77" x14ac:dyDescent="0.25">
      <c r="BX3811" s="4"/>
      <c r="BY3811" s="4"/>
    </row>
    <row r="3812" spans="76:77" x14ac:dyDescent="0.25">
      <c r="BX3812" s="4"/>
      <c r="BY3812" s="4"/>
    </row>
    <row r="3813" spans="76:77" x14ac:dyDescent="0.25">
      <c r="BX3813" s="4"/>
      <c r="BY3813" s="4"/>
    </row>
    <row r="3814" spans="76:77" x14ac:dyDescent="0.25">
      <c r="BX3814" s="4"/>
      <c r="BY3814" s="4"/>
    </row>
    <row r="3815" spans="76:77" x14ac:dyDescent="0.25">
      <c r="BX3815" s="4"/>
      <c r="BY3815" s="4"/>
    </row>
    <row r="3816" spans="76:77" x14ac:dyDescent="0.25">
      <c r="BX3816" s="4"/>
      <c r="BY3816" s="4"/>
    </row>
    <row r="3817" spans="76:77" x14ac:dyDescent="0.25">
      <c r="BX3817" s="4"/>
      <c r="BY3817" s="4"/>
    </row>
    <row r="3818" spans="76:77" x14ac:dyDescent="0.25">
      <c r="BX3818" s="4"/>
      <c r="BY3818" s="4"/>
    </row>
    <row r="3819" spans="76:77" x14ac:dyDescent="0.25">
      <c r="BX3819" s="4"/>
      <c r="BY3819" s="4"/>
    </row>
    <row r="3820" spans="76:77" x14ac:dyDescent="0.25">
      <c r="BX3820" s="4"/>
      <c r="BY3820" s="4"/>
    </row>
    <row r="3821" spans="76:77" x14ac:dyDescent="0.25">
      <c r="BX3821" s="4"/>
      <c r="BY3821" s="4"/>
    </row>
    <row r="3822" spans="76:77" x14ac:dyDescent="0.25">
      <c r="BX3822" s="4"/>
      <c r="BY3822" s="4"/>
    </row>
    <row r="3823" spans="76:77" x14ac:dyDescent="0.25">
      <c r="BX3823" s="4"/>
      <c r="BY3823" s="4"/>
    </row>
    <row r="3824" spans="76:77" x14ac:dyDescent="0.25">
      <c r="BX3824" s="4"/>
      <c r="BY3824" s="4"/>
    </row>
    <row r="3825" spans="76:77" x14ac:dyDescent="0.25">
      <c r="BX3825" s="4"/>
      <c r="BY3825" s="4"/>
    </row>
    <row r="3826" spans="76:77" x14ac:dyDescent="0.25">
      <c r="BX3826" s="4"/>
      <c r="BY3826" s="4"/>
    </row>
    <row r="3827" spans="76:77" x14ac:dyDescent="0.25">
      <c r="BX3827" s="4"/>
      <c r="BY3827" s="4"/>
    </row>
    <row r="3828" spans="76:77" x14ac:dyDescent="0.25">
      <c r="BX3828" s="4"/>
      <c r="BY3828" s="4"/>
    </row>
    <row r="3829" spans="76:77" x14ac:dyDescent="0.25">
      <c r="BX3829" s="4"/>
      <c r="BY3829" s="4"/>
    </row>
    <row r="3830" spans="76:77" x14ac:dyDescent="0.25">
      <c r="BX3830" s="4"/>
      <c r="BY3830" s="4"/>
    </row>
    <row r="3831" spans="76:77" x14ac:dyDescent="0.25">
      <c r="BX3831" s="4"/>
      <c r="BY3831" s="4"/>
    </row>
    <row r="3832" spans="76:77" x14ac:dyDescent="0.25">
      <c r="BX3832" s="4"/>
      <c r="BY3832" s="4"/>
    </row>
    <row r="3833" spans="76:77" x14ac:dyDescent="0.25">
      <c r="BX3833" s="4"/>
      <c r="BY3833" s="4"/>
    </row>
    <row r="3834" spans="76:77" x14ac:dyDescent="0.25">
      <c r="BX3834" s="4"/>
      <c r="BY3834" s="4"/>
    </row>
    <row r="3835" spans="76:77" x14ac:dyDescent="0.25">
      <c r="BX3835" s="4"/>
      <c r="BY3835" s="4"/>
    </row>
    <row r="3836" spans="76:77" x14ac:dyDescent="0.25">
      <c r="BX3836" s="4"/>
      <c r="BY3836" s="4"/>
    </row>
    <row r="3837" spans="76:77" x14ac:dyDescent="0.25">
      <c r="BX3837" s="4"/>
      <c r="BY3837" s="4"/>
    </row>
    <row r="3838" spans="76:77" x14ac:dyDescent="0.25">
      <c r="BX3838" s="4"/>
      <c r="BY3838" s="4"/>
    </row>
    <row r="3839" spans="76:77" x14ac:dyDescent="0.25">
      <c r="BX3839" s="4"/>
      <c r="BY3839" s="4"/>
    </row>
    <row r="3840" spans="76:77" x14ac:dyDescent="0.25">
      <c r="BX3840" s="4"/>
      <c r="BY3840" s="4"/>
    </row>
    <row r="3841" spans="76:77" x14ac:dyDescent="0.25">
      <c r="BX3841" s="4"/>
      <c r="BY3841" s="4"/>
    </row>
    <row r="3842" spans="76:77" x14ac:dyDescent="0.25">
      <c r="BX3842" s="4"/>
      <c r="BY3842" s="4"/>
    </row>
    <row r="3843" spans="76:77" x14ac:dyDescent="0.25">
      <c r="BX3843" s="4"/>
      <c r="BY3843" s="4"/>
    </row>
    <row r="3844" spans="76:77" x14ac:dyDescent="0.25">
      <c r="BX3844" s="4"/>
      <c r="BY3844" s="4"/>
    </row>
    <row r="3845" spans="76:77" x14ac:dyDescent="0.25">
      <c r="BX3845" s="4"/>
      <c r="BY3845" s="4"/>
    </row>
    <row r="3846" spans="76:77" x14ac:dyDescent="0.25">
      <c r="BX3846" s="4"/>
      <c r="BY3846" s="4"/>
    </row>
    <row r="3847" spans="76:77" x14ac:dyDescent="0.25">
      <c r="BX3847" s="4"/>
      <c r="BY3847" s="4"/>
    </row>
    <row r="3848" spans="76:77" x14ac:dyDescent="0.25">
      <c r="BX3848" s="4"/>
      <c r="BY3848" s="4"/>
    </row>
    <row r="3849" spans="76:77" x14ac:dyDescent="0.25">
      <c r="BX3849" s="4"/>
      <c r="BY3849" s="4"/>
    </row>
    <row r="3850" spans="76:77" x14ac:dyDescent="0.25">
      <c r="BX3850" s="4"/>
      <c r="BY3850" s="4"/>
    </row>
    <row r="3851" spans="76:77" x14ac:dyDescent="0.25">
      <c r="BX3851" s="4"/>
      <c r="BY3851" s="4"/>
    </row>
    <row r="3852" spans="76:77" x14ac:dyDescent="0.25">
      <c r="BX3852" s="4"/>
      <c r="BY3852" s="4"/>
    </row>
    <row r="3853" spans="76:77" x14ac:dyDescent="0.25">
      <c r="BX3853" s="4"/>
      <c r="BY3853" s="4"/>
    </row>
    <row r="3854" spans="76:77" x14ac:dyDescent="0.25">
      <c r="BX3854" s="4"/>
      <c r="BY3854" s="4"/>
    </row>
    <row r="3855" spans="76:77" x14ac:dyDescent="0.25">
      <c r="BX3855" s="4"/>
      <c r="BY3855" s="4"/>
    </row>
    <row r="3856" spans="76:77" x14ac:dyDescent="0.25">
      <c r="BX3856" s="4"/>
      <c r="BY3856" s="4"/>
    </row>
    <row r="3857" spans="76:77" x14ac:dyDescent="0.25">
      <c r="BX3857" s="4"/>
      <c r="BY3857" s="4"/>
    </row>
    <row r="3858" spans="76:77" x14ac:dyDescent="0.25">
      <c r="BX3858" s="4"/>
      <c r="BY3858" s="4"/>
    </row>
    <row r="3859" spans="76:77" x14ac:dyDescent="0.25">
      <c r="BX3859" s="4"/>
      <c r="BY3859" s="4"/>
    </row>
    <row r="3860" spans="76:77" x14ac:dyDescent="0.25">
      <c r="BX3860" s="4"/>
      <c r="BY3860" s="4"/>
    </row>
    <row r="3861" spans="76:77" x14ac:dyDescent="0.25">
      <c r="BX3861" s="4"/>
      <c r="BY3861" s="4"/>
    </row>
    <row r="3862" spans="76:77" x14ac:dyDescent="0.25">
      <c r="BX3862" s="4"/>
      <c r="BY3862" s="4"/>
    </row>
    <row r="3863" spans="76:77" x14ac:dyDescent="0.25">
      <c r="BX3863" s="4"/>
      <c r="BY3863" s="4"/>
    </row>
    <row r="3864" spans="76:77" x14ac:dyDescent="0.25">
      <c r="BX3864" s="4"/>
      <c r="BY3864" s="4"/>
    </row>
    <row r="3865" spans="76:77" x14ac:dyDescent="0.25">
      <c r="BX3865" s="4"/>
      <c r="BY3865" s="4"/>
    </row>
    <row r="3866" spans="76:77" x14ac:dyDescent="0.25">
      <c r="BX3866" s="4"/>
      <c r="BY3866" s="4"/>
    </row>
    <row r="3867" spans="76:77" x14ac:dyDescent="0.25">
      <c r="BX3867" s="4"/>
      <c r="BY3867" s="4"/>
    </row>
    <row r="3868" spans="76:77" x14ac:dyDescent="0.25">
      <c r="BX3868" s="4"/>
      <c r="BY3868" s="4"/>
    </row>
    <row r="3869" spans="76:77" x14ac:dyDescent="0.25">
      <c r="BX3869" s="4"/>
      <c r="BY3869" s="4"/>
    </row>
    <row r="3870" spans="76:77" x14ac:dyDescent="0.25">
      <c r="BX3870" s="4"/>
      <c r="BY3870" s="4"/>
    </row>
    <row r="3871" spans="76:77" x14ac:dyDescent="0.25">
      <c r="BX3871" s="4"/>
      <c r="BY3871" s="4"/>
    </row>
    <row r="3872" spans="76:77" x14ac:dyDescent="0.25">
      <c r="BX3872" s="4"/>
      <c r="BY3872" s="4"/>
    </row>
    <row r="3873" spans="76:77" x14ac:dyDescent="0.25">
      <c r="BX3873" s="4"/>
      <c r="BY3873" s="4"/>
    </row>
    <row r="3874" spans="76:77" x14ac:dyDescent="0.25">
      <c r="BX3874" s="4"/>
      <c r="BY3874" s="4"/>
    </row>
    <row r="3875" spans="76:77" x14ac:dyDescent="0.25">
      <c r="BX3875" s="4"/>
      <c r="BY3875" s="4"/>
    </row>
    <row r="3876" spans="76:77" x14ac:dyDescent="0.25">
      <c r="BX3876" s="4"/>
      <c r="BY3876" s="4"/>
    </row>
    <row r="3877" spans="76:77" x14ac:dyDescent="0.25">
      <c r="BX3877" s="4"/>
      <c r="BY3877" s="4"/>
    </row>
    <row r="3878" spans="76:77" x14ac:dyDescent="0.25">
      <c r="BX3878" s="4"/>
      <c r="BY3878" s="4"/>
    </row>
    <row r="3879" spans="76:77" x14ac:dyDescent="0.25">
      <c r="BX3879" s="4"/>
      <c r="BY3879" s="4"/>
    </row>
    <row r="3880" spans="76:77" x14ac:dyDescent="0.25">
      <c r="BX3880" s="4"/>
      <c r="BY3880" s="4"/>
    </row>
    <row r="3881" spans="76:77" x14ac:dyDescent="0.25">
      <c r="BX3881" s="4"/>
      <c r="BY3881" s="4"/>
    </row>
    <row r="3882" spans="76:77" x14ac:dyDescent="0.25">
      <c r="BX3882" s="4"/>
      <c r="BY3882" s="4"/>
    </row>
    <row r="3883" spans="76:77" x14ac:dyDescent="0.25">
      <c r="BX3883" s="4"/>
      <c r="BY3883" s="4"/>
    </row>
    <row r="3884" spans="76:77" x14ac:dyDescent="0.25">
      <c r="BX3884" s="4"/>
      <c r="BY3884" s="4"/>
    </row>
    <row r="3885" spans="76:77" x14ac:dyDescent="0.25">
      <c r="BX3885" s="4"/>
      <c r="BY3885" s="4"/>
    </row>
    <row r="3886" spans="76:77" x14ac:dyDescent="0.25">
      <c r="BX3886" s="4"/>
      <c r="BY3886" s="4"/>
    </row>
    <row r="3887" spans="76:77" x14ac:dyDescent="0.25">
      <c r="BX3887" s="4"/>
      <c r="BY3887" s="4"/>
    </row>
    <row r="3888" spans="76:77" x14ac:dyDescent="0.25">
      <c r="BX3888" s="4"/>
      <c r="BY3888" s="4"/>
    </row>
    <row r="3889" spans="76:77" x14ac:dyDescent="0.25">
      <c r="BX3889" s="4"/>
      <c r="BY3889" s="4"/>
    </row>
    <row r="3890" spans="76:77" x14ac:dyDescent="0.25">
      <c r="BX3890" s="4"/>
      <c r="BY3890" s="4"/>
    </row>
    <row r="3891" spans="76:77" x14ac:dyDescent="0.25">
      <c r="BX3891" s="4"/>
      <c r="BY3891" s="4"/>
    </row>
    <row r="3892" spans="76:77" x14ac:dyDescent="0.25">
      <c r="BX3892" s="4"/>
      <c r="BY3892" s="4"/>
    </row>
    <row r="3893" spans="76:77" x14ac:dyDescent="0.25">
      <c r="BX3893" s="4"/>
      <c r="BY3893" s="4"/>
    </row>
    <row r="3894" spans="76:77" x14ac:dyDescent="0.25">
      <c r="BX3894" s="4"/>
      <c r="BY3894" s="4"/>
    </row>
    <row r="3895" spans="76:77" x14ac:dyDescent="0.25">
      <c r="BX3895" s="4"/>
      <c r="BY3895" s="4"/>
    </row>
    <row r="3896" spans="76:77" x14ac:dyDescent="0.25">
      <c r="BX3896" s="4"/>
      <c r="BY3896" s="4"/>
    </row>
    <row r="3897" spans="76:77" x14ac:dyDescent="0.25">
      <c r="BX3897" s="4"/>
      <c r="BY3897" s="4"/>
    </row>
    <row r="3898" spans="76:77" x14ac:dyDescent="0.25">
      <c r="BX3898" s="4"/>
      <c r="BY3898" s="4"/>
    </row>
    <row r="3899" spans="76:77" x14ac:dyDescent="0.25">
      <c r="BX3899" s="4"/>
      <c r="BY3899" s="4"/>
    </row>
    <row r="3900" spans="76:77" x14ac:dyDescent="0.25">
      <c r="BX3900" s="4"/>
      <c r="BY3900" s="4"/>
    </row>
    <row r="3901" spans="76:77" x14ac:dyDescent="0.25">
      <c r="BX3901" s="4"/>
      <c r="BY3901" s="4"/>
    </row>
    <row r="3902" spans="76:77" x14ac:dyDescent="0.25">
      <c r="BX3902" s="4"/>
      <c r="BY3902" s="4"/>
    </row>
    <row r="3903" spans="76:77" x14ac:dyDescent="0.25">
      <c r="BX3903" s="4"/>
      <c r="BY3903" s="4"/>
    </row>
    <row r="3904" spans="76:77" x14ac:dyDescent="0.25">
      <c r="BX3904" s="4"/>
      <c r="BY3904" s="4"/>
    </row>
    <row r="3905" spans="76:77" x14ac:dyDescent="0.25">
      <c r="BX3905" s="4"/>
      <c r="BY3905" s="4"/>
    </row>
    <row r="3906" spans="76:77" x14ac:dyDescent="0.25">
      <c r="BX3906" s="4"/>
      <c r="BY3906" s="4"/>
    </row>
    <row r="3907" spans="76:77" x14ac:dyDescent="0.25">
      <c r="BX3907" s="4"/>
      <c r="BY3907" s="4"/>
    </row>
    <row r="3908" spans="76:77" x14ac:dyDescent="0.25">
      <c r="BX3908" s="4"/>
      <c r="BY3908" s="4"/>
    </row>
    <row r="3909" spans="76:77" x14ac:dyDescent="0.25">
      <c r="BX3909" s="4"/>
      <c r="BY3909" s="4"/>
    </row>
    <row r="3910" spans="76:77" x14ac:dyDescent="0.25">
      <c r="BX3910" s="4"/>
      <c r="BY3910" s="4"/>
    </row>
    <row r="3911" spans="76:77" x14ac:dyDescent="0.25">
      <c r="BX3911" s="4"/>
      <c r="BY3911" s="4"/>
    </row>
    <row r="3912" spans="76:77" x14ac:dyDescent="0.25">
      <c r="BX3912" s="4"/>
      <c r="BY3912" s="4"/>
    </row>
    <row r="3913" spans="76:77" x14ac:dyDescent="0.25">
      <c r="BX3913" s="4"/>
      <c r="BY3913" s="4"/>
    </row>
    <row r="3914" spans="76:77" x14ac:dyDescent="0.25">
      <c r="BX3914" s="4"/>
      <c r="BY3914" s="4"/>
    </row>
    <row r="3915" spans="76:77" x14ac:dyDescent="0.25">
      <c r="BX3915" s="4"/>
      <c r="BY3915" s="4"/>
    </row>
    <row r="3916" spans="76:77" x14ac:dyDescent="0.25">
      <c r="BX3916" s="4"/>
      <c r="BY3916" s="4"/>
    </row>
    <row r="3917" spans="76:77" x14ac:dyDescent="0.25">
      <c r="BX3917" s="4"/>
      <c r="BY3917" s="4"/>
    </row>
    <row r="3918" spans="76:77" x14ac:dyDescent="0.25">
      <c r="BX3918" s="4"/>
      <c r="BY3918" s="4"/>
    </row>
    <row r="3919" spans="76:77" x14ac:dyDescent="0.25">
      <c r="BX3919" s="4"/>
      <c r="BY3919" s="4"/>
    </row>
    <row r="3920" spans="76:77" x14ac:dyDescent="0.25">
      <c r="BX3920" s="4"/>
      <c r="BY3920" s="4"/>
    </row>
    <row r="3921" spans="76:77" x14ac:dyDescent="0.25">
      <c r="BX3921" s="4"/>
      <c r="BY3921" s="4"/>
    </row>
    <row r="3922" spans="76:77" x14ac:dyDescent="0.25">
      <c r="BX3922" s="4"/>
      <c r="BY3922" s="4"/>
    </row>
    <row r="3923" spans="76:77" x14ac:dyDescent="0.25">
      <c r="BX3923" s="4"/>
      <c r="BY3923" s="4"/>
    </row>
    <row r="3924" spans="76:77" x14ac:dyDescent="0.25">
      <c r="BX3924" s="4"/>
      <c r="BY3924" s="4"/>
    </row>
    <row r="3925" spans="76:77" x14ac:dyDescent="0.25">
      <c r="BX3925" s="4"/>
      <c r="BY3925" s="4"/>
    </row>
    <row r="3926" spans="76:77" x14ac:dyDescent="0.25">
      <c r="BX3926" s="4"/>
      <c r="BY3926" s="4"/>
    </row>
    <row r="3927" spans="76:77" x14ac:dyDescent="0.25">
      <c r="BX3927" s="4"/>
      <c r="BY3927" s="4"/>
    </row>
    <row r="3928" spans="76:77" x14ac:dyDescent="0.25">
      <c r="BX3928" s="4"/>
      <c r="BY3928" s="4"/>
    </row>
    <row r="3929" spans="76:77" x14ac:dyDescent="0.25">
      <c r="BX3929" s="4"/>
      <c r="BY3929" s="4"/>
    </row>
    <row r="3930" spans="76:77" x14ac:dyDescent="0.25">
      <c r="BX3930" s="4"/>
      <c r="BY3930" s="4"/>
    </row>
    <row r="3931" spans="76:77" x14ac:dyDescent="0.25">
      <c r="BX3931" s="4"/>
      <c r="BY3931" s="4"/>
    </row>
    <row r="3932" spans="76:77" x14ac:dyDescent="0.25">
      <c r="BX3932" s="4"/>
      <c r="BY3932" s="4"/>
    </row>
    <row r="3933" spans="76:77" x14ac:dyDescent="0.25">
      <c r="BX3933" s="4"/>
      <c r="BY3933" s="4"/>
    </row>
    <row r="3934" spans="76:77" x14ac:dyDescent="0.25">
      <c r="BX3934" s="4"/>
      <c r="BY3934" s="4"/>
    </row>
    <row r="3935" spans="76:77" x14ac:dyDescent="0.25">
      <c r="BX3935" s="4"/>
      <c r="BY3935" s="4"/>
    </row>
    <row r="3936" spans="76:77" x14ac:dyDescent="0.25">
      <c r="BX3936" s="4"/>
      <c r="BY3936" s="4"/>
    </row>
    <row r="3937" spans="76:77" x14ac:dyDescent="0.25">
      <c r="BX3937" s="4"/>
      <c r="BY3937" s="4"/>
    </row>
    <row r="3938" spans="76:77" x14ac:dyDescent="0.25">
      <c r="BX3938" s="4"/>
      <c r="BY3938" s="4"/>
    </row>
    <row r="3939" spans="76:77" x14ac:dyDescent="0.25">
      <c r="BX3939" s="4"/>
      <c r="BY3939" s="4"/>
    </row>
    <row r="3940" spans="76:77" x14ac:dyDescent="0.25">
      <c r="BX3940" s="4"/>
      <c r="BY3940" s="4"/>
    </row>
    <row r="3941" spans="76:77" x14ac:dyDescent="0.25">
      <c r="BX3941" s="4"/>
      <c r="BY3941" s="4"/>
    </row>
    <row r="3942" spans="76:77" x14ac:dyDescent="0.25">
      <c r="BX3942" s="4"/>
      <c r="BY3942" s="4"/>
    </row>
    <row r="3943" spans="76:77" x14ac:dyDescent="0.25">
      <c r="BX3943" s="4"/>
      <c r="BY3943" s="4"/>
    </row>
    <row r="3944" spans="76:77" x14ac:dyDescent="0.25">
      <c r="BX3944" s="4"/>
      <c r="BY3944" s="4"/>
    </row>
    <row r="3945" spans="76:77" x14ac:dyDescent="0.25">
      <c r="BX3945" s="4"/>
      <c r="BY3945" s="4"/>
    </row>
    <row r="3946" spans="76:77" x14ac:dyDescent="0.25">
      <c r="BX3946" s="4"/>
      <c r="BY3946" s="4"/>
    </row>
    <row r="3947" spans="76:77" x14ac:dyDescent="0.25">
      <c r="BX3947" s="4"/>
      <c r="BY3947" s="4"/>
    </row>
    <row r="3948" spans="76:77" x14ac:dyDescent="0.25">
      <c r="BX3948" s="4"/>
      <c r="BY3948" s="4"/>
    </row>
    <row r="3949" spans="76:77" x14ac:dyDescent="0.25">
      <c r="BX3949" s="4"/>
      <c r="BY3949" s="4"/>
    </row>
    <row r="3950" spans="76:77" x14ac:dyDescent="0.25">
      <c r="BX3950" s="4"/>
      <c r="BY3950" s="4"/>
    </row>
    <row r="3951" spans="76:77" x14ac:dyDescent="0.25">
      <c r="BX3951" s="4"/>
      <c r="BY3951" s="4"/>
    </row>
    <row r="3952" spans="76:77" x14ac:dyDescent="0.25">
      <c r="BX3952" s="4"/>
      <c r="BY3952" s="4"/>
    </row>
    <row r="3953" spans="76:77" x14ac:dyDescent="0.25">
      <c r="BX3953" s="4"/>
      <c r="BY3953" s="4"/>
    </row>
    <row r="3954" spans="76:77" x14ac:dyDescent="0.25">
      <c r="BX3954" s="4"/>
      <c r="BY3954" s="4"/>
    </row>
    <row r="3955" spans="76:77" x14ac:dyDescent="0.25">
      <c r="BX3955" s="4"/>
      <c r="BY3955" s="4"/>
    </row>
    <row r="3956" spans="76:77" x14ac:dyDescent="0.25">
      <c r="BX3956" s="4"/>
      <c r="BY3956" s="4"/>
    </row>
    <row r="3957" spans="76:77" x14ac:dyDescent="0.25">
      <c r="BX3957" s="4"/>
      <c r="BY3957" s="4"/>
    </row>
    <row r="3958" spans="76:77" x14ac:dyDescent="0.25">
      <c r="BX3958" s="4"/>
      <c r="BY3958" s="4"/>
    </row>
    <row r="3959" spans="76:77" x14ac:dyDescent="0.25">
      <c r="BX3959" s="4"/>
      <c r="BY3959" s="4"/>
    </row>
    <row r="3960" spans="76:77" x14ac:dyDescent="0.25">
      <c r="BX3960" s="4"/>
      <c r="BY3960" s="4"/>
    </row>
    <row r="3961" spans="76:77" x14ac:dyDescent="0.25">
      <c r="BX3961" s="4"/>
      <c r="BY3961" s="4"/>
    </row>
    <row r="3962" spans="76:77" x14ac:dyDescent="0.25">
      <c r="BX3962" s="4"/>
      <c r="BY3962" s="4"/>
    </row>
    <row r="3963" spans="76:77" x14ac:dyDescent="0.25">
      <c r="BX3963" s="4"/>
      <c r="BY3963" s="4"/>
    </row>
    <row r="3964" spans="76:77" x14ac:dyDescent="0.25">
      <c r="BX3964" s="4"/>
      <c r="BY3964" s="4"/>
    </row>
    <row r="3965" spans="76:77" x14ac:dyDescent="0.25">
      <c r="BX3965" s="4"/>
      <c r="BY3965" s="4"/>
    </row>
    <row r="3966" spans="76:77" x14ac:dyDescent="0.25">
      <c r="BX3966" s="4"/>
      <c r="BY3966" s="4"/>
    </row>
    <row r="3967" spans="76:77" x14ac:dyDescent="0.25">
      <c r="BX3967" s="4"/>
      <c r="BY3967" s="4"/>
    </row>
    <row r="3968" spans="76:77" x14ac:dyDescent="0.25">
      <c r="BX3968" s="4"/>
      <c r="BY3968" s="4"/>
    </row>
    <row r="3969" spans="76:77" x14ac:dyDescent="0.25">
      <c r="BX3969" s="4"/>
      <c r="BY3969" s="4"/>
    </row>
    <row r="3970" spans="76:77" x14ac:dyDescent="0.25">
      <c r="BX3970" s="4"/>
      <c r="BY3970" s="4"/>
    </row>
    <row r="3971" spans="76:77" x14ac:dyDescent="0.25">
      <c r="BX3971" s="4"/>
      <c r="BY3971" s="4"/>
    </row>
    <row r="3972" spans="76:77" x14ac:dyDescent="0.25">
      <c r="BX3972" s="4"/>
      <c r="BY3972" s="4"/>
    </row>
    <row r="3973" spans="76:77" x14ac:dyDescent="0.25">
      <c r="BX3973" s="4"/>
      <c r="BY3973" s="4"/>
    </row>
    <row r="3974" spans="76:77" x14ac:dyDescent="0.25">
      <c r="BX3974" s="4"/>
      <c r="BY3974" s="4"/>
    </row>
    <row r="3975" spans="76:77" x14ac:dyDescent="0.25">
      <c r="BX3975" s="4"/>
      <c r="BY3975" s="4"/>
    </row>
    <row r="3976" spans="76:77" x14ac:dyDescent="0.25">
      <c r="BX3976" s="4"/>
      <c r="BY3976" s="4"/>
    </row>
    <row r="3977" spans="76:77" x14ac:dyDescent="0.25">
      <c r="BX3977" s="4"/>
      <c r="BY3977" s="4"/>
    </row>
    <row r="3978" spans="76:77" x14ac:dyDescent="0.25">
      <c r="BX3978" s="4"/>
      <c r="BY3978" s="4"/>
    </row>
    <row r="3979" spans="76:77" x14ac:dyDescent="0.25">
      <c r="BX3979" s="4"/>
      <c r="BY3979" s="4"/>
    </row>
    <row r="3980" spans="76:77" x14ac:dyDescent="0.25">
      <c r="BX3980" s="4"/>
      <c r="BY3980" s="4"/>
    </row>
    <row r="3981" spans="76:77" x14ac:dyDescent="0.25">
      <c r="BX3981" s="4"/>
      <c r="BY3981" s="4"/>
    </row>
    <row r="3982" spans="76:77" x14ac:dyDescent="0.25">
      <c r="BX3982" s="4"/>
      <c r="BY3982" s="4"/>
    </row>
    <row r="3983" spans="76:77" x14ac:dyDescent="0.25">
      <c r="BX3983" s="4"/>
      <c r="BY3983" s="4"/>
    </row>
    <row r="3984" spans="76:77" x14ac:dyDescent="0.25">
      <c r="BX3984" s="4"/>
      <c r="BY3984" s="4"/>
    </row>
    <row r="3985" spans="76:77" x14ac:dyDescent="0.25">
      <c r="BX3985" s="4"/>
      <c r="BY3985" s="4"/>
    </row>
    <row r="3986" spans="76:77" x14ac:dyDescent="0.25">
      <c r="BX3986" s="4"/>
      <c r="BY3986" s="4"/>
    </row>
    <row r="3987" spans="76:77" x14ac:dyDescent="0.25">
      <c r="BX3987" s="4"/>
      <c r="BY3987" s="4"/>
    </row>
    <row r="3988" spans="76:77" x14ac:dyDescent="0.25">
      <c r="BX3988" s="4"/>
      <c r="BY3988" s="4"/>
    </row>
    <row r="3989" spans="76:77" x14ac:dyDescent="0.25">
      <c r="BX3989" s="4"/>
      <c r="BY3989" s="4"/>
    </row>
    <row r="3990" spans="76:77" x14ac:dyDescent="0.25">
      <c r="BX3990" s="4"/>
      <c r="BY3990" s="4"/>
    </row>
    <row r="3991" spans="76:77" x14ac:dyDescent="0.25">
      <c r="BX3991" s="4"/>
      <c r="BY3991" s="4"/>
    </row>
    <row r="3992" spans="76:77" x14ac:dyDescent="0.25">
      <c r="BX3992" s="4"/>
      <c r="BY3992" s="4"/>
    </row>
    <row r="3993" spans="76:77" x14ac:dyDescent="0.25">
      <c r="BX3993" s="4"/>
      <c r="BY3993" s="4"/>
    </row>
    <row r="3994" spans="76:77" x14ac:dyDescent="0.25">
      <c r="BX3994" s="4"/>
      <c r="BY3994" s="4"/>
    </row>
    <row r="3995" spans="76:77" x14ac:dyDescent="0.25">
      <c r="BX3995" s="4"/>
      <c r="BY3995" s="4"/>
    </row>
    <row r="3996" spans="76:77" x14ac:dyDescent="0.25">
      <c r="BX3996" s="4"/>
      <c r="BY3996" s="4"/>
    </row>
    <row r="3997" spans="76:77" x14ac:dyDescent="0.25">
      <c r="BX3997" s="4"/>
      <c r="BY3997" s="4"/>
    </row>
    <row r="3998" spans="76:77" x14ac:dyDescent="0.25">
      <c r="BX3998" s="4"/>
      <c r="BY3998" s="4"/>
    </row>
    <row r="3999" spans="76:77" x14ac:dyDescent="0.25">
      <c r="BX3999" s="4"/>
      <c r="BY3999" s="4"/>
    </row>
    <row r="4000" spans="76:77" x14ac:dyDescent="0.25">
      <c r="BX4000" s="4"/>
      <c r="BY4000" s="4"/>
    </row>
    <row r="4001" spans="76:77" x14ac:dyDescent="0.25">
      <c r="BX4001" s="4"/>
      <c r="BY4001" s="4"/>
    </row>
    <row r="4002" spans="76:77" x14ac:dyDescent="0.25">
      <c r="BX4002" s="4"/>
      <c r="BY4002" s="4"/>
    </row>
    <row r="4003" spans="76:77" x14ac:dyDescent="0.25">
      <c r="BX4003" s="4"/>
      <c r="BY4003" s="4"/>
    </row>
    <row r="4004" spans="76:77" x14ac:dyDescent="0.25">
      <c r="BX4004" s="4"/>
      <c r="BY4004" s="4"/>
    </row>
    <row r="4005" spans="76:77" x14ac:dyDescent="0.25">
      <c r="BX4005" s="4"/>
      <c r="BY4005" s="4"/>
    </row>
    <row r="4006" spans="76:77" x14ac:dyDescent="0.25">
      <c r="BX4006" s="4"/>
      <c r="BY4006" s="4"/>
    </row>
    <row r="4007" spans="76:77" x14ac:dyDescent="0.25">
      <c r="BX4007" s="4"/>
      <c r="BY4007" s="4"/>
    </row>
    <row r="4008" spans="76:77" x14ac:dyDescent="0.25">
      <c r="BX4008" s="4"/>
      <c r="BY4008" s="4"/>
    </row>
    <row r="4009" spans="76:77" x14ac:dyDescent="0.25">
      <c r="BX4009" s="4"/>
      <c r="BY4009" s="4"/>
    </row>
    <row r="4010" spans="76:77" x14ac:dyDescent="0.25">
      <c r="BX4010" s="4"/>
      <c r="BY4010" s="4"/>
    </row>
    <row r="4011" spans="76:77" x14ac:dyDescent="0.25">
      <c r="BX4011" s="4"/>
      <c r="BY4011" s="4"/>
    </row>
    <row r="4012" spans="76:77" x14ac:dyDescent="0.25">
      <c r="BX4012" s="4"/>
      <c r="BY4012" s="4"/>
    </row>
    <row r="4013" spans="76:77" x14ac:dyDescent="0.25">
      <c r="BX4013" s="4"/>
      <c r="BY4013" s="4"/>
    </row>
    <row r="4014" spans="76:77" x14ac:dyDescent="0.25">
      <c r="BX4014" s="4"/>
      <c r="BY4014" s="4"/>
    </row>
    <row r="4015" spans="76:77" x14ac:dyDescent="0.25">
      <c r="BX4015" s="4"/>
      <c r="BY4015" s="4"/>
    </row>
    <row r="4016" spans="76:77" x14ac:dyDescent="0.25">
      <c r="BX4016" s="4"/>
      <c r="BY4016" s="4"/>
    </row>
    <row r="4017" spans="76:77" x14ac:dyDescent="0.25">
      <c r="BX4017" s="4"/>
      <c r="BY4017" s="4"/>
    </row>
    <row r="4018" spans="76:77" x14ac:dyDescent="0.25">
      <c r="BX4018" s="4"/>
      <c r="BY4018" s="4"/>
    </row>
    <row r="4019" spans="76:77" x14ac:dyDescent="0.25">
      <c r="BX4019" s="4"/>
      <c r="BY4019" s="4"/>
    </row>
    <row r="4020" spans="76:77" x14ac:dyDescent="0.25">
      <c r="BX4020" s="4"/>
      <c r="BY4020" s="4"/>
    </row>
    <row r="4021" spans="76:77" x14ac:dyDescent="0.25">
      <c r="BX4021" s="4"/>
      <c r="BY4021" s="4"/>
    </row>
    <row r="4022" spans="76:77" x14ac:dyDescent="0.25">
      <c r="BX4022" s="4"/>
      <c r="BY4022" s="4"/>
    </row>
    <row r="4023" spans="76:77" x14ac:dyDescent="0.25">
      <c r="BX4023" s="4"/>
      <c r="BY4023" s="4"/>
    </row>
    <row r="4024" spans="76:77" x14ac:dyDescent="0.25">
      <c r="BX4024" s="4"/>
      <c r="BY4024" s="4"/>
    </row>
    <row r="4025" spans="76:77" x14ac:dyDescent="0.25">
      <c r="BX4025" s="4"/>
      <c r="BY4025" s="4"/>
    </row>
    <row r="4026" spans="76:77" x14ac:dyDescent="0.25">
      <c r="BX4026" s="4"/>
      <c r="BY4026" s="4"/>
    </row>
    <row r="4027" spans="76:77" x14ac:dyDescent="0.25">
      <c r="BX4027" s="4"/>
      <c r="BY4027" s="4"/>
    </row>
    <row r="4028" spans="76:77" x14ac:dyDescent="0.25">
      <c r="BX4028" s="4"/>
      <c r="BY4028" s="4"/>
    </row>
    <row r="4029" spans="76:77" x14ac:dyDescent="0.25">
      <c r="BX4029" s="4"/>
      <c r="BY4029" s="4"/>
    </row>
    <row r="4030" spans="76:77" x14ac:dyDescent="0.25">
      <c r="BX4030" s="4"/>
      <c r="BY4030" s="4"/>
    </row>
    <row r="4031" spans="76:77" x14ac:dyDescent="0.25">
      <c r="BX4031" s="4"/>
      <c r="BY4031" s="4"/>
    </row>
    <row r="4032" spans="76:77" x14ac:dyDescent="0.25">
      <c r="BX4032" s="4"/>
      <c r="BY4032" s="4"/>
    </row>
    <row r="4033" spans="76:77" x14ac:dyDescent="0.25">
      <c r="BX4033" s="4"/>
      <c r="BY4033" s="4"/>
    </row>
    <row r="4034" spans="76:77" x14ac:dyDescent="0.25">
      <c r="BX4034" s="4"/>
      <c r="BY4034" s="4"/>
    </row>
    <row r="4035" spans="76:77" x14ac:dyDescent="0.25">
      <c r="BX4035" s="4"/>
      <c r="BY4035" s="4"/>
    </row>
    <row r="4036" spans="76:77" x14ac:dyDescent="0.25">
      <c r="BX4036" s="4"/>
      <c r="BY4036" s="4"/>
    </row>
    <row r="4037" spans="76:77" x14ac:dyDescent="0.25">
      <c r="BX4037" s="4"/>
      <c r="BY4037" s="4"/>
    </row>
    <row r="4038" spans="76:77" x14ac:dyDescent="0.25">
      <c r="BX4038" s="4"/>
      <c r="BY4038" s="4"/>
    </row>
    <row r="4039" spans="76:77" x14ac:dyDescent="0.25">
      <c r="BX4039" s="4"/>
      <c r="BY4039" s="4"/>
    </row>
    <row r="4040" spans="76:77" x14ac:dyDescent="0.25">
      <c r="BX4040" s="4"/>
      <c r="BY4040" s="4"/>
    </row>
    <row r="4041" spans="76:77" x14ac:dyDescent="0.25">
      <c r="BX4041" s="4"/>
      <c r="BY4041" s="4"/>
    </row>
    <row r="4042" spans="76:77" x14ac:dyDescent="0.25">
      <c r="BX4042" s="4"/>
      <c r="BY4042" s="4"/>
    </row>
    <row r="4043" spans="76:77" x14ac:dyDescent="0.25">
      <c r="BX4043" s="4"/>
      <c r="BY4043" s="4"/>
    </row>
    <row r="4044" spans="76:77" x14ac:dyDescent="0.25">
      <c r="BX4044" s="4"/>
      <c r="BY4044" s="4"/>
    </row>
    <row r="4045" spans="76:77" x14ac:dyDescent="0.25">
      <c r="BX4045" s="4"/>
      <c r="BY4045" s="4"/>
    </row>
    <row r="4046" spans="76:77" x14ac:dyDescent="0.25">
      <c r="BX4046" s="4"/>
      <c r="BY4046" s="4"/>
    </row>
    <row r="4047" spans="76:77" x14ac:dyDescent="0.25">
      <c r="BX4047" s="4"/>
      <c r="BY4047" s="4"/>
    </row>
    <row r="4048" spans="76:77" x14ac:dyDescent="0.25">
      <c r="BX4048" s="4"/>
      <c r="BY4048" s="4"/>
    </row>
    <row r="4049" spans="76:77" x14ac:dyDescent="0.25">
      <c r="BX4049" s="4"/>
      <c r="BY4049" s="4"/>
    </row>
    <row r="4050" spans="76:77" x14ac:dyDescent="0.25">
      <c r="BX4050" s="4"/>
      <c r="BY4050" s="4"/>
    </row>
    <row r="4051" spans="76:77" x14ac:dyDescent="0.25">
      <c r="BX4051" s="4"/>
      <c r="BY4051" s="4"/>
    </row>
    <row r="4052" spans="76:77" x14ac:dyDescent="0.25">
      <c r="BX4052" s="4"/>
      <c r="BY4052" s="4"/>
    </row>
    <row r="4053" spans="76:77" x14ac:dyDescent="0.25">
      <c r="BX4053" s="4"/>
      <c r="BY4053" s="4"/>
    </row>
    <row r="4054" spans="76:77" x14ac:dyDescent="0.25">
      <c r="BX4054" s="4"/>
      <c r="BY4054" s="4"/>
    </row>
    <row r="4055" spans="76:77" x14ac:dyDescent="0.25">
      <c r="BX4055" s="4"/>
      <c r="BY4055" s="4"/>
    </row>
    <row r="4056" spans="76:77" x14ac:dyDescent="0.25">
      <c r="BX4056" s="4"/>
      <c r="BY4056" s="4"/>
    </row>
    <row r="4057" spans="76:77" x14ac:dyDescent="0.25">
      <c r="BX4057" s="4"/>
      <c r="BY4057" s="4"/>
    </row>
    <row r="4058" spans="76:77" x14ac:dyDescent="0.25">
      <c r="BX4058" s="4"/>
      <c r="BY4058" s="4"/>
    </row>
    <row r="4059" spans="76:77" x14ac:dyDescent="0.25">
      <c r="BX4059" s="4"/>
      <c r="BY4059" s="4"/>
    </row>
    <row r="4060" spans="76:77" x14ac:dyDescent="0.25">
      <c r="BX4060" s="4"/>
      <c r="BY4060" s="4"/>
    </row>
    <row r="4061" spans="76:77" x14ac:dyDescent="0.25">
      <c r="BX4061" s="4"/>
      <c r="BY4061" s="4"/>
    </row>
    <row r="4062" spans="76:77" x14ac:dyDescent="0.25">
      <c r="BX4062" s="4"/>
      <c r="BY4062" s="4"/>
    </row>
    <row r="4063" spans="76:77" x14ac:dyDescent="0.25">
      <c r="BX4063" s="4"/>
      <c r="BY4063" s="4"/>
    </row>
    <row r="4064" spans="76:77" x14ac:dyDescent="0.25">
      <c r="BX4064" s="4"/>
      <c r="BY4064" s="4"/>
    </row>
    <row r="4065" spans="76:77" x14ac:dyDescent="0.25">
      <c r="BX4065" s="4"/>
      <c r="BY4065" s="4"/>
    </row>
    <row r="4066" spans="76:77" x14ac:dyDescent="0.25">
      <c r="BX4066" s="4"/>
      <c r="BY4066" s="4"/>
    </row>
    <row r="4067" spans="76:77" x14ac:dyDescent="0.25">
      <c r="BX4067" s="4"/>
      <c r="BY4067" s="4"/>
    </row>
    <row r="4068" spans="76:77" x14ac:dyDescent="0.25">
      <c r="BX4068" s="4"/>
      <c r="BY4068" s="4"/>
    </row>
    <row r="4069" spans="76:77" x14ac:dyDescent="0.25">
      <c r="BX4069" s="4"/>
      <c r="BY4069" s="4"/>
    </row>
    <row r="4070" spans="76:77" x14ac:dyDescent="0.25">
      <c r="BX4070" s="4"/>
      <c r="BY4070" s="4"/>
    </row>
    <row r="4071" spans="76:77" x14ac:dyDescent="0.25">
      <c r="BX4071" s="4"/>
      <c r="BY4071" s="4"/>
    </row>
    <row r="4072" spans="76:77" x14ac:dyDescent="0.25">
      <c r="BX4072" s="4"/>
      <c r="BY4072" s="4"/>
    </row>
    <row r="4073" spans="76:77" x14ac:dyDescent="0.25">
      <c r="BX4073" s="4"/>
      <c r="BY4073" s="4"/>
    </row>
    <row r="4074" spans="76:77" x14ac:dyDescent="0.25">
      <c r="BX4074" s="4"/>
      <c r="BY4074" s="4"/>
    </row>
    <row r="4075" spans="76:77" x14ac:dyDescent="0.25">
      <c r="BX4075" s="4"/>
      <c r="BY4075" s="4"/>
    </row>
    <row r="4076" spans="76:77" x14ac:dyDescent="0.25">
      <c r="BX4076" s="4"/>
      <c r="BY4076" s="4"/>
    </row>
    <row r="4077" spans="76:77" x14ac:dyDescent="0.25">
      <c r="BX4077" s="4"/>
      <c r="BY4077" s="4"/>
    </row>
    <row r="4078" spans="76:77" x14ac:dyDescent="0.25">
      <c r="BX4078" s="4"/>
      <c r="BY4078" s="4"/>
    </row>
    <row r="4079" spans="76:77" x14ac:dyDescent="0.25">
      <c r="BX4079" s="4"/>
      <c r="BY4079" s="4"/>
    </row>
    <row r="4080" spans="76:77" x14ac:dyDescent="0.25">
      <c r="BX4080" s="4"/>
      <c r="BY4080" s="4"/>
    </row>
    <row r="4081" spans="76:77" x14ac:dyDescent="0.25">
      <c r="BX4081" s="4"/>
      <c r="BY4081" s="4"/>
    </row>
    <row r="4082" spans="76:77" x14ac:dyDescent="0.25">
      <c r="BX4082" s="4"/>
      <c r="BY4082" s="4"/>
    </row>
    <row r="4083" spans="76:77" x14ac:dyDescent="0.25">
      <c r="BX4083" s="4"/>
      <c r="BY4083" s="4"/>
    </row>
    <row r="4084" spans="76:77" x14ac:dyDescent="0.25">
      <c r="BX4084" s="4"/>
      <c r="BY4084" s="4"/>
    </row>
    <row r="4085" spans="76:77" x14ac:dyDescent="0.25">
      <c r="BX4085" s="4"/>
      <c r="BY4085" s="4"/>
    </row>
    <row r="4086" spans="76:77" x14ac:dyDescent="0.25">
      <c r="BX4086" s="4"/>
      <c r="BY4086" s="4"/>
    </row>
    <row r="4087" spans="76:77" x14ac:dyDescent="0.25">
      <c r="BX4087" s="4"/>
      <c r="BY4087" s="4"/>
    </row>
    <row r="4088" spans="76:77" x14ac:dyDescent="0.25">
      <c r="BX4088" s="4"/>
      <c r="BY4088" s="4"/>
    </row>
    <row r="4089" spans="76:77" x14ac:dyDescent="0.25">
      <c r="BX4089" s="4"/>
      <c r="BY4089" s="4"/>
    </row>
    <row r="4090" spans="76:77" x14ac:dyDescent="0.25">
      <c r="BX4090" s="4"/>
      <c r="BY4090" s="4"/>
    </row>
    <row r="4091" spans="76:77" x14ac:dyDescent="0.25">
      <c r="BX4091" s="4"/>
      <c r="BY4091" s="4"/>
    </row>
    <row r="4092" spans="76:77" x14ac:dyDescent="0.25">
      <c r="BX4092" s="4"/>
      <c r="BY4092" s="4"/>
    </row>
    <row r="4093" spans="76:77" x14ac:dyDescent="0.25">
      <c r="BX4093" s="4"/>
      <c r="BY4093" s="4"/>
    </row>
    <row r="4094" spans="76:77" x14ac:dyDescent="0.25">
      <c r="BX4094" s="4"/>
      <c r="BY4094" s="4"/>
    </row>
    <row r="4095" spans="76:77" x14ac:dyDescent="0.25">
      <c r="BX4095" s="4"/>
      <c r="BY4095" s="4"/>
    </row>
    <row r="4096" spans="76:77" x14ac:dyDescent="0.25">
      <c r="BX4096" s="4"/>
      <c r="BY4096" s="4"/>
    </row>
    <row r="4097" spans="76:77" x14ac:dyDescent="0.25">
      <c r="BX4097" s="4"/>
      <c r="BY4097" s="4"/>
    </row>
    <row r="4098" spans="76:77" x14ac:dyDescent="0.25">
      <c r="BX4098" s="4"/>
      <c r="BY4098" s="4"/>
    </row>
    <row r="4099" spans="76:77" x14ac:dyDescent="0.25">
      <c r="BX4099" s="4"/>
      <c r="BY4099" s="4"/>
    </row>
    <row r="4100" spans="76:77" x14ac:dyDescent="0.25">
      <c r="BX4100" s="4"/>
      <c r="BY4100" s="4"/>
    </row>
    <row r="4101" spans="76:77" x14ac:dyDescent="0.25">
      <c r="BX4101" s="4"/>
      <c r="BY4101" s="4"/>
    </row>
    <row r="4102" spans="76:77" x14ac:dyDescent="0.25">
      <c r="BX4102" s="4"/>
      <c r="BY4102" s="4"/>
    </row>
    <row r="4103" spans="76:77" x14ac:dyDescent="0.25">
      <c r="BX4103" s="4"/>
      <c r="BY4103" s="4"/>
    </row>
    <row r="4104" spans="76:77" x14ac:dyDescent="0.25">
      <c r="BX4104" s="4"/>
      <c r="BY4104" s="4"/>
    </row>
    <row r="4105" spans="76:77" x14ac:dyDescent="0.25">
      <c r="BX4105" s="4"/>
      <c r="BY4105" s="4"/>
    </row>
    <row r="4106" spans="76:77" x14ac:dyDescent="0.25">
      <c r="BX4106" s="4"/>
      <c r="BY4106" s="4"/>
    </row>
    <row r="4107" spans="76:77" x14ac:dyDescent="0.25">
      <c r="BX4107" s="4"/>
      <c r="BY4107" s="4"/>
    </row>
    <row r="4108" spans="76:77" x14ac:dyDescent="0.25">
      <c r="BX4108" s="4"/>
      <c r="BY4108" s="4"/>
    </row>
    <row r="4109" spans="76:77" x14ac:dyDescent="0.25">
      <c r="BX4109" s="4"/>
      <c r="BY4109" s="4"/>
    </row>
    <row r="4110" spans="76:77" x14ac:dyDescent="0.25">
      <c r="BX4110" s="4"/>
      <c r="BY4110" s="4"/>
    </row>
    <row r="4111" spans="76:77" x14ac:dyDescent="0.25">
      <c r="BX4111" s="4"/>
      <c r="BY4111" s="4"/>
    </row>
    <row r="4112" spans="76:77" x14ac:dyDescent="0.25">
      <c r="BX4112" s="4"/>
      <c r="BY4112" s="4"/>
    </row>
    <row r="4113" spans="76:77" x14ac:dyDescent="0.25">
      <c r="BX4113" s="4"/>
      <c r="BY4113" s="4"/>
    </row>
    <row r="4114" spans="76:77" x14ac:dyDescent="0.25">
      <c r="BX4114" s="4"/>
      <c r="BY4114" s="4"/>
    </row>
    <row r="4115" spans="76:77" x14ac:dyDescent="0.25">
      <c r="BX4115" s="4"/>
      <c r="BY4115" s="4"/>
    </row>
    <row r="4116" spans="76:77" x14ac:dyDescent="0.25">
      <c r="BX4116" s="4"/>
      <c r="BY4116" s="4"/>
    </row>
    <row r="4117" spans="76:77" x14ac:dyDescent="0.25">
      <c r="BX4117" s="4"/>
      <c r="BY4117" s="4"/>
    </row>
    <row r="4118" spans="76:77" x14ac:dyDescent="0.25">
      <c r="BX4118" s="4"/>
      <c r="BY4118" s="4"/>
    </row>
    <row r="4119" spans="76:77" x14ac:dyDescent="0.25">
      <c r="BX4119" s="4"/>
      <c r="BY4119" s="4"/>
    </row>
    <row r="4120" spans="76:77" x14ac:dyDescent="0.25">
      <c r="BX4120" s="4"/>
      <c r="BY4120" s="4"/>
    </row>
    <row r="4121" spans="76:77" x14ac:dyDescent="0.25">
      <c r="BX4121" s="4"/>
      <c r="BY4121" s="4"/>
    </row>
    <row r="4122" spans="76:77" x14ac:dyDescent="0.25">
      <c r="BX4122" s="4"/>
      <c r="BY4122" s="4"/>
    </row>
    <row r="4123" spans="76:77" x14ac:dyDescent="0.25">
      <c r="BX4123" s="4"/>
      <c r="BY4123" s="4"/>
    </row>
    <row r="4124" spans="76:77" x14ac:dyDescent="0.25">
      <c r="BX4124" s="4"/>
      <c r="BY4124" s="4"/>
    </row>
    <row r="4125" spans="76:77" x14ac:dyDescent="0.25">
      <c r="BX4125" s="4"/>
      <c r="BY4125" s="4"/>
    </row>
    <row r="4126" spans="76:77" x14ac:dyDescent="0.25">
      <c r="BX4126" s="4"/>
      <c r="BY4126" s="4"/>
    </row>
    <row r="4127" spans="76:77" x14ac:dyDescent="0.25">
      <c r="BX4127" s="4"/>
      <c r="BY4127" s="4"/>
    </row>
    <row r="4128" spans="76:77" x14ac:dyDescent="0.25">
      <c r="BX4128" s="4"/>
      <c r="BY4128" s="4"/>
    </row>
    <row r="4129" spans="76:77" x14ac:dyDescent="0.25">
      <c r="BX4129" s="4"/>
      <c r="BY4129" s="4"/>
    </row>
    <row r="4130" spans="76:77" x14ac:dyDescent="0.25">
      <c r="BX4130" s="4"/>
      <c r="BY4130" s="4"/>
    </row>
    <row r="4131" spans="76:77" x14ac:dyDescent="0.25">
      <c r="BX4131" s="4"/>
      <c r="BY4131" s="4"/>
    </row>
    <row r="4132" spans="76:77" x14ac:dyDescent="0.25">
      <c r="BX4132" s="4"/>
      <c r="BY4132" s="4"/>
    </row>
    <row r="4133" spans="76:77" x14ac:dyDescent="0.25">
      <c r="BX4133" s="4"/>
      <c r="BY4133" s="4"/>
    </row>
    <row r="4134" spans="76:77" x14ac:dyDescent="0.25">
      <c r="BX4134" s="4"/>
      <c r="BY4134" s="4"/>
    </row>
    <row r="4135" spans="76:77" x14ac:dyDescent="0.25">
      <c r="BX4135" s="4"/>
      <c r="BY4135" s="4"/>
    </row>
    <row r="4136" spans="76:77" x14ac:dyDescent="0.25">
      <c r="BX4136" s="4"/>
      <c r="BY4136" s="4"/>
    </row>
    <row r="4137" spans="76:77" x14ac:dyDescent="0.25">
      <c r="BX4137" s="4"/>
      <c r="BY4137" s="4"/>
    </row>
    <row r="4138" spans="76:77" x14ac:dyDescent="0.25">
      <c r="BX4138" s="4"/>
      <c r="BY4138" s="4"/>
    </row>
    <row r="4139" spans="76:77" x14ac:dyDescent="0.25">
      <c r="BX4139" s="4"/>
      <c r="BY4139" s="4"/>
    </row>
    <row r="4140" spans="76:77" x14ac:dyDescent="0.25">
      <c r="BX4140" s="4"/>
      <c r="BY4140" s="4"/>
    </row>
    <row r="4141" spans="76:77" x14ac:dyDescent="0.25">
      <c r="BX4141" s="4"/>
      <c r="BY4141" s="4"/>
    </row>
    <row r="4142" spans="76:77" x14ac:dyDescent="0.25">
      <c r="BX4142" s="4"/>
      <c r="BY4142" s="4"/>
    </row>
    <row r="4143" spans="76:77" x14ac:dyDescent="0.25">
      <c r="BX4143" s="4"/>
      <c r="BY4143" s="4"/>
    </row>
    <row r="4144" spans="76:77" x14ac:dyDescent="0.25">
      <c r="BX4144" s="4"/>
      <c r="BY4144" s="4"/>
    </row>
    <row r="4145" spans="76:77" x14ac:dyDescent="0.25">
      <c r="BX4145" s="4"/>
      <c r="BY4145" s="4"/>
    </row>
    <row r="4146" spans="76:77" x14ac:dyDescent="0.25">
      <c r="BX4146" s="4"/>
      <c r="BY4146" s="4"/>
    </row>
    <row r="4147" spans="76:77" x14ac:dyDescent="0.25">
      <c r="BX4147" s="4"/>
      <c r="BY4147" s="4"/>
    </row>
    <row r="4148" spans="76:77" x14ac:dyDescent="0.25">
      <c r="BX4148" s="4"/>
      <c r="BY4148" s="4"/>
    </row>
    <row r="4149" spans="76:77" x14ac:dyDescent="0.25">
      <c r="BX4149" s="4"/>
      <c r="BY4149" s="4"/>
    </row>
    <row r="4150" spans="76:77" x14ac:dyDescent="0.25">
      <c r="BX4150" s="4"/>
      <c r="BY4150" s="4"/>
    </row>
    <row r="4151" spans="76:77" x14ac:dyDescent="0.25">
      <c r="BX4151" s="4"/>
      <c r="BY4151" s="4"/>
    </row>
    <row r="4152" spans="76:77" x14ac:dyDescent="0.25">
      <c r="BX4152" s="4"/>
      <c r="BY4152" s="4"/>
    </row>
    <row r="4153" spans="76:77" x14ac:dyDescent="0.25">
      <c r="BX4153" s="4"/>
      <c r="BY4153" s="4"/>
    </row>
    <row r="4154" spans="76:77" x14ac:dyDescent="0.25">
      <c r="BX4154" s="4"/>
      <c r="BY4154" s="4"/>
    </row>
    <row r="4155" spans="76:77" x14ac:dyDescent="0.25">
      <c r="BX4155" s="4"/>
      <c r="BY4155" s="4"/>
    </row>
    <row r="4156" spans="76:77" x14ac:dyDescent="0.25">
      <c r="BX4156" s="4"/>
      <c r="BY4156" s="4"/>
    </row>
    <row r="4157" spans="76:77" x14ac:dyDescent="0.25">
      <c r="BX4157" s="4"/>
      <c r="BY4157" s="4"/>
    </row>
    <row r="4158" spans="76:77" x14ac:dyDescent="0.25">
      <c r="BX4158" s="4"/>
      <c r="BY4158" s="4"/>
    </row>
    <row r="4159" spans="76:77" x14ac:dyDescent="0.25">
      <c r="BX4159" s="4"/>
      <c r="BY4159" s="4"/>
    </row>
    <row r="4160" spans="76:77" x14ac:dyDescent="0.25">
      <c r="BX4160" s="4"/>
      <c r="BY4160" s="4"/>
    </row>
    <row r="4161" spans="76:77" x14ac:dyDescent="0.25">
      <c r="BX4161" s="4"/>
      <c r="BY4161" s="4"/>
    </row>
    <row r="4162" spans="76:77" x14ac:dyDescent="0.25">
      <c r="BX4162" s="4"/>
      <c r="BY4162" s="4"/>
    </row>
    <row r="4163" spans="76:77" x14ac:dyDescent="0.25">
      <c r="BX4163" s="4"/>
      <c r="BY4163" s="4"/>
    </row>
    <row r="4164" spans="76:77" x14ac:dyDescent="0.25">
      <c r="BX4164" s="4"/>
      <c r="BY4164" s="4"/>
    </row>
    <row r="4165" spans="76:77" x14ac:dyDescent="0.25">
      <c r="BX4165" s="4"/>
      <c r="BY4165" s="4"/>
    </row>
    <row r="4166" spans="76:77" x14ac:dyDescent="0.25">
      <c r="BX4166" s="4"/>
      <c r="BY4166" s="4"/>
    </row>
    <row r="4167" spans="76:77" x14ac:dyDescent="0.25">
      <c r="BX4167" s="4"/>
      <c r="BY4167" s="4"/>
    </row>
    <row r="4168" spans="76:77" x14ac:dyDescent="0.25">
      <c r="BX4168" s="4"/>
      <c r="BY4168" s="4"/>
    </row>
    <row r="4169" spans="76:77" x14ac:dyDescent="0.25">
      <c r="BX4169" s="4"/>
      <c r="BY4169" s="4"/>
    </row>
    <row r="4170" spans="76:77" x14ac:dyDescent="0.25">
      <c r="BX4170" s="4"/>
      <c r="BY4170" s="4"/>
    </row>
    <row r="4171" spans="76:77" x14ac:dyDescent="0.25">
      <c r="BX4171" s="4"/>
      <c r="BY4171" s="4"/>
    </row>
    <row r="4172" spans="76:77" x14ac:dyDescent="0.25">
      <c r="BX4172" s="4"/>
      <c r="BY4172" s="4"/>
    </row>
    <row r="4173" spans="76:77" x14ac:dyDescent="0.25">
      <c r="BX4173" s="4"/>
      <c r="BY4173" s="4"/>
    </row>
    <row r="4174" spans="76:77" x14ac:dyDescent="0.25">
      <c r="BX4174" s="4"/>
      <c r="BY4174" s="4"/>
    </row>
    <row r="4175" spans="76:77" x14ac:dyDescent="0.25">
      <c r="BX4175" s="4"/>
      <c r="BY4175" s="4"/>
    </row>
    <row r="4176" spans="76:77" x14ac:dyDescent="0.25">
      <c r="BX4176" s="4"/>
      <c r="BY4176" s="4"/>
    </row>
    <row r="4177" spans="76:77" x14ac:dyDescent="0.25">
      <c r="BX4177" s="4"/>
      <c r="BY4177" s="4"/>
    </row>
    <row r="4178" spans="76:77" x14ac:dyDescent="0.25">
      <c r="BX4178" s="4"/>
      <c r="BY4178" s="4"/>
    </row>
    <row r="4179" spans="76:77" x14ac:dyDescent="0.25">
      <c r="BX4179" s="4"/>
      <c r="BY4179" s="4"/>
    </row>
    <row r="4180" spans="76:77" x14ac:dyDescent="0.25">
      <c r="BX4180" s="4"/>
      <c r="BY4180" s="4"/>
    </row>
    <row r="4181" spans="76:77" x14ac:dyDescent="0.25">
      <c r="BX4181" s="4"/>
      <c r="BY4181" s="4"/>
    </row>
    <row r="4182" spans="76:77" x14ac:dyDescent="0.25">
      <c r="BX4182" s="4"/>
      <c r="BY4182" s="4"/>
    </row>
    <row r="4183" spans="76:77" x14ac:dyDescent="0.25">
      <c r="BX4183" s="4"/>
      <c r="BY4183" s="4"/>
    </row>
    <row r="4184" spans="76:77" x14ac:dyDescent="0.25">
      <c r="BX4184" s="4"/>
      <c r="BY4184" s="4"/>
    </row>
    <row r="4185" spans="76:77" x14ac:dyDescent="0.25">
      <c r="BX4185" s="4"/>
      <c r="BY4185" s="4"/>
    </row>
    <row r="4186" spans="76:77" x14ac:dyDescent="0.25">
      <c r="BX4186" s="4"/>
      <c r="BY4186" s="4"/>
    </row>
    <row r="4187" spans="76:77" x14ac:dyDescent="0.25">
      <c r="BX4187" s="4"/>
      <c r="BY4187" s="4"/>
    </row>
    <row r="4188" spans="76:77" x14ac:dyDescent="0.25">
      <c r="BX4188" s="4"/>
      <c r="BY4188" s="4"/>
    </row>
    <row r="4189" spans="76:77" x14ac:dyDescent="0.25">
      <c r="BX4189" s="4"/>
      <c r="BY4189" s="4"/>
    </row>
    <row r="4190" spans="76:77" x14ac:dyDescent="0.25">
      <c r="BX4190" s="4"/>
      <c r="BY4190" s="4"/>
    </row>
    <row r="4191" spans="76:77" x14ac:dyDescent="0.25">
      <c r="BX4191" s="4"/>
      <c r="BY4191" s="4"/>
    </row>
    <row r="4192" spans="76:77" x14ac:dyDescent="0.25">
      <c r="BX4192" s="4"/>
      <c r="BY4192" s="4"/>
    </row>
    <row r="4193" spans="76:77" x14ac:dyDescent="0.25">
      <c r="BX4193" s="4"/>
      <c r="BY4193" s="4"/>
    </row>
    <row r="4194" spans="76:77" x14ac:dyDescent="0.25">
      <c r="BX4194" s="4"/>
      <c r="BY4194" s="4"/>
    </row>
    <row r="4195" spans="76:77" x14ac:dyDescent="0.25">
      <c r="BX4195" s="4"/>
      <c r="BY4195" s="4"/>
    </row>
    <row r="4196" spans="76:77" x14ac:dyDescent="0.25">
      <c r="BX4196" s="4"/>
      <c r="BY4196" s="4"/>
    </row>
    <row r="4197" spans="76:77" x14ac:dyDescent="0.25">
      <c r="BX4197" s="4"/>
      <c r="BY4197" s="4"/>
    </row>
    <row r="4198" spans="76:77" x14ac:dyDescent="0.25">
      <c r="BX4198" s="4"/>
      <c r="BY4198" s="4"/>
    </row>
    <row r="4199" spans="76:77" x14ac:dyDescent="0.25">
      <c r="BX4199" s="4"/>
      <c r="BY4199" s="4"/>
    </row>
    <row r="4200" spans="76:77" x14ac:dyDescent="0.25">
      <c r="BX4200" s="4"/>
      <c r="BY4200" s="4"/>
    </row>
    <row r="4201" spans="76:77" x14ac:dyDescent="0.25">
      <c r="BX4201" s="4"/>
      <c r="BY4201" s="4"/>
    </row>
    <row r="4202" spans="76:77" x14ac:dyDescent="0.25">
      <c r="BX4202" s="4"/>
      <c r="BY4202" s="4"/>
    </row>
    <row r="4203" spans="76:77" x14ac:dyDescent="0.25">
      <c r="BX4203" s="4"/>
      <c r="BY4203" s="4"/>
    </row>
    <row r="4204" spans="76:77" x14ac:dyDescent="0.25">
      <c r="BX4204" s="4"/>
      <c r="BY4204" s="4"/>
    </row>
    <row r="4205" spans="76:77" x14ac:dyDescent="0.25">
      <c r="BX4205" s="4"/>
      <c r="BY4205" s="4"/>
    </row>
    <row r="4206" spans="76:77" x14ac:dyDescent="0.25">
      <c r="BX4206" s="4"/>
      <c r="BY4206" s="4"/>
    </row>
    <row r="4207" spans="76:77" x14ac:dyDescent="0.25">
      <c r="BX4207" s="4"/>
      <c r="BY4207" s="4"/>
    </row>
    <row r="4208" spans="76:77" x14ac:dyDescent="0.25">
      <c r="BX4208" s="4"/>
      <c r="BY4208" s="4"/>
    </row>
    <row r="4209" spans="76:77" x14ac:dyDescent="0.25">
      <c r="BX4209" s="4"/>
      <c r="BY4209" s="4"/>
    </row>
    <row r="4210" spans="76:77" x14ac:dyDescent="0.25">
      <c r="BX4210" s="4"/>
      <c r="BY4210" s="4"/>
    </row>
    <row r="4211" spans="76:77" x14ac:dyDescent="0.25">
      <c r="BX4211" s="4"/>
      <c r="BY4211" s="4"/>
    </row>
    <row r="4212" spans="76:77" x14ac:dyDescent="0.25">
      <c r="BX4212" s="4"/>
      <c r="BY4212" s="4"/>
    </row>
    <row r="4213" spans="76:77" x14ac:dyDescent="0.25">
      <c r="BX4213" s="4"/>
      <c r="BY4213" s="4"/>
    </row>
    <row r="4214" spans="76:77" x14ac:dyDescent="0.25">
      <c r="BX4214" s="4"/>
      <c r="BY4214" s="4"/>
    </row>
    <row r="4215" spans="76:77" x14ac:dyDescent="0.25">
      <c r="BX4215" s="4"/>
      <c r="BY4215" s="4"/>
    </row>
    <row r="4216" spans="76:77" x14ac:dyDescent="0.25">
      <c r="BX4216" s="4"/>
      <c r="BY4216" s="4"/>
    </row>
    <row r="4217" spans="76:77" x14ac:dyDescent="0.25">
      <c r="BX4217" s="4"/>
      <c r="BY4217" s="4"/>
    </row>
    <row r="4218" spans="76:77" x14ac:dyDescent="0.25">
      <c r="BX4218" s="4"/>
      <c r="BY4218" s="4"/>
    </row>
    <row r="4219" spans="76:77" x14ac:dyDescent="0.25">
      <c r="BX4219" s="4"/>
      <c r="BY4219" s="4"/>
    </row>
    <row r="4220" spans="76:77" x14ac:dyDescent="0.25">
      <c r="BX4220" s="4"/>
      <c r="BY4220" s="4"/>
    </row>
    <row r="4221" spans="76:77" x14ac:dyDescent="0.25">
      <c r="BX4221" s="4"/>
      <c r="BY4221" s="4"/>
    </row>
    <row r="4222" spans="76:77" x14ac:dyDescent="0.25">
      <c r="BX4222" s="4"/>
      <c r="BY4222" s="4"/>
    </row>
    <row r="4223" spans="76:77" x14ac:dyDescent="0.25">
      <c r="BX4223" s="4"/>
      <c r="BY4223" s="4"/>
    </row>
    <row r="4224" spans="76:77" x14ac:dyDescent="0.25">
      <c r="BX4224" s="4"/>
      <c r="BY4224" s="4"/>
    </row>
    <row r="4225" spans="76:77" x14ac:dyDescent="0.25">
      <c r="BX4225" s="4"/>
      <c r="BY4225" s="4"/>
    </row>
    <row r="4226" spans="76:77" x14ac:dyDescent="0.25">
      <c r="BX4226" s="4"/>
      <c r="BY4226" s="4"/>
    </row>
    <row r="4227" spans="76:77" x14ac:dyDescent="0.25">
      <c r="BX4227" s="4"/>
      <c r="BY4227" s="4"/>
    </row>
    <row r="4228" spans="76:77" x14ac:dyDescent="0.25">
      <c r="BX4228" s="4"/>
      <c r="BY4228" s="4"/>
    </row>
    <row r="4229" spans="76:77" x14ac:dyDescent="0.25">
      <c r="BX4229" s="4"/>
      <c r="BY4229" s="4"/>
    </row>
    <row r="4230" spans="76:77" x14ac:dyDescent="0.25">
      <c r="BX4230" s="4"/>
      <c r="BY4230" s="4"/>
    </row>
    <row r="4231" spans="76:77" x14ac:dyDescent="0.25">
      <c r="BX4231" s="4"/>
      <c r="BY4231" s="4"/>
    </row>
    <row r="4232" spans="76:77" x14ac:dyDescent="0.25">
      <c r="BX4232" s="4"/>
      <c r="BY4232" s="4"/>
    </row>
    <row r="4233" spans="76:77" x14ac:dyDescent="0.25">
      <c r="BX4233" s="4"/>
      <c r="BY4233" s="4"/>
    </row>
    <row r="4234" spans="76:77" x14ac:dyDescent="0.25">
      <c r="BX4234" s="4"/>
      <c r="BY4234" s="4"/>
    </row>
    <row r="4235" spans="76:77" x14ac:dyDescent="0.25">
      <c r="BX4235" s="4"/>
      <c r="BY4235" s="4"/>
    </row>
    <row r="4236" spans="76:77" x14ac:dyDescent="0.25">
      <c r="BX4236" s="4"/>
      <c r="BY4236" s="4"/>
    </row>
    <row r="4237" spans="76:77" x14ac:dyDescent="0.25">
      <c r="BX4237" s="4"/>
      <c r="BY4237" s="4"/>
    </row>
    <row r="4238" spans="76:77" x14ac:dyDescent="0.25">
      <c r="BX4238" s="4"/>
      <c r="BY4238" s="4"/>
    </row>
    <row r="4239" spans="76:77" x14ac:dyDescent="0.25">
      <c r="BX4239" s="4"/>
      <c r="BY4239" s="4"/>
    </row>
    <row r="4240" spans="76:77" x14ac:dyDescent="0.25">
      <c r="BX4240" s="4"/>
      <c r="BY4240" s="4"/>
    </row>
    <row r="4241" spans="76:77" x14ac:dyDescent="0.25">
      <c r="BX4241" s="4"/>
      <c r="BY4241" s="4"/>
    </row>
    <row r="4242" spans="76:77" x14ac:dyDescent="0.25">
      <c r="BX4242" s="4"/>
      <c r="BY4242" s="4"/>
    </row>
    <row r="4243" spans="76:77" x14ac:dyDescent="0.25">
      <c r="BX4243" s="4"/>
      <c r="BY4243" s="4"/>
    </row>
    <row r="4244" spans="76:77" x14ac:dyDescent="0.25">
      <c r="BX4244" s="4"/>
      <c r="BY4244" s="4"/>
    </row>
    <row r="4245" spans="76:77" x14ac:dyDescent="0.25">
      <c r="BX4245" s="4"/>
      <c r="BY4245" s="4"/>
    </row>
    <row r="4246" spans="76:77" x14ac:dyDescent="0.25">
      <c r="BX4246" s="4"/>
      <c r="BY4246" s="4"/>
    </row>
    <row r="4247" spans="76:77" x14ac:dyDescent="0.25">
      <c r="BX4247" s="4"/>
      <c r="BY4247" s="4"/>
    </row>
    <row r="4248" spans="76:77" x14ac:dyDescent="0.25">
      <c r="BX4248" s="4"/>
      <c r="BY4248" s="4"/>
    </row>
    <row r="4249" spans="76:77" x14ac:dyDescent="0.25">
      <c r="BX4249" s="4"/>
      <c r="BY4249" s="4"/>
    </row>
    <row r="4250" spans="76:77" x14ac:dyDescent="0.25">
      <c r="BX4250" s="4"/>
      <c r="BY4250" s="4"/>
    </row>
    <row r="4251" spans="76:77" x14ac:dyDescent="0.25">
      <c r="BX4251" s="4"/>
      <c r="BY4251" s="4"/>
    </row>
    <row r="4252" spans="76:77" x14ac:dyDescent="0.25">
      <c r="BX4252" s="4"/>
      <c r="BY4252" s="4"/>
    </row>
    <row r="4253" spans="76:77" x14ac:dyDescent="0.25">
      <c r="BX4253" s="4"/>
      <c r="BY4253" s="4"/>
    </row>
    <row r="4254" spans="76:77" x14ac:dyDescent="0.25">
      <c r="BX4254" s="4"/>
      <c r="BY4254" s="4"/>
    </row>
    <row r="4255" spans="76:77" x14ac:dyDescent="0.25">
      <c r="BX4255" s="4"/>
      <c r="BY4255" s="4"/>
    </row>
    <row r="4256" spans="76:77" x14ac:dyDescent="0.25">
      <c r="BX4256" s="4"/>
      <c r="BY4256" s="4"/>
    </row>
    <row r="4257" spans="76:77" x14ac:dyDescent="0.25">
      <c r="BX4257" s="4"/>
      <c r="BY4257" s="4"/>
    </row>
    <row r="4258" spans="76:77" x14ac:dyDescent="0.25">
      <c r="BX4258" s="4"/>
      <c r="BY4258" s="4"/>
    </row>
    <row r="4259" spans="76:77" x14ac:dyDescent="0.25">
      <c r="BX4259" s="4"/>
      <c r="BY4259" s="4"/>
    </row>
    <row r="4260" spans="76:77" x14ac:dyDescent="0.25">
      <c r="BX4260" s="4"/>
      <c r="BY4260" s="4"/>
    </row>
    <row r="4261" spans="76:77" x14ac:dyDescent="0.25">
      <c r="BX4261" s="4"/>
      <c r="BY4261" s="4"/>
    </row>
    <row r="4262" spans="76:77" x14ac:dyDescent="0.25">
      <c r="BX4262" s="4"/>
      <c r="BY4262" s="4"/>
    </row>
    <row r="4263" spans="76:77" x14ac:dyDescent="0.25">
      <c r="BX4263" s="4"/>
      <c r="BY4263" s="4"/>
    </row>
    <row r="4264" spans="76:77" x14ac:dyDescent="0.25">
      <c r="BX4264" s="4"/>
      <c r="BY4264" s="4"/>
    </row>
    <row r="4265" spans="76:77" x14ac:dyDescent="0.25">
      <c r="BX4265" s="4"/>
      <c r="BY4265" s="4"/>
    </row>
    <row r="4266" spans="76:77" x14ac:dyDescent="0.25">
      <c r="BX4266" s="4"/>
      <c r="BY4266" s="4"/>
    </row>
    <row r="4267" spans="76:77" x14ac:dyDescent="0.25">
      <c r="BX4267" s="4"/>
      <c r="BY4267" s="4"/>
    </row>
    <row r="4268" spans="76:77" x14ac:dyDescent="0.25">
      <c r="BX4268" s="4"/>
      <c r="BY4268" s="4"/>
    </row>
    <row r="4269" spans="76:77" x14ac:dyDescent="0.25">
      <c r="BX4269" s="4"/>
      <c r="BY4269" s="4"/>
    </row>
    <row r="4270" spans="76:77" x14ac:dyDescent="0.25">
      <c r="BX4270" s="4"/>
      <c r="BY4270" s="4"/>
    </row>
    <row r="4271" spans="76:77" x14ac:dyDescent="0.25">
      <c r="BX4271" s="4"/>
      <c r="BY4271" s="4"/>
    </row>
    <row r="4272" spans="76:77" x14ac:dyDescent="0.25">
      <c r="BX4272" s="4"/>
      <c r="BY4272" s="4"/>
    </row>
    <row r="4273" spans="76:77" x14ac:dyDescent="0.25">
      <c r="BX4273" s="4"/>
      <c r="BY4273" s="4"/>
    </row>
    <row r="4274" spans="76:77" x14ac:dyDescent="0.25">
      <c r="BX4274" s="4"/>
      <c r="BY4274" s="4"/>
    </row>
    <row r="4275" spans="76:77" x14ac:dyDescent="0.25">
      <c r="BX4275" s="4"/>
      <c r="BY4275" s="4"/>
    </row>
    <row r="4276" spans="76:77" x14ac:dyDescent="0.25">
      <c r="BX4276" s="4"/>
      <c r="BY4276" s="4"/>
    </row>
    <row r="4277" spans="76:77" x14ac:dyDescent="0.25">
      <c r="BX4277" s="4"/>
      <c r="BY4277" s="4"/>
    </row>
    <row r="4278" spans="76:77" x14ac:dyDescent="0.25">
      <c r="BX4278" s="4"/>
      <c r="BY4278" s="4"/>
    </row>
    <row r="4279" spans="76:77" x14ac:dyDescent="0.25">
      <c r="BX4279" s="4"/>
      <c r="BY4279" s="4"/>
    </row>
    <row r="4280" spans="76:77" x14ac:dyDescent="0.25">
      <c r="BX4280" s="4"/>
      <c r="BY4280" s="4"/>
    </row>
    <row r="4281" spans="76:77" x14ac:dyDescent="0.25">
      <c r="BX4281" s="4"/>
      <c r="BY4281" s="4"/>
    </row>
    <row r="4282" spans="76:77" x14ac:dyDescent="0.25">
      <c r="BX4282" s="4"/>
      <c r="BY4282" s="4"/>
    </row>
    <row r="4283" spans="76:77" x14ac:dyDescent="0.25">
      <c r="BX4283" s="4"/>
      <c r="BY4283" s="4"/>
    </row>
    <row r="4284" spans="76:77" x14ac:dyDescent="0.25">
      <c r="BX4284" s="4"/>
      <c r="BY4284" s="4"/>
    </row>
    <row r="4285" spans="76:77" x14ac:dyDescent="0.25">
      <c r="BX4285" s="4"/>
      <c r="BY4285" s="4"/>
    </row>
    <row r="4286" spans="76:77" x14ac:dyDescent="0.25">
      <c r="BX4286" s="4"/>
      <c r="BY4286" s="4"/>
    </row>
    <row r="4287" spans="76:77" x14ac:dyDescent="0.25">
      <c r="BX4287" s="4"/>
      <c r="BY4287" s="4"/>
    </row>
    <row r="4288" spans="76:77" x14ac:dyDescent="0.25">
      <c r="BX4288" s="4"/>
      <c r="BY4288" s="4"/>
    </row>
    <row r="4289" spans="76:77" x14ac:dyDescent="0.25">
      <c r="BX4289" s="4"/>
      <c r="BY4289" s="4"/>
    </row>
    <row r="4290" spans="76:77" x14ac:dyDescent="0.25">
      <c r="BX4290" s="4"/>
      <c r="BY4290" s="4"/>
    </row>
    <row r="4291" spans="76:77" x14ac:dyDescent="0.25">
      <c r="BX4291" s="4"/>
      <c r="BY4291" s="4"/>
    </row>
    <row r="4292" spans="76:77" x14ac:dyDescent="0.25">
      <c r="BX4292" s="4"/>
      <c r="BY4292" s="4"/>
    </row>
    <row r="4293" spans="76:77" x14ac:dyDescent="0.25">
      <c r="BX4293" s="4"/>
      <c r="BY4293" s="4"/>
    </row>
    <row r="4294" spans="76:77" x14ac:dyDescent="0.25">
      <c r="BX4294" s="4"/>
      <c r="BY4294" s="4"/>
    </row>
    <row r="4295" spans="76:77" x14ac:dyDescent="0.25">
      <c r="BX4295" s="4"/>
      <c r="BY4295" s="4"/>
    </row>
    <row r="4296" spans="76:77" x14ac:dyDescent="0.25">
      <c r="BX4296" s="4"/>
      <c r="BY4296" s="4"/>
    </row>
    <row r="4297" spans="76:77" x14ac:dyDescent="0.25">
      <c r="BX4297" s="4"/>
      <c r="BY4297" s="4"/>
    </row>
    <row r="4298" spans="76:77" x14ac:dyDescent="0.25">
      <c r="BX4298" s="4"/>
      <c r="BY4298" s="4"/>
    </row>
    <row r="4299" spans="76:77" x14ac:dyDescent="0.25">
      <c r="BX4299" s="4"/>
      <c r="BY4299" s="4"/>
    </row>
    <row r="4300" spans="76:77" x14ac:dyDescent="0.25">
      <c r="BX4300" s="4"/>
      <c r="BY4300" s="4"/>
    </row>
    <row r="4301" spans="76:77" x14ac:dyDescent="0.25">
      <c r="BX4301" s="4"/>
      <c r="BY4301" s="4"/>
    </row>
    <row r="4302" spans="76:77" x14ac:dyDescent="0.25">
      <c r="BX4302" s="4"/>
      <c r="BY4302" s="4"/>
    </row>
    <row r="4303" spans="76:77" x14ac:dyDescent="0.25">
      <c r="BX4303" s="4"/>
      <c r="BY4303" s="4"/>
    </row>
    <row r="4304" spans="76:77" x14ac:dyDescent="0.25">
      <c r="BX4304" s="4"/>
      <c r="BY4304" s="4"/>
    </row>
    <row r="4305" spans="76:77" x14ac:dyDescent="0.25">
      <c r="BX4305" s="4"/>
      <c r="BY4305" s="4"/>
    </row>
    <row r="4306" spans="76:77" x14ac:dyDescent="0.25">
      <c r="BX4306" s="4"/>
      <c r="BY4306" s="4"/>
    </row>
    <row r="4307" spans="76:77" x14ac:dyDescent="0.25">
      <c r="BX4307" s="4"/>
      <c r="BY4307" s="4"/>
    </row>
    <row r="4308" spans="76:77" x14ac:dyDescent="0.25">
      <c r="BX4308" s="4"/>
      <c r="BY4308" s="4"/>
    </row>
    <row r="4309" spans="76:77" x14ac:dyDescent="0.25">
      <c r="BX4309" s="4"/>
      <c r="BY4309" s="4"/>
    </row>
    <row r="4310" spans="76:77" x14ac:dyDescent="0.25">
      <c r="BX4310" s="4"/>
      <c r="BY4310" s="4"/>
    </row>
    <row r="4311" spans="76:77" x14ac:dyDescent="0.25">
      <c r="BX4311" s="4"/>
      <c r="BY4311" s="4"/>
    </row>
    <row r="4312" spans="76:77" x14ac:dyDescent="0.25">
      <c r="BX4312" s="4"/>
      <c r="BY4312" s="4"/>
    </row>
    <row r="4313" spans="76:77" x14ac:dyDescent="0.25">
      <c r="BX4313" s="4"/>
      <c r="BY4313" s="4"/>
    </row>
    <row r="4314" spans="76:77" x14ac:dyDescent="0.25">
      <c r="BX4314" s="4"/>
      <c r="BY4314" s="4"/>
    </row>
    <row r="4315" spans="76:77" x14ac:dyDescent="0.25">
      <c r="BX4315" s="4"/>
      <c r="BY4315" s="4"/>
    </row>
    <row r="4316" spans="76:77" x14ac:dyDescent="0.25">
      <c r="BX4316" s="4"/>
      <c r="BY4316" s="4"/>
    </row>
    <row r="4317" spans="76:77" x14ac:dyDescent="0.25">
      <c r="BX4317" s="4"/>
      <c r="BY4317" s="4"/>
    </row>
    <row r="4318" spans="76:77" x14ac:dyDescent="0.25">
      <c r="BX4318" s="4"/>
      <c r="BY4318" s="4"/>
    </row>
    <row r="4319" spans="76:77" x14ac:dyDescent="0.25">
      <c r="BX4319" s="4"/>
      <c r="BY4319" s="4"/>
    </row>
    <row r="4320" spans="76:77" x14ac:dyDescent="0.25">
      <c r="BX4320" s="4"/>
      <c r="BY4320" s="4"/>
    </row>
    <row r="4321" spans="76:77" x14ac:dyDescent="0.25">
      <c r="BX4321" s="4"/>
      <c r="BY4321" s="4"/>
    </row>
    <row r="4322" spans="76:77" x14ac:dyDescent="0.25">
      <c r="BX4322" s="4"/>
      <c r="BY4322" s="4"/>
    </row>
    <row r="4323" spans="76:77" x14ac:dyDescent="0.25">
      <c r="BX4323" s="4"/>
      <c r="BY4323" s="4"/>
    </row>
    <row r="4324" spans="76:77" x14ac:dyDescent="0.25">
      <c r="BX4324" s="4"/>
      <c r="BY4324" s="4"/>
    </row>
    <row r="4325" spans="76:77" x14ac:dyDescent="0.25">
      <c r="BX4325" s="4"/>
      <c r="BY4325" s="4"/>
    </row>
    <row r="4326" spans="76:77" x14ac:dyDescent="0.25">
      <c r="BX4326" s="4"/>
      <c r="BY4326" s="4"/>
    </row>
    <row r="4327" spans="76:77" x14ac:dyDescent="0.25">
      <c r="BX4327" s="4"/>
      <c r="BY4327" s="4"/>
    </row>
    <row r="4328" spans="76:77" x14ac:dyDescent="0.25">
      <c r="BX4328" s="4"/>
      <c r="BY4328" s="4"/>
    </row>
    <row r="4329" spans="76:77" x14ac:dyDescent="0.25">
      <c r="BX4329" s="4"/>
      <c r="BY4329" s="4"/>
    </row>
    <row r="4330" spans="76:77" x14ac:dyDescent="0.25">
      <c r="BX4330" s="4"/>
      <c r="BY4330" s="4"/>
    </row>
    <row r="4331" spans="76:77" x14ac:dyDescent="0.25">
      <c r="BX4331" s="4"/>
      <c r="BY4331" s="4"/>
    </row>
    <row r="4332" spans="76:77" x14ac:dyDescent="0.25">
      <c r="BX4332" s="4"/>
      <c r="BY4332" s="4"/>
    </row>
    <row r="4333" spans="76:77" x14ac:dyDescent="0.25">
      <c r="BX4333" s="4"/>
      <c r="BY4333" s="4"/>
    </row>
    <row r="4334" spans="76:77" x14ac:dyDescent="0.25">
      <c r="BX4334" s="4"/>
      <c r="BY4334" s="4"/>
    </row>
    <row r="4335" spans="76:77" x14ac:dyDescent="0.25">
      <c r="BX4335" s="4"/>
      <c r="BY4335" s="4"/>
    </row>
    <row r="4336" spans="76:77" x14ac:dyDescent="0.25">
      <c r="BX4336" s="4"/>
      <c r="BY4336" s="4"/>
    </row>
    <row r="4337" spans="76:77" x14ac:dyDescent="0.25">
      <c r="BX4337" s="4"/>
      <c r="BY4337" s="4"/>
    </row>
    <row r="4338" spans="76:77" x14ac:dyDescent="0.25">
      <c r="BX4338" s="4"/>
      <c r="BY4338" s="4"/>
    </row>
    <row r="4339" spans="76:77" x14ac:dyDescent="0.25">
      <c r="BX4339" s="4"/>
      <c r="BY4339" s="4"/>
    </row>
    <row r="4340" spans="76:77" x14ac:dyDescent="0.25">
      <c r="BX4340" s="4"/>
      <c r="BY4340" s="4"/>
    </row>
    <row r="4341" spans="76:77" x14ac:dyDescent="0.25">
      <c r="BX4341" s="4"/>
      <c r="BY4341" s="4"/>
    </row>
    <row r="4342" spans="76:77" x14ac:dyDescent="0.25">
      <c r="BX4342" s="4"/>
      <c r="BY4342" s="4"/>
    </row>
    <row r="4343" spans="76:77" x14ac:dyDescent="0.25">
      <c r="BX4343" s="4"/>
      <c r="BY4343" s="4"/>
    </row>
    <row r="4344" spans="76:77" x14ac:dyDescent="0.25">
      <c r="BX4344" s="4"/>
      <c r="BY4344" s="4"/>
    </row>
    <row r="4345" spans="76:77" x14ac:dyDescent="0.25">
      <c r="BX4345" s="4"/>
      <c r="BY4345" s="4"/>
    </row>
    <row r="4346" spans="76:77" x14ac:dyDescent="0.25">
      <c r="BX4346" s="4"/>
      <c r="BY4346" s="4"/>
    </row>
    <row r="4347" spans="76:77" x14ac:dyDescent="0.25">
      <c r="BX4347" s="4"/>
      <c r="BY4347" s="4"/>
    </row>
    <row r="4348" spans="76:77" x14ac:dyDescent="0.25">
      <c r="BX4348" s="4"/>
      <c r="BY4348" s="4"/>
    </row>
    <row r="4349" spans="76:77" x14ac:dyDescent="0.25">
      <c r="BX4349" s="4"/>
      <c r="BY4349" s="4"/>
    </row>
    <row r="4350" spans="76:77" x14ac:dyDescent="0.25">
      <c r="BX4350" s="4"/>
      <c r="BY4350" s="4"/>
    </row>
    <row r="4351" spans="76:77" x14ac:dyDescent="0.25">
      <c r="BX4351" s="4"/>
      <c r="BY4351" s="4"/>
    </row>
    <row r="4352" spans="76:77" x14ac:dyDescent="0.25">
      <c r="BX4352" s="4"/>
      <c r="BY4352" s="4"/>
    </row>
    <row r="4353" spans="76:77" x14ac:dyDescent="0.25">
      <c r="BX4353" s="4"/>
      <c r="BY4353" s="4"/>
    </row>
    <row r="4354" spans="76:77" x14ac:dyDescent="0.25">
      <c r="BX4354" s="4"/>
      <c r="BY4354" s="4"/>
    </row>
    <row r="4355" spans="76:77" x14ac:dyDescent="0.25">
      <c r="BX4355" s="4"/>
      <c r="BY4355" s="4"/>
    </row>
    <row r="4356" spans="76:77" x14ac:dyDescent="0.25">
      <c r="BX4356" s="4"/>
      <c r="BY4356" s="4"/>
    </row>
    <row r="4357" spans="76:77" x14ac:dyDescent="0.25">
      <c r="BX4357" s="4"/>
      <c r="BY4357" s="4"/>
    </row>
    <row r="4358" spans="76:77" x14ac:dyDescent="0.25">
      <c r="BX4358" s="4"/>
      <c r="BY4358" s="4"/>
    </row>
    <row r="4359" spans="76:77" x14ac:dyDescent="0.25">
      <c r="BX4359" s="4"/>
      <c r="BY4359" s="4"/>
    </row>
    <row r="4360" spans="76:77" x14ac:dyDescent="0.25">
      <c r="BX4360" s="4"/>
      <c r="BY4360" s="4"/>
    </row>
    <row r="4361" spans="76:77" x14ac:dyDescent="0.25">
      <c r="BX4361" s="4"/>
      <c r="BY4361" s="4"/>
    </row>
    <row r="4362" spans="76:77" x14ac:dyDescent="0.25">
      <c r="BX4362" s="4"/>
      <c r="BY4362" s="4"/>
    </row>
    <row r="4363" spans="76:77" x14ac:dyDescent="0.25">
      <c r="BX4363" s="4"/>
      <c r="BY4363" s="4"/>
    </row>
    <row r="4364" spans="76:77" x14ac:dyDescent="0.25">
      <c r="BX4364" s="4"/>
      <c r="BY4364" s="4"/>
    </row>
    <row r="4365" spans="76:77" x14ac:dyDescent="0.25">
      <c r="BX4365" s="4"/>
      <c r="BY4365" s="4"/>
    </row>
    <row r="4366" spans="76:77" x14ac:dyDescent="0.25">
      <c r="BX4366" s="4"/>
      <c r="BY4366" s="4"/>
    </row>
    <row r="4367" spans="76:77" x14ac:dyDescent="0.25">
      <c r="BX4367" s="4"/>
      <c r="BY4367" s="4"/>
    </row>
    <row r="4368" spans="76:77" x14ac:dyDescent="0.25">
      <c r="BX4368" s="4"/>
      <c r="BY4368" s="4"/>
    </row>
    <row r="4369" spans="76:77" x14ac:dyDescent="0.25">
      <c r="BX4369" s="4"/>
      <c r="BY4369" s="4"/>
    </row>
    <row r="4370" spans="76:77" x14ac:dyDescent="0.25">
      <c r="BX4370" s="4"/>
      <c r="BY4370" s="4"/>
    </row>
    <row r="4371" spans="76:77" x14ac:dyDescent="0.25">
      <c r="BX4371" s="4"/>
      <c r="BY4371" s="4"/>
    </row>
    <row r="4372" spans="76:77" x14ac:dyDescent="0.25">
      <c r="BX4372" s="4"/>
      <c r="BY4372" s="4"/>
    </row>
    <row r="4373" spans="76:77" x14ac:dyDescent="0.25">
      <c r="BX4373" s="4"/>
      <c r="BY4373" s="4"/>
    </row>
    <row r="4374" spans="76:77" x14ac:dyDescent="0.25">
      <c r="BX4374" s="4"/>
      <c r="BY4374" s="4"/>
    </row>
    <row r="4375" spans="76:77" x14ac:dyDescent="0.25">
      <c r="BX4375" s="4"/>
      <c r="BY4375" s="4"/>
    </row>
    <row r="4376" spans="76:77" x14ac:dyDescent="0.25">
      <c r="BX4376" s="4"/>
      <c r="BY4376" s="4"/>
    </row>
    <row r="4377" spans="76:77" x14ac:dyDescent="0.25">
      <c r="BX4377" s="4"/>
      <c r="BY4377" s="4"/>
    </row>
    <row r="4378" spans="76:77" x14ac:dyDescent="0.25">
      <c r="BX4378" s="4"/>
      <c r="BY4378" s="4"/>
    </row>
    <row r="4379" spans="76:77" x14ac:dyDescent="0.25">
      <c r="BX4379" s="4"/>
      <c r="BY4379" s="4"/>
    </row>
    <row r="4380" spans="76:77" x14ac:dyDescent="0.25">
      <c r="BX4380" s="4"/>
      <c r="BY4380" s="4"/>
    </row>
    <row r="4381" spans="76:77" x14ac:dyDescent="0.25">
      <c r="BX4381" s="4"/>
      <c r="BY4381" s="4"/>
    </row>
    <row r="4382" spans="76:77" x14ac:dyDescent="0.25">
      <c r="BX4382" s="4"/>
      <c r="BY4382" s="4"/>
    </row>
    <row r="4383" spans="76:77" x14ac:dyDescent="0.25">
      <c r="BX4383" s="4"/>
      <c r="BY4383" s="4"/>
    </row>
    <row r="4384" spans="76:77" x14ac:dyDescent="0.25">
      <c r="BX4384" s="4"/>
      <c r="BY4384" s="4"/>
    </row>
    <row r="4385" spans="76:77" x14ac:dyDescent="0.25">
      <c r="BX4385" s="4"/>
      <c r="BY4385" s="4"/>
    </row>
    <row r="4386" spans="76:77" x14ac:dyDescent="0.25">
      <c r="BX4386" s="4"/>
      <c r="BY4386" s="4"/>
    </row>
    <row r="4387" spans="76:77" x14ac:dyDescent="0.25">
      <c r="BX4387" s="4"/>
      <c r="BY4387" s="4"/>
    </row>
    <row r="4388" spans="76:77" x14ac:dyDescent="0.25">
      <c r="BX4388" s="4"/>
      <c r="BY4388" s="4"/>
    </row>
    <row r="4389" spans="76:77" x14ac:dyDescent="0.25">
      <c r="BX4389" s="4"/>
      <c r="BY4389" s="4"/>
    </row>
    <row r="4390" spans="76:77" x14ac:dyDescent="0.25">
      <c r="BX4390" s="4"/>
      <c r="BY4390" s="4"/>
    </row>
    <row r="4391" spans="76:77" x14ac:dyDescent="0.25">
      <c r="BX4391" s="4"/>
      <c r="BY4391" s="4"/>
    </row>
    <row r="4392" spans="76:77" x14ac:dyDescent="0.25">
      <c r="BX4392" s="4"/>
      <c r="BY4392" s="4"/>
    </row>
    <row r="4393" spans="76:77" x14ac:dyDescent="0.25">
      <c r="BX4393" s="4"/>
      <c r="BY4393" s="4"/>
    </row>
    <row r="4394" spans="76:77" x14ac:dyDescent="0.25">
      <c r="BX4394" s="4"/>
      <c r="BY4394" s="4"/>
    </row>
    <row r="4395" spans="76:77" x14ac:dyDescent="0.25">
      <c r="BX4395" s="4"/>
      <c r="BY4395" s="4"/>
    </row>
    <row r="4396" spans="76:77" x14ac:dyDescent="0.25">
      <c r="BX4396" s="4"/>
      <c r="BY4396" s="4"/>
    </row>
    <row r="4397" spans="76:77" x14ac:dyDescent="0.25">
      <c r="BX4397" s="4"/>
      <c r="BY4397" s="4"/>
    </row>
    <row r="4398" spans="76:77" x14ac:dyDescent="0.25">
      <c r="BX4398" s="4"/>
      <c r="BY4398" s="4"/>
    </row>
    <row r="4399" spans="76:77" x14ac:dyDescent="0.25">
      <c r="BX4399" s="4"/>
      <c r="BY4399" s="4"/>
    </row>
    <row r="4400" spans="76:77" x14ac:dyDescent="0.25">
      <c r="BX4400" s="4"/>
      <c r="BY4400" s="4"/>
    </row>
    <row r="4401" spans="76:77" x14ac:dyDescent="0.25">
      <c r="BX4401" s="4"/>
      <c r="BY4401" s="4"/>
    </row>
    <row r="4402" spans="76:77" x14ac:dyDescent="0.25">
      <c r="BX4402" s="4"/>
      <c r="BY4402" s="4"/>
    </row>
    <row r="4403" spans="76:77" x14ac:dyDescent="0.25">
      <c r="BX4403" s="4"/>
      <c r="BY4403" s="4"/>
    </row>
    <row r="4404" spans="76:77" x14ac:dyDescent="0.25">
      <c r="BX4404" s="4"/>
      <c r="BY4404" s="4"/>
    </row>
    <row r="4405" spans="76:77" x14ac:dyDescent="0.25">
      <c r="BX4405" s="4"/>
      <c r="BY4405" s="4"/>
    </row>
    <row r="4406" spans="76:77" x14ac:dyDescent="0.25">
      <c r="BX4406" s="4"/>
      <c r="BY4406" s="4"/>
    </row>
    <row r="4407" spans="76:77" x14ac:dyDescent="0.25">
      <c r="BX4407" s="4"/>
      <c r="BY4407" s="4"/>
    </row>
    <row r="4408" spans="76:77" x14ac:dyDescent="0.25">
      <c r="BX4408" s="4"/>
      <c r="BY4408" s="4"/>
    </row>
    <row r="4409" spans="76:77" x14ac:dyDescent="0.25">
      <c r="BX4409" s="4"/>
      <c r="BY4409" s="4"/>
    </row>
    <row r="4410" spans="76:77" x14ac:dyDescent="0.25">
      <c r="BX4410" s="4"/>
      <c r="BY4410" s="4"/>
    </row>
    <row r="4411" spans="76:77" x14ac:dyDescent="0.25">
      <c r="BX4411" s="4"/>
      <c r="BY4411" s="4"/>
    </row>
    <row r="4412" spans="76:77" x14ac:dyDescent="0.25">
      <c r="BX4412" s="4"/>
      <c r="BY4412" s="4"/>
    </row>
    <row r="4413" spans="76:77" x14ac:dyDescent="0.25">
      <c r="BX4413" s="4"/>
      <c r="BY4413" s="4"/>
    </row>
    <row r="4414" spans="76:77" x14ac:dyDescent="0.25">
      <c r="BX4414" s="4"/>
      <c r="BY4414" s="4"/>
    </row>
    <row r="4415" spans="76:77" x14ac:dyDescent="0.25">
      <c r="BX4415" s="4"/>
      <c r="BY4415" s="4"/>
    </row>
    <row r="4416" spans="76:77" x14ac:dyDescent="0.25">
      <c r="BX4416" s="4"/>
      <c r="BY4416" s="4"/>
    </row>
    <row r="4417" spans="76:77" x14ac:dyDescent="0.25">
      <c r="BX4417" s="4"/>
      <c r="BY4417" s="4"/>
    </row>
    <row r="4418" spans="76:77" x14ac:dyDescent="0.25">
      <c r="BX4418" s="4"/>
      <c r="BY4418" s="4"/>
    </row>
    <row r="4419" spans="76:77" x14ac:dyDescent="0.25">
      <c r="BX4419" s="4"/>
      <c r="BY4419" s="4"/>
    </row>
    <row r="4420" spans="76:77" x14ac:dyDescent="0.25">
      <c r="BX4420" s="4"/>
      <c r="BY4420" s="4"/>
    </row>
    <row r="4421" spans="76:77" x14ac:dyDescent="0.25">
      <c r="BX4421" s="4"/>
      <c r="BY4421" s="4"/>
    </row>
    <row r="4422" spans="76:77" x14ac:dyDescent="0.25">
      <c r="BX4422" s="4"/>
      <c r="BY4422" s="4"/>
    </row>
    <row r="4423" spans="76:77" x14ac:dyDescent="0.25">
      <c r="BX4423" s="4"/>
      <c r="BY4423" s="4"/>
    </row>
    <row r="4424" spans="76:77" x14ac:dyDescent="0.25">
      <c r="BX4424" s="4"/>
      <c r="BY4424" s="4"/>
    </row>
    <row r="4425" spans="76:77" x14ac:dyDescent="0.25">
      <c r="BX4425" s="4"/>
      <c r="BY4425" s="4"/>
    </row>
    <row r="4426" spans="76:77" x14ac:dyDescent="0.25">
      <c r="BX4426" s="4"/>
      <c r="BY4426" s="4"/>
    </row>
    <row r="4427" spans="76:77" x14ac:dyDescent="0.25">
      <c r="BX4427" s="4"/>
      <c r="BY4427" s="4"/>
    </row>
    <row r="4428" spans="76:77" x14ac:dyDescent="0.25">
      <c r="BX4428" s="4"/>
      <c r="BY4428" s="4"/>
    </row>
    <row r="4429" spans="76:77" x14ac:dyDescent="0.25">
      <c r="BX4429" s="4"/>
      <c r="BY4429" s="4"/>
    </row>
    <row r="4430" spans="76:77" x14ac:dyDescent="0.25">
      <c r="BX4430" s="4"/>
      <c r="BY4430" s="4"/>
    </row>
    <row r="4431" spans="76:77" x14ac:dyDescent="0.25">
      <c r="BX4431" s="4"/>
      <c r="BY4431" s="4"/>
    </row>
    <row r="4432" spans="76:77" x14ac:dyDescent="0.25">
      <c r="BX4432" s="4"/>
      <c r="BY4432" s="4"/>
    </row>
    <row r="4433" spans="76:77" x14ac:dyDescent="0.25">
      <c r="BX4433" s="4"/>
      <c r="BY4433" s="4"/>
    </row>
    <row r="4434" spans="76:77" x14ac:dyDescent="0.25">
      <c r="BX4434" s="4"/>
      <c r="BY4434" s="4"/>
    </row>
    <row r="4435" spans="76:77" x14ac:dyDescent="0.25">
      <c r="BX4435" s="4"/>
      <c r="BY4435" s="4"/>
    </row>
    <row r="4436" spans="76:77" x14ac:dyDescent="0.25">
      <c r="BX4436" s="4"/>
      <c r="BY4436" s="4"/>
    </row>
    <row r="4437" spans="76:77" x14ac:dyDescent="0.25">
      <c r="BX4437" s="4"/>
      <c r="BY4437" s="4"/>
    </row>
    <row r="4438" spans="76:77" x14ac:dyDescent="0.25">
      <c r="BX4438" s="4"/>
      <c r="BY4438" s="4"/>
    </row>
    <row r="4439" spans="76:77" x14ac:dyDescent="0.25">
      <c r="BX4439" s="4"/>
      <c r="BY4439" s="4"/>
    </row>
    <row r="4440" spans="76:77" x14ac:dyDescent="0.25">
      <c r="BX4440" s="4"/>
      <c r="BY4440" s="4"/>
    </row>
    <row r="4441" spans="76:77" x14ac:dyDescent="0.25">
      <c r="BX4441" s="4"/>
      <c r="BY4441" s="4"/>
    </row>
    <row r="4442" spans="76:77" x14ac:dyDescent="0.25">
      <c r="BX4442" s="4"/>
      <c r="BY4442" s="4"/>
    </row>
    <row r="4443" spans="76:77" x14ac:dyDescent="0.25">
      <c r="BX4443" s="4"/>
      <c r="BY4443" s="4"/>
    </row>
    <row r="4444" spans="76:77" x14ac:dyDescent="0.25">
      <c r="BX4444" s="4"/>
      <c r="BY4444" s="4"/>
    </row>
    <row r="4445" spans="76:77" x14ac:dyDescent="0.25">
      <c r="BX4445" s="4"/>
      <c r="BY4445" s="4"/>
    </row>
    <row r="4446" spans="76:77" x14ac:dyDescent="0.25">
      <c r="BX4446" s="4"/>
      <c r="BY4446" s="4"/>
    </row>
    <row r="4447" spans="76:77" x14ac:dyDescent="0.25">
      <c r="BX4447" s="4"/>
      <c r="BY4447" s="4"/>
    </row>
    <row r="4448" spans="76:77" x14ac:dyDescent="0.25">
      <c r="BX4448" s="4"/>
      <c r="BY4448" s="4"/>
    </row>
    <row r="4449" spans="76:77" x14ac:dyDescent="0.25">
      <c r="BX4449" s="4"/>
      <c r="BY4449" s="4"/>
    </row>
    <row r="4450" spans="76:77" x14ac:dyDescent="0.25">
      <c r="BX4450" s="4"/>
      <c r="BY4450" s="4"/>
    </row>
    <row r="4451" spans="76:77" x14ac:dyDescent="0.25">
      <c r="BX4451" s="4"/>
      <c r="BY4451" s="4"/>
    </row>
    <row r="4452" spans="76:77" x14ac:dyDescent="0.25">
      <c r="BX4452" s="4"/>
      <c r="BY4452" s="4"/>
    </row>
    <row r="4453" spans="76:77" x14ac:dyDescent="0.25">
      <c r="BX4453" s="4"/>
      <c r="BY4453" s="4"/>
    </row>
    <row r="4454" spans="76:77" x14ac:dyDescent="0.25">
      <c r="BX4454" s="4"/>
      <c r="BY4454" s="4"/>
    </row>
    <row r="4455" spans="76:77" x14ac:dyDescent="0.25">
      <c r="BX4455" s="4"/>
      <c r="BY4455" s="4"/>
    </row>
    <row r="4456" spans="76:77" x14ac:dyDescent="0.25">
      <c r="BX4456" s="4"/>
      <c r="BY4456" s="4"/>
    </row>
    <row r="4457" spans="76:77" x14ac:dyDescent="0.25">
      <c r="BX4457" s="4"/>
      <c r="BY4457" s="4"/>
    </row>
    <row r="4458" spans="76:77" x14ac:dyDescent="0.25">
      <c r="BX4458" s="4"/>
      <c r="BY4458" s="4"/>
    </row>
    <row r="4459" spans="76:77" x14ac:dyDescent="0.25">
      <c r="BX4459" s="4"/>
      <c r="BY4459" s="4"/>
    </row>
    <row r="4460" spans="76:77" x14ac:dyDescent="0.25">
      <c r="BX4460" s="4"/>
      <c r="BY4460" s="4"/>
    </row>
    <row r="4461" spans="76:77" x14ac:dyDescent="0.25">
      <c r="BX4461" s="4"/>
      <c r="BY4461" s="4"/>
    </row>
    <row r="4462" spans="76:77" x14ac:dyDescent="0.25">
      <c r="BX4462" s="4"/>
      <c r="BY4462" s="4"/>
    </row>
    <row r="4463" spans="76:77" x14ac:dyDescent="0.25">
      <c r="BX4463" s="4"/>
      <c r="BY4463" s="4"/>
    </row>
    <row r="4464" spans="76:77" x14ac:dyDescent="0.25">
      <c r="BX4464" s="4"/>
      <c r="BY4464" s="4"/>
    </row>
    <row r="4465" spans="76:77" x14ac:dyDescent="0.25">
      <c r="BX4465" s="4"/>
      <c r="BY4465" s="4"/>
    </row>
    <row r="4466" spans="76:77" x14ac:dyDescent="0.25">
      <c r="BX4466" s="4"/>
      <c r="BY4466" s="4"/>
    </row>
    <row r="4467" spans="76:77" x14ac:dyDescent="0.25">
      <c r="BX4467" s="4"/>
      <c r="BY4467" s="4"/>
    </row>
    <row r="4468" spans="76:77" x14ac:dyDescent="0.25">
      <c r="BX4468" s="4"/>
      <c r="BY4468" s="4"/>
    </row>
    <row r="4469" spans="76:77" x14ac:dyDescent="0.25">
      <c r="BX4469" s="4"/>
      <c r="BY4469" s="4"/>
    </row>
    <row r="4470" spans="76:77" x14ac:dyDescent="0.25">
      <c r="BX4470" s="4"/>
      <c r="BY4470" s="4"/>
    </row>
    <row r="4471" spans="76:77" x14ac:dyDescent="0.25">
      <c r="BX4471" s="4"/>
      <c r="BY4471" s="4"/>
    </row>
    <row r="4472" spans="76:77" x14ac:dyDescent="0.25">
      <c r="BX4472" s="4"/>
      <c r="BY4472" s="4"/>
    </row>
    <row r="4473" spans="76:77" x14ac:dyDescent="0.25">
      <c r="BX4473" s="4"/>
      <c r="BY4473" s="4"/>
    </row>
    <row r="4474" spans="76:77" x14ac:dyDescent="0.25">
      <c r="BX4474" s="4"/>
      <c r="BY4474" s="4"/>
    </row>
    <row r="4475" spans="76:77" x14ac:dyDescent="0.25">
      <c r="BX4475" s="4"/>
      <c r="BY4475" s="4"/>
    </row>
    <row r="4476" spans="76:77" x14ac:dyDescent="0.25">
      <c r="BX4476" s="4"/>
      <c r="BY4476" s="4"/>
    </row>
    <row r="4477" spans="76:77" x14ac:dyDescent="0.25">
      <c r="BX4477" s="4"/>
      <c r="BY4477" s="4"/>
    </row>
    <row r="4478" spans="76:77" x14ac:dyDescent="0.25">
      <c r="BX4478" s="4"/>
      <c r="BY4478" s="4"/>
    </row>
    <row r="4479" spans="76:77" x14ac:dyDescent="0.25">
      <c r="BX4479" s="4"/>
      <c r="BY4479" s="4"/>
    </row>
    <row r="4480" spans="76:77" x14ac:dyDescent="0.25">
      <c r="BX4480" s="4"/>
      <c r="BY4480" s="4"/>
    </row>
    <row r="4481" spans="76:77" x14ac:dyDescent="0.25">
      <c r="BX4481" s="4"/>
      <c r="BY4481" s="4"/>
    </row>
    <row r="4482" spans="76:77" x14ac:dyDescent="0.25">
      <c r="BX4482" s="4"/>
      <c r="BY4482" s="4"/>
    </row>
    <row r="4483" spans="76:77" x14ac:dyDescent="0.25">
      <c r="BX4483" s="4"/>
      <c r="BY4483" s="4"/>
    </row>
    <row r="4484" spans="76:77" x14ac:dyDescent="0.25">
      <c r="BX4484" s="4"/>
      <c r="BY4484" s="4"/>
    </row>
    <row r="4485" spans="76:77" x14ac:dyDescent="0.25">
      <c r="BX4485" s="4"/>
      <c r="BY4485" s="4"/>
    </row>
    <row r="4486" spans="76:77" x14ac:dyDescent="0.25">
      <c r="BX4486" s="4"/>
      <c r="BY4486" s="4"/>
    </row>
    <row r="4487" spans="76:77" x14ac:dyDescent="0.25">
      <c r="BX4487" s="4"/>
      <c r="BY4487" s="4"/>
    </row>
    <row r="4488" spans="76:77" x14ac:dyDescent="0.25">
      <c r="BX4488" s="4"/>
      <c r="BY4488" s="4"/>
    </row>
    <row r="4489" spans="76:77" x14ac:dyDescent="0.25">
      <c r="BX4489" s="4"/>
      <c r="BY4489" s="4"/>
    </row>
    <row r="4490" spans="76:77" x14ac:dyDescent="0.25">
      <c r="BX4490" s="4"/>
      <c r="BY4490" s="4"/>
    </row>
    <row r="4491" spans="76:77" x14ac:dyDescent="0.25">
      <c r="BX4491" s="4"/>
      <c r="BY4491" s="4"/>
    </row>
    <row r="4492" spans="76:77" x14ac:dyDescent="0.25">
      <c r="BX4492" s="4"/>
      <c r="BY4492" s="4"/>
    </row>
    <row r="4493" spans="76:77" x14ac:dyDescent="0.25">
      <c r="BX4493" s="4"/>
      <c r="BY4493" s="4"/>
    </row>
    <row r="4494" spans="76:77" x14ac:dyDescent="0.25">
      <c r="BX4494" s="4"/>
      <c r="BY4494" s="4"/>
    </row>
    <row r="4495" spans="76:77" x14ac:dyDescent="0.25">
      <c r="BX4495" s="4"/>
      <c r="BY4495" s="4"/>
    </row>
    <row r="4496" spans="76:77" x14ac:dyDescent="0.25">
      <c r="BX4496" s="4"/>
      <c r="BY4496" s="4"/>
    </row>
    <row r="4497" spans="76:77" x14ac:dyDescent="0.25">
      <c r="BX4497" s="4"/>
      <c r="BY4497" s="4"/>
    </row>
    <row r="4498" spans="76:77" x14ac:dyDescent="0.25">
      <c r="BX4498" s="4"/>
      <c r="BY4498" s="4"/>
    </row>
    <row r="4499" spans="76:77" x14ac:dyDescent="0.25">
      <c r="BX4499" s="4"/>
      <c r="BY4499" s="4"/>
    </row>
    <row r="4500" spans="76:77" x14ac:dyDescent="0.25">
      <c r="BX4500" s="4"/>
      <c r="BY4500" s="4"/>
    </row>
    <row r="4501" spans="76:77" x14ac:dyDescent="0.25">
      <c r="BX4501" s="4"/>
      <c r="BY4501" s="4"/>
    </row>
    <row r="4502" spans="76:77" x14ac:dyDescent="0.25">
      <c r="BX4502" s="4"/>
      <c r="BY4502" s="4"/>
    </row>
    <row r="4503" spans="76:77" x14ac:dyDescent="0.25">
      <c r="BX4503" s="4"/>
      <c r="BY4503" s="4"/>
    </row>
    <row r="4504" spans="76:77" x14ac:dyDescent="0.25">
      <c r="BX4504" s="4"/>
      <c r="BY4504" s="4"/>
    </row>
    <row r="4505" spans="76:77" x14ac:dyDescent="0.25">
      <c r="BX4505" s="4"/>
      <c r="BY4505" s="4"/>
    </row>
    <row r="4506" spans="76:77" x14ac:dyDescent="0.25">
      <c r="BX4506" s="4"/>
      <c r="BY4506" s="4"/>
    </row>
    <row r="4507" spans="76:77" x14ac:dyDescent="0.25">
      <c r="BX4507" s="4"/>
      <c r="BY4507" s="4"/>
    </row>
    <row r="4508" spans="76:77" x14ac:dyDescent="0.25">
      <c r="BX4508" s="4"/>
      <c r="BY4508" s="4"/>
    </row>
    <row r="4509" spans="76:77" x14ac:dyDescent="0.25">
      <c r="BX4509" s="4"/>
      <c r="BY4509" s="4"/>
    </row>
    <row r="4510" spans="76:77" x14ac:dyDescent="0.25">
      <c r="BX4510" s="4"/>
      <c r="BY4510" s="4"/>
    </row>
    <row r="4511" spans="76:77" x14ac:dyDescent="0.25">
      <c r="BX4511" s="4"/>
      <c r="BY4511" s="4"/>
    </row>
    <row r="4512" spans="76:77" x14ac:dyDescent="0.25">
      <c r="BX4512" s="4"/>
      <c r="BY4512" s="4"/>
    </row>
    <row r="4513" spans="76:77" x14ac:dyDescent="0.25">
      <c r="BX4513" s="4"/>
      <c r="BY4513" s="4"/>
    </row>
    <row r="4514" spans="76:77" x14ac:dyDescent="0.25">
      <c r="BX4514" s="4"/>
      <c r="BY4514" s="4"/>
    </row>
    <row r="4515" spans="76:77" x14ac:dyDescent="0.25">
      <c r="BX4515" s="4"/>
      <c r="BY4515" s="4"/>
    </row>
    <row r="4516" spans="76:77" x14ac:dyDescent="0.25">
      <c r="BX4516" s="4"/>
      <c r="BY4516" s="4"/>
    </row>
    <row r="4517" spans="76:77" x14ac:dyDescent="0.25">
      <c r="BX4517" s="4"/>
      <c r="BY4517" s="4"/>
    </row>
    <row r="4518" spans="76:77" x14ac:dyDescent="0.25">
      <c r="BX4518" s="4"/>
      <c r="BY4518" s="4"/>
    </row>
    <row r="4519" spans="76:77" x14ac:dyDescent="0.25">
      <c r="BX4519" s="4"/>
      <c r="BY4519" s="4"/>
    </row>
    <row r="4520" spans="76:77" x14ac:dyDescent="0.25">
      <c r="BX4520" s="4"/>
      <c r="BY4520" s="4"/>
    </row>
    <row r="4521" spans="76:77" x14ac:dyDescent="0.25">
      <c r="BX4521" s="4"/>
      <c r="BY4521" s="4"/>
    </row>
    <row r="4522" spans="76:77" x14ac:dyDescent="0.25">
      <c r="BX4522" s="4"/>
      <c r="BY4522" s="4"/>
    </row>
    <row r="4523" spans="76:77" x14ac:dyDescent="0.25">
      <c r="BX4523" s="4"/>
      <c r="BY4523" s="4"/>
    </row>
    <row r="4524" spans="76:77" x14ac:dyDescent="0.25">
      <c r="BX4524" s="4"/>
      <c r="BY4524" s="4"/>
    </row>
    <row r="4525" spans="76:77" x14ac:dyDescent="0.25">
      <c r="BX4525" s="4"/>
      <c r="BY4525" s="4"/>
    </row>
    <row r="4526" spans="76:77" x14ac:dyDescent="0.25">
      <c r="BX4526" s="4"/>
      <c r="BY4526" s="4"/>
    </row>
    <row r="4527" spans="76:77" x14ac:dyDescent="0.25">
      <c r="BX4527" s="4"/>
      <c r="BY4527" s="4"/>
    </row>
    <row r="4528" spans="76:77" x14ac:dyDescent="0.25">
      <c r="BX4528" s="4"/>
      <c r="BY4528" s="4"/>
    </row>
    <row r="4529" spans="76:77" x14ac:dyDescent="0.25">
      <c r="BX4529" s="4"/>
      <c r="BY4529" s="4"/>
    </row>
    <row r="4530" spans="76:77" x14ac:dyDescent="0.25">
      <c r="BX4530" s="4"/>
      <c r="BY4530" s="4"/>
    </row>
    <row r="4531" spans="76:77" x14ac:dyDescent="0.25">
      <c r="BX4531" s="4"/>
      <c r="BY4531" s="4"/>
    </row>
    <row r="4532" spans="76:77" x14ac:dyDescent="0.25">
      <c r="BX4532" s="4"/>
      <c r="BY4532" s="4"/>
    </row>
    <row r="4533" spans="76:77" x14ac:dyDescent="0.25">
      <c r="BX4533" s="4"/>
      <c r="BY4533" s="4"/>
    </row>
    <row r="4534" spans="76:77" x14ac:dyDescent="0.25">
      <c r="BX4534" s="4"/>
      <c r="BY4534" s="4"/>
    </row>
    <row r="4535" spans="76:77" x14ac:dyDescent="0.25">
      <c r="BX4535" s="4"/>
      <c r="BY4535" s="4"/>
    </row>
    <row r="4536" spans="76:77" x14ac:dyDescent="0.25">
      <c r="BX4536" s="4"/>
      <c r="BY4536" s="4"/>
    </row>
    <row r="4537" spans="76:77" x14ac:dyDescent="0.25">
      <c r="BX4537" s="4"/>
      <c r="BY4537" s="4"/>
    </row>
    <row r="4538" spans="76:77" x14ac:dyDescent="0.25">
      <c r="BX4538" s="4"/>
      <c r="BY4538" s="4"/>
    </row>
    <row r="4539" spans="76:77" x14ac:dyDescent="0.25">
      <c r="BX4539" s="4"/>
      <c r="BY4539" s="4"/>
    </row>
    <row r="4540" spans="76:77" x14ac:dyDescent="0.25">
      <c r="BX4540" s="4"/>
      <c r="BY4540" s="4"/>
    </row>
    <row r="4541" spans="76:77" x14ac:dyDescent="0.25">
      <c r="BX4541" s="4"/>
      <c r="BY4541" s="4"/>
    </row>
    <row r="4542" spans="76:77" x14ac:dyDescent="0.25">
      <c r="BX4542" s="4"/>
      <c r="BY4542" s="4"/>
    </row>
    <row r="4543" spans="76:77" x14ac:dyDescent="0.25">
      <c r="BX4543" s="4"/>
      <c r="BY4543" s="4"/>
    </row>
    <row r="4544" spans="76:77" x14ac:dyDescent="0.25">
      <c r="BX4544" s="4"/>
      <c r="BY4544" s="4"/>
    </row>
    <row r="4545" spans="76:77" x14ac:dyDescent="0.25">
      <c r="BX4545" s="4"/>
      <c r="BY4545" s="4"/>
    </row>
    <row r="4546" spans="76:77" x14ac:dyDescent="0.25">
      <c r="BX4546" s="4"/>
      <c r="BY4546" s="4"/>
    </row>
    <row r="4547" spans="76:77" x14ac:dyDescent="0.25">
      <c r="BX4547" s="4"/>
      <c r="BY4547" s="4"/>
    </row>
    <row r="4548" spans="76:77" x14ac:dyDescent="0.25">
      <c r="BX4548" s="4"/>
      <c r="BY4548" s="4"/>
    </row>
    <row r="4549" spans="76:77" x14ac:dyDescent="0.25">
      <c r="BX4549" s="4"/>
      <c r="BY4549" s="4"/>
    </row>
    <row r="4550" spans="76:77" x14ac:dyDescent="0.25">
      <c r="BX4550" s="4"/>
      <c r="BY4550" s="4"/>
    </row>
    <row r="4551" spans="76:77" x14ac:dyDescent="0.25">
      <c r="BX4551" s="4"/>
      <c r="BY4551" s="4"/>
    </row>
    <row r="4552" spans="76:77" x14ac:dyDescent="0.25">
      <c r="BX4552" s="4"/>
      <c r="BY4552" s="4"/>
    </row>
    <row r="4553" spans="76:77" x14ac:dyDescent="0.25">
      <c r="BX4553" s="4"/>
      <c r="BY4553" s="4"/>
    </row>
    <row r="4554" spans="76:77" x14ac:dyDescent="0.25">
      <c r="BX4554" s="4"/>
      <c r="BY4554" s="4"/>
    </row>
    <row r="4555" spans="76:77" x14ac:dyDescent="0.25">
      <c r="BX4555" s="4"/>
      <c r="BY4555" s="4"/>
    </row>
    <row r="4556" spans="76:77" x14ac:dyDescent="0.25">
      <c r="BX4556" s="4"/>
      <c r="BY4556" s="4"/>
    </row>
    <row r="4557" spans="76:77" x14ac:dyDescent="0.25">
      <c r="BX4557" s="4"/>
      <c r="BY4557" s="4"/>
    </row>
    <row r="4558" spans="76:77" x14ac:dyDescent="0.25">
      <c r="BX4558" s="4"/>
      <c r="BY4558" s="4"/>
    </row>
    <row r="4559" spans="76:77" x14ac:dyDescent="0.25">
      <c r="BX4559" s="4"/>
      <c r="BY4559" s="4"/>
    </row>
    <row r="4560" spans="76:77" x14ac:dyDescent="0.25">
      <c r="BX4560" s="4"/>
      <c r="BY4560" s="4"/>
    </row>
    <row r="4561" spans="76:77" x14ac:dyDescent="0.25">
      <c r="BX4561" s="4"/>
      <c r="BY4561" s="4"/>
    </row>
    <row r="4562" spans="76:77" x14ac:dyDescent="0.25">
      <c r="BX4562" s="4"/>
      <c r="BY4562" s="4"/>
    </row>
    <row r="4563" spans="76:77" x14ac:dyDescent="0.25">
      <c r="BX4563" s="4"/>
      <c r="BY4563" s="4"/>
    </row>
    <row r="4564" spans="76:77" x14ac:dyDescent="0.25">
      <c r="BX4564" s="4"/>
      <c r="BY4564" s="4"/>
    </row>
    <row r="4565" spans="76:77" x14ac:dyDescent="0.25">
      <c r="BX4565" s="4"/>
      <c r="BY4565" s="4"/>
    </row>
    <row r="4566" spans="76:77" x14ac:dyDescent="0.25">
      <c r="BX4566" s="4"/>
      <c r="BY4566" s="4"/>
    </row>
    <row r="4567" spans="76:77" x14ac:dyDescent="0.25">
      <c r="BX4567" s="4"/>
      <c r="BY4567" s="4"/>
    </row>
    <row r="4568" spans="76:77" x14ac:dyDescent="0.25">
      <c r="BX4568" s="4"/>
      <c r="BY4568" s="4"/>
    </row>
    <row r="4569" spans="76:77" x14ac:dyDescent="0.25">
      <c r="BX4569" s="4"/>
      <c r="BY4569" s="4"/>
    </row>
    <row r="4570" spans="76:77" x14ac:dyDescent="0.25">
      <c r="BX4570" s="4"/>
      <c r="BY4570" s="4"/>
    </row>
    <row r="4571" spans="76:77" x14ac:dyDescent="0.25">
      <c r="BX4571" s="4"/>
      <c r="BY4571" s="4"/>
    </row>
    <row r="4572" spans="76:77" x14ac:dyDescent="0.25">
      <c r="BX4572" s="4"/>
      <c r="BY4572" s="4"/>
    </row>
    <row r="4573" spans="76:77" x14ac:dyDescent="0.25">
      <c r="BX4573" s="4"/>
      <c r="BY4573" s="4"/>
    </row>
    <row r="4574" spans="76:77" x14ac:dyDescent="0.25">
      <c r="BX4574" s="4"/>
      <c r="BY4574" s="4"/>
    </row>
    <row r="4575" spans="76:77" x14ac:dyDescent="0.25">
      <c r="BX4575" s="4"/>
      <c r="BY4575" s="4"/>
    </row>
    <row r="4576" spans="76:77" x14ac:dyDescent="0.25">
      <c r="BX4576" s="4"/>
      <c r="BY4576" s="4"/>
    </row>
    <row r="4577" spans="76:77" x14ac:dyDescent="0.25">
      <c r="BX4577" s="4"/>
      <c r="BY4577" s="4"/>
    </row>
    <row r="4578" spans="76:77" x14ac:dyDescent="0.25">
      <c r="BX4578" s="4"/>
      <c r="BY4578" s="4"/>
    </row>
    <row r="4579" spans="76:77" x14ac:dyDescent="0.25">
      <c r="BX4579" s="4"/>
      <c r="BY4579" s="4"/>
    </row>
    <row r="4580" spans="76:77" x14ac:dyDescent="0.25">
      <c r="BX4580" s="4"/>
      <c r="BY4580" s="4"/>
    </row>
    <row r="4581" spans="76:77" x14ac:dyDescent="0.25">
      <c r="BX4581" s="4"/>
      <c r="BY4581" s="4"/>
    </row>
    <row r="4582" spans="76:77" x14ac:dyDescent="0.25">
      <c r="BX4582" s="4"/>
      <c r="BY4582" s="4"/>
    </row>
    <row r="4583" spans="76:77" x14ac:dyDescent="0.25">
      <c r="BX4583" s="4"/>
      <c r="BY4583" s="4"/>
    </row>
    <row r="4584" spans="76:77" x14ac:dyDescent="0.25">
      <c r="BX4584" s="4"/>
      <c r="BY4584" s="4"/>
    </row>
    <row r="4585" spans="76:77" x14ac:dyDescent="0.25">
      <c r="BX4585" s="4"/>
      <c r="BY4585" s="4"/>
    </row>
    <row r="4586" spans="76:77" x14ac:dyDescent="0.25">
      <c r="BX4586" s="4"/>
      <c r="BY4586" s="4"/>
    </row>
    <row r="4587" spans="76:77" x14ac:dyDescent="0.25">
      <c r="BX4587" s="4"/>
      <c r="BY4587" s="4"/>
    </row>
    <row r="4588" spans="76:77" x14ac:dyDescent="0.25">
      <c r="BX4588" s="4"/>
      <c r="BY4588" s="4"/>
    </row>
    <row r="4589" spans="76:77" x14ac:dyDescent="0.25">
      <c r="BX4589" s="4"/>
      <c r="BY4589" s="4"/>
    </row>
    <row r="4590" spans="76:77" x14ac:dyDescent="0.25">
      <c r="BX4590" s="4"/>
      <c r="BY4590" s="4"/>
    </row>
    <row r="4591" spans="76:77" x14ac:dyDescent="0.25">
      <c r="BX4591" s="4"/>
      <c r="BY4591" s="4"/>
    </row>
    <row r="4592" spans="76:77" x14ac:dyDescent="0.25">
      <c r="BX4592" s="4"/>
      <c r="BY4592" s="4"/>
    </row>
    <row r="4593" spans="76:77" x14ac:dyDescent="0.25">
      <c r="BX4593" s="4"/>
      <c r="BY4593" s="4"/>
    </row>
    <row r="4594" spans="76:77" x14ac:dyDescent="0.25">
      <c r="BX4594" s="4"/>
      <c r="BY4594" s="4"/>
    </row>
    <row r="4595" spans="76:77" x14ac:dyDescent="0.25">
      <c r="BX4595" s="4"/>
      <c r="BY4595" s="4"/>
    </row>
    <row r="4596" spans="76:77" x14ac:dyDescent="0.25">
      <c r="BX4596" s="4"/>
      <c r="BY4596" s="4"/>
    </row>
    <row r="4597" spans="76:77" x14ac:dyDescent="0.25">
      <c r="BX4597" s="4"/>
      <c r="BY4597" s="4"/>
    </row>
    <row r="4598" spans="76:77" x14ac:dyDescent="0.25">
      <c r="BX4598" s="4"/>
      <c r="BY4598" s="4"/>
    </row>
    <row r="4599" spans="76:77" x14ac:dyDescent="0.25">
      <c r="BX4599" s="4"/>
      <c r="BY4599" s="4"/>
    </row>
    <row r="4600" spans="76:77" x14ac:dyDescent="0.25">
      <c r="BX4600" s="4"/>
      <c r="BY4600" s="4"/>
    </row>
    <row r="4601" spans="76:77" x14ac:dyDescent="0.25">
      <c r="BX4601" s="4"/>
      <c r="BY4601" s="4"/>
    </row>
    <row r="4602" spans="76:77" x14ac:dyDescent="0.25">
      <c r="BX4602" s="4"/>
      <c r="BY4602" s="4"/>
    </row>
    <row r="4603" spans="76:77" x14ac:dyDescent="0.25">
      <c r="BX4603" s="4"/>
      <c r="BY4603" s="4"/>
    </row>
    <row r="4604" spans="76:77" x14ac:dyDescent="0.25">
      <c r="BX4604" s="4"/>
      <c r="BY4604" s="4"/>
    </row>
    <row r="4605" spans="76:77" x14ac:dyDescent="0.25">
      <c r="BX4605" s="4"/>
      <c r="BY4605" s="4"/>
    </row>
    <row r="4606" spans="76:77" x14ac:dyDescent="0.25">
      <c r="BX4606" s="4"/>
      <c r="BY4606" s="4"/>
    </row>
    <row r="4607" spans="76:77" x14ac:dyDescent="0.25">
      <c r="BX4607" s="4"/>
      <c r="BY4607" s="4"/>
    </row>
    <row r="4608" spans="76:77" x14ac:dyDescent="0.25">
      <c r="BX4608" s="4"/>
      <c r="BY4608" s="4"/>
    </row>
    <row r="4609" spans="76:77" x14ac:dyDescent="0.25">
      <c r="BX4609" s="4"/>
      <c r="BY4609" s="4"/>
    </row>
    <row r="4610" spans="76:77" x14ac:dyDescent="0.25">
      <c r="BX4610" s="4"/>
      <c r="BY4610" s="4"/>
    </row>
    <row r="4611" spans="76:77" x14ac:dyDescent="0.25">
      <c r="BX4611" s="4"/>
      <c r="BY4611" s="4"/>
    </row>
    <row r="4612" spans="76:77" x14ac:dyDescent="0.25">
      <c r="BX4612" s="4"/>
      <c r="BY4612" s="4"/>
    </row>
    <row r="4613" spans="76:77" x14ac:dyDescent="0.25">
      <c r="BX4613" s="4"/>
      <c r="BY4613" s="4"/>
    </row>
    <row r="4614" spans="76:77" x14ac:dyDescent="0.25">
      <c r="BX4614" s="4"/>
      <c r="BY4614" s="4"/>
    </row>
    <row r="4615" spans="76:77" x14ac:dyDescent="0.25">
      <c r="BX4615" s="4"/>
      <c r="BY4615" s="4"/>
    </row>
    <row r="4616" spans="76:77" x14ac:dyDescent="0.25">
      <c r="BX4616" s="4"/>
      <c r="BY4616" s="4"/>
    </row>
    <row r="4617" spans="76:77" x14ac:dyDescent="0.25">
      <c r="BX4617" s="4"/>
      <c r="BY4617" s="4"/>
    </row>
    <row r="4618" spans="76:77" x14ac:dyDescent="0.25">
      <c r="BX4618" s="4"/>
      <c r="BY4618" s="4"/>
    </row>
    <row r="4619" spans="76:77" x14ac:dyDescent="0.25">
      <c r="BX4619" s="4"/>
      <c r="BY4619" s="4"/>
    </row>
    <row r="4620" spans="76:77" x14ac:dyDescent="0.25">
      <c r="BX4620" s="4"/>
      <c r="BY4620" s="4"/>
    </row>
    <row r="4621" spans="76:77" x14ac:dyDescent="0.25">
      <c r="BX4621" s="4"/>
      <c r="BY4621" s="4"/>
    </row>
    <row r="4622" spans="76:77" x14ac:dyDescent="0.25">
      <c r="BX4622" s="4"/>
      <c r="BY4622" s="4"/>
    </row>
    <row r="4623" spans="76:77" x14ac:dyDescent="0.25">
      <c r="BX4623" s="4"/>
      <c r="BY4623" s="4"/>
    </row>
    <row r="4624" spans="76:77" x14ac:dyDescent="0.25">
      <c r="BX4624" s="4"/>
      <c r="BY4624" s="4"/>
    </row>
    <row r="4625" spans="76:77" x14ac:dyDescent="0.25">
      <c r="BX4625" s="4"/>
      <c r="BY4625" s="4"/>
    </row>
    <row r="4626" spans="76:77" x14ac:dyDescent="0.25">
      <c r="BX4626" s="4"/>
      <c r="BY4626" s="4"/>
    </row>
    <row r="4627" spans="76:77" x14ac:dyDescent="0.25">
      <c r="BX4627" s="4"/>
      <c r="BY4627" s="4"/>
    </row>
    <row r="4628" spans="76:77" x14ac:dyDescent="0.25">
      <c r="BX4628" s="4"/>
      <c r="BY4628" s="4"/>
    </row>
    <row r="4629" spans="76:77" x14ac:dyDescent="0.25">
      <c r="BX4629" s="4"/>
      <c r="BY4629" s="4"/>
    </row>
    <row r="4630" spans="76:77" x14ac:dyDescent="0.25">
      <c r="BX4630" s="4"/>
      <c r="BY4630" s="4"/>
    </row>
    <row r="4631" spans="76:77" x14ac:dyDescent="0.25">
      <c r="BX4631" s="4"/>
      <c r="BY4631" s="4"/>
    </row>
    <row r="4632" spans="76:77" x14ac:dyDescent="0.25">
      <c r="BX4632" s="4"/>
      <c r="BY4632" s="4"/>
    </row>
    <row r="4633" spans="76:77" x14ac:dyDescent="0.25">
      <c r="BX4633" s="4"/>
      <c r="BY4633" s="4"/>
    </row>
    <row r="4634" spans="76:77" x14ac:dyDescent="0.25">
      <c r="BX4634" s="4"/>
      <c r="BY4634" s="4"/>
    </row>
    <row r="4635" spans="76:77" x14ac:dyDescent="0.25">
      <c r="BX4635" s="4"/>
      <c r="BY4635" s="4"/>
    </row>
    <row r="4636" spans="76:77" x14ac:dyDescent="0.25">
      <c r="BX4636" s="4"/>
      <c r="BY4636" s="4"/>
    </row>
    <row r="4637" spans="76:77" x14ac:dyDescent="0.25">
      <c r="BX4637" s="4"/>
      <c r="BY4637" s="4"/>
    </row>
    <row r="4638" spans="76:77" x14ac:dyDescent="0.25">
      <c r="BX4638" s="4"/>
      <c r="BY4638" s="4"/>
    </row>
    <row r="4639" spans="76:77" x14ac:dyDescent="0.25">
      <c r="BX4639" s="4"/>
      <c r="BY4639" s="4"/>
    </row>
    <row r="4640" spans="76:77" x14ac:dyDescent="0.25">
      <c r="BX4640" s="4"/>
      <c r="BY4640" s="4"/>
    </row>
    <row r="4641" spans="76:77" x14ac:dyDescent="0.25">
      <c r="BX4641" s="4"/>
      <c r="BY4641" s="4"/>
    </row>
    <row r="4642" spans="76:77" x14ac:dyDescent="0.25">
      <c r="BX4642" s="4"/>
      <c r="BY4642" s="4"/>
    </row>
    <row r="4643" spans="76:77" x14ac:dyDescent="0.25">
      <c r="BX4643" s="4"/>
      <c r="BY4643" s="4"/>
    </row>
    <row r="4644" spans="76:77" x14ac:dyDescent="0.25">
      <c r="BX4644" s="4"/>
      <c r="BY4644" s="4"/>
    </row>
    <row r="4645" spans="76:77" x14ac:dyDescent="0.25">
      <c r="BX4645" s="4"/>
      <c r="BY4645" s="4"/>
    </row>
    <row r="4646" spans="76:77" x14ac:dyDescent="0.25">
      <c r="BX4646" s="4"/>
      <c r="BY4646" s="4"/>
    </row>
    <row r="4647" spans="76:77" x14ac:dyDescent="0.25">
      <c r="BX4647" s="4"/>
      <c r="BY4647" s="4"/>
    </row>
    <row r="4648" spans="76:77" x14ac:dyDescent="0.25">
      <c r="BX4648" s="4"/>
      <c r="BY4648" s="4"/>
    </row>
    <row r="4649" spans="76:77" x14ac:dyDescent="0.25">
      <c r="BX4649" s="4"/>
      <c r="BY4649" s="4"/>
    </row>
    <row r="4650" spans="76:77" x14ac:dyDescent="0.25">
      <c r="BX4650" s="4"/>
      <c r="BY4650" s="4"/>
    </row>
    <row r="4651" spans="76:77" x14ac:dyDescent="0.25">
      <c r="BX4651" s="4"/>
      <c r="BY4651" s="4"/>
    </row>
    <row r="4652" spans="76:77" x14ac:dyDescent="0.25">
      <c r="BX4652" s="4"/>
      <c r="BY4652" s="4"/>
    </row>
    <row r="4653" spans="76:77" x14ac:dyDescent="0.25">
      <c r="BX4653" s="4"/>
      <c r="BY4653" s="4"/>
    </row>
    <row r="4654" spans="76:77" x14ac:dyDescent="0.25">
      <c r="BX4654" s="4"/>
      <c r="BY4654" s="4"/>
    </row>
    <row r="4655" spans="76:77" x14ac:dyDescent="0.25">
      <c r="BX4655" s="4"/>
      <c r="BY4655" s="4"/>
    </row>
    <row r="4656" spans="76:77" x14ac:dyDescent="0.25">
      <c r="BX4656" s="4"/>
      <c r="BY4656" s="4"/>
    </row>
    <row r="4657" spans="76:77" x14ac:dyDescent="0.25">
      <c r="BX4657" s="4"/>
      <c r="BY4657" s="4"/>
    </row>
    <row r="4658" spans="76:77" x14ac:dyDescent="0.25">
      <c r="BX4658" s="4"/>
      <c r="BY4658" s="4"/>
    </row>
    <row r="4659" spans="76:77" x14ac:dyDescent="0.25">
      <c r="BX4659" s="4"/>
      <c r="BY4659" s="4"/>
    </row>
    <row r="4660" spans="76:77" x14ac:dyDescent="0.25">
      <c r="BX4660" s="4"/>
      <c r="BY4660" s="4"/>
    </row>
    <row r="4661" spans="76:77" x14ac:dyDescent="0.25">
      <c r="BX4661" s="4"/>
      <c r="BY4661" s="4"/>
    </row>
    <row r="4662" spans="76:77" x14ac:dyDescent="0.25">
      <c r="BX4662" s="4"/>
      <c r="BY4662" s="4"/>
    </row>
    <row r="4663" spans="76:77" x14ac:dyDescent="0.25">
      <c r="BX4663" s="4"/>
      <c r="BY4663" s="4"/>
    </row>
    <row r="4664" spans="76:77" x14ac:dyDescent="0.25">
      <c r="BX4664" s="4"/>
      <c r="BY4664" s="4"/>
    </row>
    <row r="4665" spans="76:77" x14ac:dyDescent="0.25">
      <c r="BX4665" s="4"/>
      <c r="BY4665" s="4"/>
    </row>
    <row r="4666" spans="76:77" x14ac:dyDescent="0.25">
      <c r="BX4666" s="4"/>
      <c r="BY4666" s="4"/>
    </row>
    <row r="4667" spans="76:77" x14ac:dyDescent="0.25">
      <c r="BX4667" s="4"/>
      <c r="BY4667" s="4"/>
    </row>
    <row r="4668" spans="76:77" x14ac:dyDescent="0.25">
      <c r="BX4668" s="4"/>
      <c r="BY4668" s="4"/>
    </row>
    <row r="4669" spans="76:77" x14ac:dyDescent="0.25">
      <c r="BX4669" s="4"/>
      <c r="BY4669" s="4"/>
    </row>
    <row r="4670" spans="76:77" x14ac:dyDescent="0.25">
      <c r="BX4670" s="4"/>
      <c r="BY4670" s="4"/>
    </row>
    <row r="4671" spans="76:77" x14ac:dyDescent="0.25">
      <c r="BX4671" s="4"/>
      <c r="BY4671" s="4"/>
    </row>
    <row r="4672" spans="76:77" x14ac:dyDescent="0.25">
      <c r="BX4672" s="4"/>
      <c r="BY4672" s="4"/>
    </row>
    <row r="4673" spans="76:77" x14ac:dyDescent="0.25">
      <c r="BX4673" s="4"/>
      <c r="BY4673" s="4"/>
    </row>
    <row r="4674" spans="76:77" x14ac:dyDescent="0.25">
      <c r="BX4674" s="4"/>
      <c r="BY4674" s="4"/>
    </row>
    <row r="4675" spans="76:77" x14ac:dyDescent="0.25">
      <c r="BX4675" s="4"/>
      <c r="BY4675" s="4"/>
    </row>
    <row r="4676" spans="76:77" x14ac:dyDescent="0.25">
      <c r="BX4676" s="4"/>
      <c r="BY4676" s="4"/>
    </row>
    <row r="4677" spans="76:77" x14ac:dyDescent="0.25">
      <c r="BX4677" s="4"/>
      <c r="BY4677" s="4"/>
    </row>
    <row r="4678" spans="76:77" x14ac:dyDescent="0.25">
      <c r="BX4678" s="4"/>
      <c r="BY4678" s="4"/>
    </row>
    <row r="4679" spans="76:77" x14ac:dyDescent="0.25">
      <c r="BX4679" s="4"/>
      <c r="BY4679" s="4"/>
    </row>
    <row r="4680" spans="76:77" x14ac:dyDescent="0.25">
      <c r="BX4680" s="4"/>
      <c r="BY4680" s="4"/>
    </row>
    <row r="4681" spans="76:77" x14ac:dyDescent="0.25">
      <c r="BX4681" s="4"/>
      <c r="BY4681" s="4"/>
    </row>
    <row r="4682" spans="76:77" x14ac:dyDescent="0.25">
      <c r="BX4682" s="4"/>
      <c r="BY4682" s="4"/>
    </row>
    <row r="4683" spans="76:77" x14ac:dyDescent="0.25">
      <c r="BX4683" s="4"/>
      <c r="BY4683" s="4"/>
    </row>
    <row r="4684" spans="76:77" x14ac:dyDescent="0.25">
      <c r="BX4684" s="4"/>
      <c r="BY4684" s="4"/>
    </row>
    <row r="4685" spans="76:77" x14ac:dyDescent="0.25">
      <c r="BX4685" s="4"/>
      <c r="BY4685" s="4"/>
    </row>
    <row r="4686" spans="76:77" x14ac:dyDescent="0.25">
      <c r="BX4686" s="4"/>
      <c r="BY4686" s="4"/>
    </row>
    <row r="4687" spans="76:77" x14ac:dyDescent="0.25">
      <c r="BX4687" s="4"/>
      <c r="BY4687" s="4"/>
    </row>
    <row r="4688" spans="76:77" x14ac:dyDescent="0.25">
      <c r="BX4688" s="4"/>
      <c r="BY4688" s="4"/>
    </row>
    <row r="4689" spans="76:77" x14ac:dyDescent="0.25">
      <c r="BX4689" s="4"/>
      <c r="BY4689" s="4"/>
    </row>
    <row r="4690" spans="76:77" x14ac:dyDescent="0.25">
      <c r="BX4690" s="4"/>
      <c r="BY4690" s="4"/>
    </row>
    <row r="4691" spans="76:77" x14ac:dyDescent="0.25">
      <c r="BX4691" s="4"/>
      <c r="BY4691" s="4"/>
    </row>
    <row r="4692" spans="76:77" x14ac:dyDescent="0.25">
      <c r="BX4692" s="4"/>
      <c r="BY4692" s="4"/>
    </row>
    <row r="4693" spans="76:77" x14ac:dyDescent="0.25">
      <c r="BX4693" s="4"/>
      <c r="BY4693" s="4"/>
    </row>
    <row r="4694" spans="76:77" x14ac:dyDescent="0.25">
      <c r="BX4694" s="4"/>
      <c r="BY4694" s="4"/>
    </row>
    <row r="4695" spans="76:77" x14ac:dyDescent="0.25">
      <c r="BX4695" s="4"/>
      <c r="BY4695" s="4"/>
    </row>
    <row r="4696" spans="76:77" x14ac:dyDescent="0.25">
      <c r="BX4696" s="4"/>
      <c r="BY4696" s="4"/>
    </row>
    <row r="4697" spans="76:77" x14ac:dyDescent="0.25">
      <c r="BX4697" s="4"/>
      <c r="BY4697" s="4"/>
    </row>
    <row r="4698" spans="76:77" x14ac:dyDescent="0.25">
      <c r="BX4698" s="4"/>
      <c r="BY4698" s="4"/>
    </row>
    <row r="4699" spans="76:77" x14ac:dyDescent="0.25">
      <c r="BX4699" s="4"/>
      <c r="BY4699" s="4"/>
    </row>
    <row r="4700" spans="76:77" x14ac:dyDescent="0.25">
      <c r="BX4700" s="4"/>
      <c r="BY4700" s="4"/>
    </row>
    <row r="4701" spans="76:77" x14ac:dyDescent="0.25">
      <c r="BX4701" s="4"/>
      <c r="BY4701" s="4"/>
    </row>
    <row r="4702" spans="76:77" x14ac:dyDescent="0.25">
      <c r="BX4702" s="4"/>
      <c r="BY4702" s="4"/>
    </row>
    <row r="4703" spans="76:77" x14ac:dyDescent="0.25">
      <c r="BX4703" s="4"/>
      <c r="BY4703" s="4"/>
    </row>
    <row r="4704" spans="76:77" x14ac:dyDescent="0.25">
      <c r="BX4704" s="4"/>
      <c r="BY4704" s="4"/>
    </row>
    <row r="4705" spans="76:77" x14ac:dyDescent="0.25">
      <c r="BX4705" s="4"/>
      <c r="BY4705" s="4"/>
    </row>
    <row r="4706" spans="76:77" x14ac:dyDescent="0.25">
      <c r="BX4706" s="4"/>
      <c r="BY4706" s="4"/>
    </row>
    <row r="4707" spans="76:77" x14ac:dyDescent="0.25">
      <c r="BX4707" s="4"/>
      <c r="BY4707" s="4"/>
    </row>
    <row r="4708" spans="76:77" x14ac:dyDescent="0.25">
      <c r="BX4708" s="4"/>
      <c r="BY4708" s="4"/>
    </row>
    <row r="4709" spans="76:77" x14ac:dyDescent="0.25">
      <c r="BX4709" s="4"/>
      <c r="BY4709" s="4"/>
    </row>
    <row r="4710" spans="76:77" x14ac:dyDescent="0.25">
      <c r="BX4710" s="4"/>
      <c r="BY4710" s="4"/>
    </row>
    <row r="4711" spans="76:77" x14ac:dyDescent="0.25">
      <c r="BX4711" s="4"/>
      <c r="BY4711" s="4"/>
    </row>
    <row r="4712" spans="76:77" x14ac:dyDescent="0.25">
      <c r="BX4712" s="4"/>
      <c r="BY4712" s="4"/>
    </row>
    <row r="4713" spans="76:77" x14ac:dyDescent="0.25">
      <c r="BX4713" s="4"/>
      <c r="BY4713" s="4"/>
    </row>
    <row r="4714" spans="76:77" x14ac:dyDescent="0.25">
      <c r="BX4714" s="4"/>
      <c r="BY4714" s="4"/>
    </row>
    <row r="4715" spans="76:77" x14ac:dyDescent="0.25">
      <c r="BX4715" s="4"/>
      <c r="BY4715" s="4"/>
    </row>
    <row r="4716" spans="76:77" x14ac:dyDescent="0.25">
      <c r="BX4716" s="4"/>
      <c r="BY4716" s="4"/>
    </row>
    <row r="4717" spans="76:77" x14ac:dyDescent="0.25">
      <c r="BX4717" s="4"/>
      <c r="BY4717" s="4"/>
    </row>
    <row r="4718" spans="76:77" x14ac:dyDescent="0.25">
      <c r="BX4718" s="4"/>
      <c r="BY4718" s="4"/>
    </row>
    <row r="4719" spans="76:77" x14ac:dyDescent="0.25">
      <c r="BX4719" s="4"/>
      <c r="BY4719" s="4"/>
    </row>
    <row r="4720" spans="76:77" x14ac:dyDescent="0.25">
      <c r="BX4720" s="4"/>
      <c r="BY4720" s="4"/>
    </row>
    <row r="4721" spans="76:77" x14ac:dyDescent="0.25">
      <c r="BX4721" s="4"/>
      <c r="BY4721" s="4"/>
    </row>
    <row r="4722" spans="76:77" x14ac:dyDescent="0.25">
      <c r="BX4722" s="4"/>
      <c r="BY4722" s="4"/>
    </row>
    <row r="4723" spans="76:77" x14ac:dyDescent="0.25">
      <c r="BX4723" s="4"/>
      <c r="BY4723" s="4"/>
    </row>
    <row r="4724" spans="76:77" x14ac:dyDescent="0.25">
      <c r="BX4724" s="4"/>
      <c r="BY4724" s="4"/>
    </row>
    <row r="4725" spans="76:77" x14ac:dyDescent="0.25">
      <c r="BX4725" s="4"/>
      <c r="BY4725" s="4"/>
    </row>
    <row r="4726" spans="76:77" x14ac:dyDescent="0.25">
      <c r="BX4726" s="4"/>
      <c r="BY4726" s="4"/>
    </row>
    <row r="4727" spans="76:77" x14ac:dyDescent="0.25">
      <c r="BX4727" s="4"/>
      <c r="BY4727" s="4"/>
    </row>
    <row r="4728" spans="76:77" x14ac:dyDescent="0.25">
      <c r="BX4728" s="4"/>
      <c r="BY4728" s="4"/>
    </row>
    <row r="4729" spans="76:77" x14ac:dyDescent="0.25">
      <c r="BX4729" s="4"/>
      <c r="BY4729" s="4"/>
    </row>
    <row r="4730" spans="76:77" x14ac:dyDescent="0.25">
      <c r="BX4730" s="4"/>
      <c r="BY4730" s="4"/>
    </row>
    <row r="4731" spans="76:77" x14ac:dyDescent="0.25">
      <c r="BX4731" s="4"/>
      <c r="BY4731" s="4"/>
    </row>
    <row r="4732" spans="76:77" x14ac:dyDescent="0.25">
      <c r="BX4732" s="4"/>
      <c r="BY4732" s="4"/>
    </row>
    <row r="4733" spans="76:77" x14ac:dyDescent="0.25">
      <c r="BX4733" s="4"/>
      <c r="BY4733" s="4"/>
    </row>
    <row r="4734" spans="76:77" x14ac:dyDescent="0.25">
      <c r="BX4734" s="4"/>
      <c r="BY4734" s="4"/>
    </row>
    <row r="4735" spans="76:77" x14ac:dyDescent="0.25">
      <c r="BX4735" s="4"/>
      <c r="BY4735" s="4"/>
    </row>
    <row r="4736" spans="76:77" x14ac:dyDescent="0.25">
      <c r="BX4736" s="4"/>
      <c r="BY4736" s="4"/>
    </row>
    <row r="4737" spans="76:77" x14ac:dyDescent="0.25">
      <c r="BX4737" s="4"/>
      <c r="BY4737" s="4"/>
    </row>
    <row r="4738" spans="76:77" x14ac:dyDescent="0.25">
      <c r="BX4738" s="4"/>
      <c r="BY4738" s="4"/>
    </row>
    <row r="4739" spans="76:77" x14ac:dyDescent="0.25">
      <c r="BX4739" s="4"/>
      <c r="BY4739" s="4"/>
    </row>
    <row r="4740" spans="76:77" x14ac:dyDescent="0.25">
      <c r="BX4740" s="4"/>
      <c r="BY4740" s="4"/>
    </row>
    <row r="4741" spans="76:77" x14ac:dyDescent="0.25">
      <c r="BX4741" s="4"/>
      <c r="BY4741" s="4"/>
    </row>
    <row r="4742" spans="76:77" x14ac:dyDescent="0.25">
      <c r="BX4742" s="4"/>
      <c r="BY4742" s="4"/>
    </row>
    <row r="4743" spans="76:77" x14ac:dyDescent="0.25">
      <c r="BX4743" s="4"/>
      <c r="BY4743" s="4"/>
    </row>
    <row r="4744" spans="76:77" x14ac:dyDescent="0.25">
      <c r="BX4744" s="4"/>
      <c r="BY4744" s="4"/>
    </row>
    <row r="4745" spans="76:77" x14ac:dyDescent="0.25">
      <c r="BX4745" s="4"/>
      <c r="BY4745" s="4"/>
    </row>
    <row r="4746" spans="76:77" x14ac:dyDescent="0.25">
      <c r="BX4746" s="4"/>
      <c r="BY4746" s="4"/>
    </row>
    <row r="4747" spans="76:77" x14ac:dyDescent="0.25">
      <c r="BX4747" s="4"/>
      <c r="BY4747" s="4"/>
    </row>
    <row r="4748" spans="76:77" x14ac:dyDescent="0.25">
      <c r="BX4748" s="4"/>
      <c r="BY4748" s="4"/>
    </row>
    <row r="4749" spans="76:77" x14ac:dyDescent="0.25">
      <c r="BX4749" s="4"/>
      <c r="BY4749" s="4"/>
    </row>
    <row r="4750" spans="76:77" x14ac:dyDescent="0.25">
      <c r="BX4750" s="4"/>
      <c r="BY4750" s="4"/>
    </row>
    <row r="4751" spans="76:77" x14ac:dyDescent="0.25">
      <c r="BX4751" s="4"/>
      <c r="BY4751" s="4"/>
    </row>
    <row r="4752" spans="76:77" x14ac:dyDescent="0.25">
      <c r="BX4752" s="4"/>
      <c r="BY4752" s="4"/>
    </row>
    <row r="4753" spans="76:77" x14ac:dyDescent="0.25">
      <c r="BX4753" s="4"/>
      <c r="BY4753" s="4"/>
    </row>
    <row r="4754" spans="76:77" x14ac:dyDescent="0.25">
      <c r="BX4754" s="4"/>
      <c r="BY4754" s="4"/>
    </row>
    <row r="4755" spans="76:77" x14ac:dyDescent="0.25">
      <c r="BX4755" s="4"/>
      <c r="BY4755" s="4"/>
    </row>
    <row r="4756" spans="76:77" x14ac:dyDescent="0.25">
      <c r="BX4756" s="4"/>
      <c r="BY4756" s="4"/>
    </row>
    <row r="4757" spans="76:77" x14ac:dyDescent="0.25">
      <c r="BX4757" s="4"/>
      <c r="BY4757" s="4"/>
    </row>
    <row r="4758" spans="76:77" x14ac:dyDescent="0.25">
      <c r="BX4758" s="4"/>
      <c r="BY4758" s="4"/>
    </row>
    <row r="4759" spans="76:77" x14ac:dyDescent="0.25">
      <c r="BX4759" s="4"/>
      <c r="BY4759" s="4"/>
    </row>
    <row r="4760" spans="76:77" x14ac:dyDescent="0.25">
      <c r="BX4760" s="4"/>
      <c r="BY4760" s="4"/>
    </row>
    <row r="4761" spans="76:77" x14ac:dyDescent="0.25">
      <c r="BX4761" s="4"/>
      <c r="BY4761" s="4"/>
    </row>
    <row r="4762" spans="76:77" x14ac:dyDescent="0.25">
      <c r="BX4762" s="4"/>
      <c r="BY4762" s="4"/>
    </row>
    <row r="4763" spans="76:77" x14ac:dyDescent="0.25">
      <c r="BX4763" s="4"/>
      <c r="BY4763" s="4"/>
    </row>
    <row r="4764" spans="76:77" x14ac:dyDescent="0.25">
      <c r="BX4764" s="4"/>
      <c r="BY4764" s="4"/>
    </row>
    <row r="4765" spans="76:77" x14ac:dyDescent="0.25">
      <c r="BX4765" s="4"/>
      <c r="BY4765" s="4"/>
    </row>
    <row r="4766" spans="76:77" x14ac:dyDescent="0.25">
      <c r="BX4766" s="4"/>
      <c r="BY4766" s="4"/>
    </row>
    <row r="4767" spans="76:77" x14ac:dyDescent="0.25">
      <c r="BX4767" s="4"/>
      <c r="BY4767" s="4"/>
    </row>
    <row r="4768" spans="76:77" x14ac:dyDescent="0.25">
      <c r="BX4768" s="4"/>
      <c r="BY4768" s="4"/>
    </row>
    <row r="4769" spans="76:77" x14ac:dyDescent="0.25">
      <c r="BX4769" s="4"/>
      <c r="BY4769" s="4"/>
    </row>
    <row r="4770" spans="76:77" x14ac:dyDescent="0.25">
      <c r="BX4770" s="4"/>
      <c r="BY4770" s="4"/>
    </row>
    <row r="4771" spans="76:77" x14ac:dyDescent="0.25">
      <c r="BX4771" s="4"/>
      <c r="BY4771" s="4"/>
    </row>
    <row r="4772" spans="76:77" x14ac:dyDescent="0.25">
      <c r="BX4772" s="4"/>
      <c r="BY4772" s="4"/>
    </row>
    <row r="4773" spans="76:77" x14ac:dyDescent="0.25">
      <c r="BX4773" s="4"/>
      <c r="BY4773" s="4"/>
    </row>
    <row r="4774" spans="76:77" x14ac:dyDescent="0.25">
      <c r="BX4774" s="4"/>
      <c r="BY4774" s="4"/>
    </row>
    <row r="4775" spans="76:77" x14ac:dyDescent="0.25">
      <c r="BX4775" s="4"/>
      <c r="BY4775" s="4"/>
    </row>
    <row r="4776" spans="76:77" x14ac:dyDescent="0.25">
      <c r="BX4776" s="4"/>
      <c r="BY4776" s="4"/>
    </row>
    <row r="4777" spans="76:77" x14ac:dyDescent="0.25">
      <c r="BX4777" s="4"/>
      <c r="BY4777" s="4"/>
    </row>
    <row r="4778" spans="76:77" x14ac:dyDescent="0.25">
      <c r="BX4778" s="4"/>
      <c r="BY4778" s="4"/>
    </row>
    <row r="4779" spans="76:77" x14ac:dyDescent="0.25">
      <c r="BX4779" s="4"/>
      <c r="BY4779" s="4"/>
    </row>
    <row r="4780" spans="76:77" x14ac:dyDescent="0.25">
      <c r="BX4780" s="4"/>
      <c r="BY4780" s="4"/>
    </row>
    <row r="4781" spans="76:77" x14ac:dyDescent="0.25">
      <c r="BX4781" s="4"/>
      <c r="BY4781" s="4"/>
    </row>
    <row r="4782" spans="76:77" x14ac:dyDescent="0.25">
      <c r="BX4782" s="4"/>
      <c r="BY4782" s="4"/>
    </row>
    <row r="4783" spans="76:77" x14ac:dyDescent="0.25">
      <c r="BX4783" s="4"/>
      <c r="BY4783" s="4"/>
    </row>
    <row r="4784" spans="76:77" x14ac:dyDescent="0.25">
      <c r="BX4784" s="4"/>
      <c r="BY4784" s="4"/>
    </row>
    <row r="4785" spans="76:77" x14ac:dyDescent="0.25">
      <c r="BX4785" s="4"/>
      <c r="BY4785" s="4"/>
    </row>
    <row r="4786" spans="76:77" x14ac:dyDescent="0.25">
      <c r="BX4786" s="4"/>
      <c r="BY4786" s="4"/>
    </row>
    <row r="4787" spans="76:77" x14ac:dyDescent="0.25">
      <c r="BX4787" s="4"/>
      <c r="BY4787" s="4"/>
    </row>
    <row r="4788" spans="76:77" x14ac:dyDescent="0.25">
      <c r="BX4788" s="4"/>
      <c r="BY4788" s="4"/>
    </row>
    <row r="4789" spans="76:77" x14ac:dyDescent="0.25">
      <c r="BX4789" s="4"/>
      <c r="BY4789" s="4"/>
    </row>
    <row r="4790" spans="76:77" x14ac:dyDescent="0.25">
      <c r="BX4790" s="4"/>
      <c r="BY4790" s="4"/>
    </row>
    <row r="4791" spans="76:77" x14ac:dyDescent="0.25">
      <c r="BX4791" s="4"/>
      <c r="BY4791" s="4"/>
    </row>
    <row r="4792" spans="76:77" x14ac:dyDescent="0.25">
      <c r="BX4792" s="4"/>
      <c r="BY4792" s="4"/>
    </row>
    <row r="4793" spans="76:77" x14ac:dyDescent="0.25">
      <c r="BX4793" s="4"/>
      <c r="BY4793" s="4"/>
    </row>
    <row r="4794" spans="76:77" x14ac:dyDescent="0.25">
      <c r="BX4794" s="4"/>
      <c r="BY4794" s="4"/>
    </row>
    <row r="4795" spans="76:77" x14ac:dyDescent="0.25">
      <c r="BX4795" s="4"/>
      <c r="BY4795" s="4"/>
    </row>
    <row r="4796" spans="76:77" x14ac:dyDescent="0.25">
      <c r="BX4796" s="4"/>
      <c r="BY4796" s="4"/>
    </row>
    <row r="4797" spans="76:77" x14ac:dyDescent="0.25">
      <c r="BX4797" s="4"/>
      <c r="BY4797" s="4"/>
    </row>
    <row r="4798" spans="76:77" x14ac:dyDescent="0.25">
      <c r="BX4798" s="4"/>
      <c r="BY4798" s="4"/>
    </row>
    <row r="4799" spans="76:77" x14ac:dyDescent="0.25">
      <c r="BX4799" s="4"/>
      <c r="BY4799" s="4"/>
    </row>
    <row r="4800" spans="76:77" x14ac:dyDescent="0.25">
      <c r="BX4800" s="4"/>
      <c r="BY4800" s="4"/>
    </row>
    <row r="4801" spans="76:77" x14ac:dyDescent="0.25">
      <c r="BX4801" s="4"/>
      <c r="BY4801" s="4"/>
    </row>
    <row r="4802" spans="76:77" x14ac:dyDescent="0.25">
      <c r="BX4802" s="4"/>
      <c r="BY4802" s="4"/>
    </row>
    <row r="4803" spans="76:77" x14ac:dyDescent="0.25">
      <c r="BX4803" s="4"/>
      <c r="BY4803" s="4"/>
    </row>
    <row r="4804" spans="76:77" x14ac:dyDescent="0.25">
      <c r="BX4804" s="4"/>
      <c r="BY4804" s="4"/>
    </row>
    <row r="4805" spans="76:77" x14ac:dyDescent="0.25">
      <c r="BX4805" s="4"/>
      <c r="BY4805" s="4"/>
    </row>
    <row r="4806" spans="76:77" x14ac:dyDescent="0.25">
      <c r="BX4806" s="4"/>
      <c r="BY4806" s="4"/>
    </row>
    <row r="4807" spans="76:77" x14ac:dyDescent="0.25">
      <c r="BX4807" s="4"/>
      <c r="BY4807" s="4"/>
    </row>
    <row r="4808" spans="76:77" x14ac:dyDescent="0.25">
      <c r="BX4808" s="4"/>
      <c r="BY4808" s="4"/>
    </row>
    <row r="4809" spans="76:77" x14ac:dyDescent="0.25">
      <c r="BX4809" s="4"/>
      <c r="BY4809" s="4"/>
    </row>
    <row r="4810" spans="76:77" x14ac:dyDescent="0.25">
      <c r="BX4810" s="4"/>
      <c r="BY4810" s="4"/>
    </row>
    <row r="4811" spans="76:77" x14ac:dyDescent="0.25">
      <c r="BX4811" s="4"/>
      <c r="BY4811" s="4"/>
    </row>
    <row r="4812" spans="76:77" x14ac:dyDescent="0.25">
      <c r="BX4812" s="4"/>
      <c r="BY4812" s="4"/>
    </row>
    <row r="4813" spans="76:77" x14ac:dyDescent="0.25">
      <c r="BX4813" s="4"/>
      <c r="BY4813" s="4"/>
    </row>
    <row r="4814" spans="76:77" x14ac:dyDescent="0.25">
      <c r="BX4814" s="4"/>
      <c r="BY4814" s="4"/>
    </row>
    <row r="4815" spans="76:77" x14ac:dyDescent="0.25">
      <c r="BX4815" s="4"/>
      <c r="BY4815" s="4"/>
    </row>
    <row r="4816" spans="76:77" x14ac:dyDescent="0.25">
      <c r="BX4816" s="4"/>
      <c r="BY4816" s="4"/>
    </row>
    <row r="4817" spans="76:77" x14ac:dyDescent="0.25">
      <c r="BX4817" s="4"/>
      <c r="BY4817" s="4"/>
    </row>
    <row r="4818" spans="76:77" x14ac:dyDescent="0.25">
      <c r="BX4818" s="4"/>
      <c r="BY4818" s="4"/>
    </row>
    <row r="4819" spans="76:77" x14ac:dyDescent="0.25">
      <c r="BX4819" s="4"/>
      <c r="BY4819" s="4"/>
    </row>
    <row r="4820" spans="76:77" x14ac:dyDescent="0.25">
      <c r="BX4820" s="4"/>
      <c r="BY4820" s="4"/>
    </row>
    <row r="4821" spans="76:77" x14ac:dyDescent="0.25">
      <c r="BX4821" s="4"/>
      <c r="BY4821" s="4"/>
    </row>
    <row r="4822" spans="76:77" x14ac:dyDescent="0.25">
      <c r="BX4822" s="4"/>
      <c r="BY4822" s="4"/>
    </row>
    <row r="4823" spans="76:77" x14ac:dyDescent="0.25">
      <c r="BX4823" s="4"/>
      <c r="BY4823" s="4"/>
    </row>
    <row r="4824" spans="76:77" x14ac:dyDescent="0.25">
      <c r="BX4824" s="4"/>
      <c r="BY4824" s="4"/>
    </row>
    <row r="4825" spans="76:77" x14ac:dyDescent="0.25">
      <c r="BX4825" s="4"/>
      <c r="BY4825" s="4"/>
    </row>
    <row r="4826" spans="76:77" x14ac:dyDescent="0.25">
      <c r="BX4826" s="4"/>
      <c r="BY4826" s="4"/>
    </row>
    <row r="4827" spans="76:77" x14ac:dyDescent="0.25">
      <c r="BX4827" s="4"/>
      <c r="BY4827" s="4"/>
    </row>
    <row r="4828" spans="76:77" x14ac:dyDescent="0.25">
      <c r="BX4828" s="4"/>
      <c r="BY4828" s="4"/>
    </row>
    <row r="4829" spans="76:77" x14ac:dyDescent="0.25">
      <c r="BX4829" s="4"/>
      <c r="BY4829" s="4"/>
    </row>
    <row r="4830" spans="76:77" x14ac:dyDescent="0.25">
      <c r="BX4830" s="4"/>
      <c r="BY4830" s="4"/>
    </row>
    <row r="4831" spans="76:77" x14ac:dyDescent="0.25">
      <c r="BX4831" s="4"/>
      <c r="BY4831" s="4"/>
    </row>
    <row r="4832" spans="76:77" x14ac:dyDescent="0.25">
      <c r="BX4832" s="4"/>
      <c r="BY4832" s="4"/>
    </row>
    <row r="4833" spans="76:77" x14ac:dyDescent="0.25">
      <c r="BX4833" s="4"/>
      <c r="BY4833" s="4"/>
    </row>
    <row r="4834" spans="76:77" x14ac:dyDescent="0.25">
      <c r="BX4834" s="4"/>
      <c r="BY4834" s="4"/>
    </row>
    <row r="4835" spans="76:77" x14ac:dyDescent="0.25">
      <c r="BX4835" s="4"/>
      <c r="BY4835" s="4"/>
    </row>
    <row r="4836" spans="76:77" x14ac:dyDescent="0.25">
      <c r="BX4836" s="4"/>
      <c r="BY4836" s="4"/>
    </row>
    <row r="4837" spans="76:77" x14ac:dyDescent="0.25">
      <c r="BX4837" s="4"/>
      <c r="BY4837" s="4"/>
    </row>
    <row r="4838" spans="76:77" x14ac:dyDescent="0.25">
      <c r="BX4838" s="4"/>
      <c r="BY4838" s="4"/>
    </row>
    <row r="4839" spans="76:77" x14ac:dyDescent="0.25">
      <c r="BX4839" s="4"/>
      <c r="BY4839" s="4"/>
    </row>
    <row r="4840" spans="76:77" x14ac:dyDescent="0.25">
      <c r="BX4840" s="4"/>
      <c r="BY4840" s="4"/>
    </row>
    <row r="4841" spans="76:77" x14ac:dyDescent="0.25">
      <c r="BX4841" s="4"/>
      <c r="BY4841" s="4"/>
    </row>
    <row r="4842" spans="76:77" x14ac:dyDescent="0.25">
      <c r="BX4842" s="4"/>
      <c r="BY4842" s="4"/>
    </row>
    <row r="4843" spans="76:77" x14ac:dyDescent="0.25">
      <c r="BX4843" s="4"/>
      <c r="BY4843" s="4"/>
    </row>
    <row r="4844" spans="76:77" x14ac:dyDescent="0.25">
      <c r="BX4844" s="4"/>
      <c r="BY4844" s="4"/>
    </row>
    <row r="4845" spans="76:77" x14ac:dyDescent="0.25">
      <c r="BX4845" s="4"/>
      <c r="BY4845" s="4"/>
    </row>
    <row r="4846" spans="76:77" x14ac:dyDescent="0.25">
      <c r="BX4846" s="4"/>
      <c r="BY4846" s="4"/>
    </row>
    <row r="4847" spans="76:77" x14ac:dyDescent="0.25">
      <c r="BX4847" s="4"/>
      <c r="BY4847" s="4"/>
    </row>
    <row r="4848" spans="76:77" x14ac:dyDescent="0.25">
      <c r="BX4848" s="4"/>
      <c r="BY4848" s="4"/>
    </row>
    <row r="4849" spans="76:77" x14ac:dyDescent="0.25">
      <c r="BX4849" s="4"/>
      <c r="BY4849" s="4"/>
    </row>
    <row r="4850" spans="76:77" x14ac:dyDescent="0.25">
      <c r="BX4850" s="4"/>
      <c r="BY4850" s="4"/>
    </row>
    <row r="4851" spans="76:77" x14ac:dyDescent="0.25">
      <c r="BX4851" s="4"/>
      <c r="BY4851" s="4"/>
    </row>
    <row r="4852" spans="76:77" x14ac:dyDescent="0.25">
      <c r="BX4852" s="4"/>
      <c r="BY4852" s="4"/>
    </row>
    <row r="4853" spans="76:77" x14ac:dyDescent="0.25">
      <c r="BX4853" s="4"/>
      <c r="BY4853" s="4"/>
    </row>
    <row r="4854" spans="76:77" x14ac:dyDescent="0.25">
      <c r="BX4854" s="4"/>
      <c r="BY4854" s="4"/>
    </row>
    <row r="4855" spans="76:77" x14ac:dyDescent="0.25">
      <c r="BX4855" s="4"/>
      <c r="BY4855" s="4"/>
    </row>
    <row r="4856" spans="76:77" x14ac:dyDescent="0.25">
      <c r="BX4856" s="4"/>
      <c r="BY4856" s="4"/>
    </row>
    <row r="4857" spans="76:77" x14ac:dyDescent="0.25">
      <c r="BX4857" s="4"/>
      <c r="BY4857" s="4"/>
    </row>
    <row r="4858" spans="76:77" x14ac:dyDescent="0.25">
      <c r="BX4858" s="4"/>
      <c r="BY4858" s="4"/>
    </row>
    <row r="4859" spans="76:77" x14ac:dyDescent="0.25">
      <c r="BX4859" s="4"/>
      <c r="BY4859" s="4"/>
    </row>
    <row r="4860" spans="76:77" x14ac:dyDescent="0.25">
      <c r="BX4860" s="4"/>
      <c r="BY4860" s="4"/>
    </row>
    <row r="4861" spans="76:77" x14ac:dyDescent="0.25">
      <c r="BX4861" s="4"/>
      <c r="BY4861" s="4"/>
    </row>
    <row r="4862" spans="76:77" x14ac:dyDescent="0.25">
      <c r="BX4862" s="4"/>
      <c r="BY4862" s="4"/>
    </row>
    <row r="4863" spans="76:77" x14ac:dyDescent="0.25">
      <c r="BX4863" s="4"/>
      <c r="BY4863" s="4"/>
    </row>
    <row r="4864" spans="76:77" x14ac:dyDescent="0.25">
      <c r="BX4864" s="4"/>
      <c r="BY4864" s="4"/>
    </row>
    <row r="4865" spans="76:77" x14ac:dyDescent="0.25">
      <c r="BX4865" s="4"/>
      <c r="BY4865" s="4"/>
    </row>
    <row r="4866" spans="76:77" x14ac:dyDescent="0.25">
      <c r="BX4866" s="4"/>
      <c r="BY4866" s="4"/>
    </row>
    <row r="4867" spans="76:77" x14ac:dyDescent="0.25">
      <c r="BX4867" s="4"/>
      <c r="BY4867" s="4"/>
    </row>
    <row r="4868" spans="76:77" x14ac:dyDescent="0.25">
      <c r="BX4868" s="4"/>
      <c r="BY4868" s="4"/>
    </row>
    <row r="4869" spans="76:77" x14ac:dyDescent="0.25">
      <c r="BX4869" s="4"/>
      <c r="BY4869" s="4"/>
    </row>
    <row r="4870" spans="76:77" x14ac:dyDescent="0.25">
      <c r="BX4870" s="4"/>
      <c r="BY4870" s="4"/>
    </row>
    <row r="4871" spans="76:77" x14ac:dyDescent="0.25">
      <c r="BX4871" s="4"/>
      <c r="BY4871" s="4"/>
    </row>
    <row r="4872" spans="76:77" x14ac:dyDescent="0.25">
      <c r="BX4872" s="4"/>
      <c r="BY4872" s="4"/>
    </row>
    <row r="4873" spans="76:77" x14ac:dyDescent="0.25">
      <c r="BX4873" s="4"/>
      <c r="BY4873" s="4"/>
    </row>
    <row r="4874" spans="76:77" x14ac:dyDescent="0.25">
      <c r="BX4874" s="4"/>
      <c r="BY4874" s="4"/>
    </row>
    <row r="4875" spans="76:77" x14ac:dyDescent="0.25">
      <c r="BX4875" s="4"/>
      <c r="BY4875" s="4"/>
    </row>
    <row r="4876" spans="76:77" x14ac:dyDescent="0.25">
      <c r="BX4876" s="4"/>
      <c r="BY4876" s="4"/>
    </row>
    <row r="4877" spans="76:77" x14ac:dyDescent="0.25">
      <c r="BX4877" s="4"/>
      <c r="BY4877" s="4"/>
    </row>
    <row r="4878" spans="76:77" x14ac:dyDescent="0.25">
      <c r="BX4878" s="4"/>
      <c r="BY4878" s="4"/>
    </row>
    <row r="4879" spans="76:77" x14ac:dyDescent="0.25">
      <c r="BX4879" s="4"/>
      <c r="BY4879" s="4"/>
    </row>
    <row r="4880" spans="76:77" x14ac:dyDescent="0.25">
      <c r="BX4880" s="4"/>
      <c r="BY4880" s="4"/>
    </row>
    <row r="4881" spans="76:77" x14ac:dyDescent="0.25">
      <c r="BX4881" s="4"/>
      <c r="BY4881" s="4"/>
    </row>
    <row r="4882" spans="76:77" x14ac:dyDescent="0.25">
      <c r="BX4882" s="4"/>
      <c r="BY4882" s="4"/>
    </row>
    <row r="4883" spans="76:77" x14ac:dyDescent="0.25">
      <c r="BX4883" s="4"/>
      <c r="BY4883" s="4"/>
    </row>
    <row r="4884" spans="76:77" x14ac:dyDescent="0.25">
      <c r="BX4884" s="4"/>
      <c r="BY4884" s="4"/>
    </row>
    <row r="4885" spans="76:77" x14ac:dyDescent="0.25">
      <c r="BX4885" s="4"/>
      <c r="BY4885" s="4"/>
    </row>
    <row r="4886" spans="76:77" x14ac:dyDescent="0.25">
      <c r="BX4886" s="4"/>
      <c r="BY4886" s="4"/>
    </row>
    <row r="4887" spans="76:77" x14ac:dyDescent="0.25">
      <c r="BX4887" s="4"/>
      <c r="BY4887" s="4"/>
    </row>
    <row r="4888" spans="76:77" x14ac:dyDescent="0.25">
      <c r="BX4888" s="4"/>
      <c r="BY4888" s="4"/>
    </row>
    <row r="4889" spans="76:77" x14ac:dyDescent="0.25">
      <c r="BX4889" s="4"/>
      <c r="BY4889" s="4"/>
    </row>
    <row r="4890" spans="76:77" x14ac:dyDescent="0.25">
      <c r="BX4890" s="4"/>
      <c r="BY4890" s="4"/>
    </row>
    <row r="4891" spans="76:77" x14ac:dyDescent="0.25">
      <c r="BX4891" s="4"/>
      <c r="BY4891" s="4"/>
    </row>
    <row r="4892" spans="76:77" x14ac:dyDescent="0.25">
      <c r="BX4892" s="4"/>
      <c r="BY4892" s="4"/>
    </row>
    <row r="4893" spans="76:77" x14ac:dyDescent="0.25">
      <c r="BX4893" s="4"/>
      <c r="BY4893" s="4"/>
    </row>
    <row r="4894" spans="76:77" x14ac:dyDescent="0.25">
      <c r="BX4894" s="4"/>
      <c r="BY4894" s="4"/>
    </row>
    <row r="4895" spans="76:77" x14ac:dyDescent="0.25">
      <c r="BX4895" s="4"/>
      <c r="BY4895" s="4"/>
    </row>
    <row r="4896" spans="76:77" x14ac:dyDescent="0.25">
      <c r="BX4896" s="4"/>
      <c r="BY4896" s="4"/>
    </row>
    <row r="4897" spans="76:77" x14ac:dyDescent="0.25">
      <c r="BX4897" s="4"/>
      <c r="BY4897" s="4"/>
    </row>
    <row r="4898" spans="76:77" x14ac:dyDescent="0.25">
      <c r="BX4898" s="4"/>
      <c r="BY4898" s="4"/>
    </row>
    <row r="4899" spans="76:77" x14ac:dyDescent="0.25">
      <c r="BX4899" s="4"/>
      <c r="BY4899" s="4"/>
    </row>
    <row r="4900" spans="76:77" x14ac:dyDescent="0.25">
      <c r="BX4900" s="4"/>
      <c r="BY4900" s="4"/>
    </row>
    <row r="4901" spans="76:77" x14ac:dyDescent="0.25">
      <c r="BX4901" s="4"/>
      <c r="BY4901" s="4"/>
    </row>
    <row r="4902" spans="76:77" x14ac:dyDescent="0.25">
      <c r="BX4902" s="4"/>
      <c r="BY4902" s="4"/>
    </row>
    <row r="4903" spans="76:77" x14ac:dyDescent="0.25">
      <c r="BX4903" s="4"/>
      <c r="BY4903" s="4"/>
    </row>
    <row r="4904" spans="76:77" x14ac:dyDescent="0.25">
      <c r="BX4904" s="4"/>
      <c r="BY4904" s="4"/>
    </row>
    <row r="4905" spans="76:77" x14ac:dyDescent="0.25">
      <c r="BX4905" s="4"/>
      <c r="BY4905" s="4"/>
    </row>
    <row r="4906" spans="76:77" x14ac:dyDescent="0.25">
      <c r="BX4906" s="4"/>
      <c r="BY4906" s="4"/>
    </row>
    <row r="4907" spans="76:77" x14ac:dyDescent="0.25">
      <c r="BX4907" s="4"/>
      <c r="BY4907" s="4"/>
    </row>
    <row r="4908" spans="76:77" x14ac:dyDescent="0.25">
      <c r="BX4908" s="4"/>
      <c r="BY4908" s="4"/>
    </row>
    <row r="4909" spans="76:77" x14ac:dyDescent="0.25">
      <c r="BX4909" s="4"/>
      <c r="BY4909" s="4"/>
    </row>
    <row r="4910" spans="76:77" x14ac:dyDescent="0.25">
      <c r="BX4910" s="4"/>
      <c r="BY4910" s="4"/>
    </row>
    <row r="4911" spans="76:77" x14ac:dyDescent="0.25">
      <c r="BX4911" s="4"/>
      <c r="BY4911" s="4"/>
    </row>
    <row r="4912" spans="76:77" x14ac:dyDescent="0.25">
      <c r="BX4912" s="4"/>
      <c r="BY4912" s="4"/>
    </row>
    <row r="4913" spans="76:77" x14ac:dyDescent="0.25">
      <c r="BX4913" s="4"/>
      <c r="BY4913" s="4"/>
    </row>
    <row r="4914" spans="76:77" x14ac:dyDescent="0.25">
      <c r="BX4914" s="4"/>
      <c r="BY4914" s="4"/>
    </row>
    <row r="4915" spans="76:77" x14ac:dyDescent="0.25">
      <c r="BX4915" s="4"/>
      <c r="BY4915" s="4"/>
    </row>
    <row r="4916" spans="76:77" x14ac:dyDescent="0.25">
      <c r="BX4916" s="4"/>
      <c r="BY4916" s="4"/>
    </row>
    <row r="4917" spans="76:77" x14ac:dyDescent="0.25">
      <c r="BX4917" s="4"/>
      <c r="BY4917" s="4"/>
    </row>
    <row r="4918" spans="76:77" x14ac:dyDescent="0.25">
      <c r="BX4918" s="4"/>
      <c r="BY4918" s="4"/>
    </row>
    <row r="4919" spans="76:77" x14ac:dyDescent="0.25">
      <c r="BX4919" s="4"/>
      <c r="BY4919" s="4"/>
    </row>
    <row r="4920" spans="76:77" x14ac:dyDescent="0.25">
      <c r="BX4920" s="4"/>
      <c r="BY4920" s="4"/>
    </row>
    <row r="4921" spans="76:77" x14ac:dyDescent="0.25">
      <c r="BX4921" s="4"/>
      <c r="BY4921" s="4"/>
    </row>
    <row r="4922" spans="76:77" x14ac:dyDescent="0.25">
      <c r="BX4922" s="4"/>
      <c r="BY4922" s="4"/>
    </row>
    <row r="4923" spans="76:77" x14ac:dyDescent="0.25">
      <c r="BX4923" s="4"/>
      <c r="BY4923" s="4"/>
    </row>
    <row r="4924" spans="76:77" x14ac:dyDescent="0.25">
      <c r="BX4924" s="4"/>
      <c r="BY4924" s="4"/>
    </row>
    <row r="4925" spans="76:77" x14ac:dyDescent="0.25">
      <c r="BX4925" s="4"/>
      <c r="BY4925" s="4"/>
    </row>
    <row r="4926" spans="76:77" x14ac:dyDescent="0.25">
      <c r="BX4926" s="4"/>
      <c r="BY4926" s="4"/>
    </row>
    <row r="4927" spans="76:77" x14ac:dyDescent="0.25">
      <c r="BX4927" s="4"/>
      <c r="BY4927" s="4"/>
    </row>
    <row r="4928" spans="76:77" x14ac:dyDescent="0.25">
      <c r="BX4928" s="4"/>
      <c r="BY4928" s="4"/>
    </row>
    <row r="4929" spans="76:77" x14ac:dyDescent="0.25">
      <c r="BX4929" s="4"/>
      <c r="BY4929" s="4"/>
    </row>
    <row r="4930" spans="76:77" x14ac:dyDescent="0.25">
      <c r="BX4930" s="4"/>
      <c r="BY4930" s="4"/>
    </row>
    <row r="4931" spans="76:77" x14ac:dyDescent="0.25">
      <c r="BX4931" s="4"/>
      <c r="BY4931" s="4"/>
    </row>
    <row r="4932" spans="76:77" x14ac:dyDescent="0.25">
      <c r="BX4932" s="4"/>
      <c r="BY4932" s="4"/>
    </row>
    <row r="4933" spans="76:77" x14ac:dyDescent="0.25">
      <c r="BX4933" s="4"/>
      <c r="BY4933" s="4"/>
    </row>
    <row r="4934" spans="76:77" x14ac:dyDescent="0.25">
      <c r="BX4934" s="4"/>
      <c r="BY4934" s="4"/>
    </row>
    <row r="4935" spans="76:77" x14ac:dyDescent="0.25">
      <c r="BX4935" s="4"/>
      <c r="BY4935" s="4"/>
    </row>
    <row r="4936" spans="76:77" x14ac:dyDescent="0.25">
      <c r="BX4936" s="4"/>
      <c r="BY4936" s="4"/>
    </row>
    <row r="4937" spans="76:77" x14ac:dyDescent="0.25">
      <c r="BX4937" s="4"/>
      <c r="BY4937" s="4"/>
    </row>
    <row r="4938" spans="76:77" x14ac:dyDescent="0.25">
      <c r="BX4938" s="4"/>
      <c r="BY4938" s="4"/>
    </row>
    <row r="4939" spans="76:77" x14ac:dyDescent="0.25">
      <c r="BX4939" s="4"/>
      <c r="BY4939" s="4"/>
    </row>
    <row r="4940" spans="76:77" x14ac:dyDescent="0.25">
      <c r="BX4940" s="4"/>
      <c r="BY4940" s="4"/>
    </row>
    <row r="4941" spans="76:77" x14ac:dyDescent="0.25">
      <c r="BX4941" s="4"/>
      <c r="BY4941" s="4"/>
    </row>
    <row r="4942" spans="76:77" x14ac:dyDescent="0.25">
      <c r="BX4942" s="4"/>
      <c r="BY4942" s="4"/>
    </row>
    <row r="4943" spans="76:77" x14ac:dyDescent="0.25">
      <c r="BX4943" s="4"/>
      <c r="BY4943" s="4"/>
    </row>
    <row r="4944" spans="76:77" x14ac:dyDescent="0.25">
      <c r="BX4944" s="4"/>
      <c r="BY4944" s="4"/>
    </row>
    <row r="4945" spans="76:77" x14ac:dyDescent="0.25">
      <c r="BX4945" s="4"/>
      <c r="BY4945" s="4"/>
    </row>
    <row r="4946" spans="76:77" x14ac:dyDescent="0.25">
      <c r="BX4946" s="4"/>
      <c r="BY4946" s="4"/>
    </row>
    <row r="4947" spans="76:77" x14ac:dyDescent="0.25">
      <c r="BX4947" s="4"/>
      <c r="BY4947" s="4"/>
    </row>
    <row r="4948" spans="76:77" x14ac:dyDescent="0.25">
      <c r="BX4948" s="4"/>
      <c r="BY4948" s="4"/>
    </row>
    <row r="4949" spans="76:77" x14ac:dyDescent="0.25">
      <c r="BX4949" s="4"/>
      <c r="BY4949" s="4"/>
    </row>
    <row r="4950" spans="76:77" x14ac:dyDescent="0.25">
      <c r="BX4950" s="4"/>
      <c r="BY4950" s="4"/>
    </row>
    <row r="4951" spans="76:77" x14ac:dyDescent="0.25">
      <c r="BX4951" s="4"/>
      <c r="BY4951" s="4"/>
    </row>
    <row r="4952" spans="76:77" x14ac:dyDescent="0.25">
      <c r="BX4952" s="4"/>
      <c r="BY4952" s="4"/>
    </row>
    <row r="4953" spans="76:77" x14ac:dyDescent="0.25">
      <c r="BX4953" s="4"/>
      <c r="BY4953" s="4"/>
    </row>
    <row r="4954" spans="76:77" x14ac:dyDescent="0.25">
      <c r="BX4954" s="4"/>
      <c r="BY4954" s="4"/>
    </row>
    <row r="4955" spans="76:77" x14ac:dyDescent="0.25">
      <c r="BX4955" s="4"/>
      <c r="BY4955" s="4"/>
    </row>
    <row r="4956" spans="76:77" x14ac:dyDescent="0.25">
      <c r="BX4956" s="4"/>
      <c r="BY4956" s="4"/>
    </row>
    <row r="4957" spans="76:77" x14ac:dyDescent="0.25">
      <c r="BX4957" s="4"/>
      <c r="BY4957" s="4"/>
    </row>
    <row r="4958" spans="76:77" x14ac:dyDescent="0.25">
      <c r="BX4958" s="4"/>
      <c r="BY4958" s="4"/>
    </row>
    <row r="4959" spans="76:77" x14ac:dyDescent="0.25">
      <c r="BX4959" s="4"/>
      <c r="BY4959" s="4"/>
    </row>
    <row r="4960" spans="76:77" x14ac:dyDescent="0.25">
      <c r="BX4960" s="4"/>
      <c r="BY4960" s="4"/>
    </row>
    <row r="4961" spans="76:77" x14ac:dyDescent="0.25">
      <c r="BX4961" s="4"/>
      <c r="BY4961" s="4"/>
    </row>
    <row r="4962" spans="76:77" x14ac:dyDescent="0.25">
      <c r="BX4962" s="4"/>
      <c r="BY4962" s="4"/>
    </row>
    <row r="4963" spans="76:77" x14ac:dyDescent="0.25">
      <c r="BX4963" s="4"/>
      <c r="BY4963" s="4"/>
    </row>
    <row r="4964" spans="76:77" x14ac:dyDescent="0.25">
      <c r="BX4964" s="4"/>
      <c r="BY4964" s="4"/>
    </row>
    <row r="4965" spans="76:77" x14ac:dyDescent="0.25">
      <c r="BX4965" s="4"/>
      <c r="BY4965" s="4"/>
    </row>
    <row r="4966" spans="76:77" x14ac:dyDescent="0.25">
      <c r="BX4966" s="4"/>
      <c r="BY4966" s="4"/>
    </row>
    <row r="4967" spans="76:77" x14ac:dyDescent="0.25">
      <c r="BX4967" s="4"/>
      <c r="BY4967" s="4"/>
    </row>
    <row r="4968" spans="76:77" x14ac:dyDescent="0.25">
      <c r="BX4968" s="4"/>
      <c r="BY4968" s="4"/>
    </row>
    <row r="4969" spans="76:77" x14ac:dyDescent="0.25">
      <c r="BX4969" s="4"/>
      <c r="BY4969" s="4"/>
    </row>
    <row r="4970" spans="76:77" x14ac:dyDescent="0.25">
      <c r="BX4970" s="4"/>
      <c r="BY4970" s="4"/>
    </row>
    <row r="4971" spans="76:77" x14ac:dyDescent="0.25">
      <c r="BX4971" s="4"/>
      <c r="BY4971" s="4"/>
    </row>
    <row r="4972" spans="76:77" x14ac:dyDescent="0.25">
      <c r="BX4972" s="4"/>
      <c r="BY4972" s="4"/>
    </row>
    <row r="4973" spans="76:77" x14ac:dyDescent="0.25">
      <c r="BX4973" s="4"/>
      <c r="BY4973" s="4"/>
    </row>
    <row r="4974" spans="76:77" x14ac:dyDescent="0.25">
      <c r="BX4974" s="4"/>
      <c r="BY4974" s="4"/>
    </row>
    <row r="4975" spans="76:77" x14ac:dyDescent="0.25">
      <c r="BX4975" s="4"/>
      <c r="BY4975" s="4"/>
    </row>
    <row r="4976" spans="76:77" x14ac:dyDescent="0.25">
      <c r="BX4976" s="4"/>
      <c r="BY4976" s="4"/>
    </row>
    <row r="4977" spans="76:77" x14ac:dyDescent="0.25">
      <c r="BX4977" s="4"/>
      <c r="BY4977" s="4"/>
    </row>
    <row r="4978" spans="76:77" x14ac:dyDescent="0.25">
      <c r="BX4978" s="4"/>
      <c r="BY4978" s="4"/>
    </row>
    <row r="4979" spans="76:77" x14ac:dyDescent="0.25">
      <c r="BX4979" s="4"/>
      <c r="BY4979" s="4"/>
    </row>
    <row r="4980" spans="76:77" x14ac:dyDescent="0.25">
      <c r="BX4980" s="4"/>
      <c r="BY4980" s="4"/>
    </row>
    <row r="4981" spans="76:77" x14ac:dyDescent="0.25">
      <c r="BX4981" s="4"/>
      <c r="BY4981" s="4"/>
    </row>
    <row r="4982" spans="76:77" x14ac:dyDescent="0.25">
      <c r="BX4982" s="4"/>
      <c r="BY4982" s="4"/>
    </row>
    <row r="4983" spans="76:77" x14ac:dyDescent="0.25">
      <c r="BX4983" s="4"/>
      <c r="BY4983" s="4"/>
    </row>
    <row r="4984" spans="76:77" x14ac:dyDescent="0.25">
      <c r="BX4984" s="4"/>
      <c r="BY4984" s="4"/>
    </row>
    <row r="4985" spans="76:77" x14ac:dyDescent="0.25">
      <c r="BX4985" s="4"/>
      <c r="BY4985" s="4"/>
    </row>
    <row r="4986" spans="76:77" x14ac:dyDescent="0.25">
      <c r="BX4986" s="4"/>
      <c r="BY4986" s="4"/>
    </row>
    <row r="4987" spans="76:77" x14ac:dyDescent="0.25">
      <c r="BX4987" s="4"/>
      <c r="BY4987" s="4"/>
    </row>
    <row r="4988" spans="76:77" x14ac:dyDescent="0.25">
      <c r="BX4988" s="4"/>
      <c r="BY4988" s="4"/>
    </row>
    <row r="4989" spans="76:77" x14ac:dyDescent="0.25">
      <c r="BX4989" s="4"/>
      <c r="BY4989" s="4"/>
    </row>
    <row r="4990" spans="76:77" x14ac:dyDescent="0.25">
      <c r="BX4990" s="4"/>
      <c r="BY4990" s="4"/>
    </row>
    <row r="4991" spans="76:77" x14ac:dyDescent="0.25">
      <c r="BX4991" s="4"/>
      <c r="BY4991" s="4"/>
    </row>
    <row r="4992" spans="76:77" x14ac:dyDescent="0.25">
      <c r="BX4992" s="4"/>
      <c r="BY4992" s="4"/>
    </row>
    <row r="4993" spans="76:77" x14ac:dyDescent="0.25">
      <c r="BX4993" s="4"/>
      <c r="BY4993" s="4"/>
    </row>
    <row r="4994" spans="76:77" x14ac:dyDescent="0.25">
      <c r="BX4994" s="4"/>
      <c r="BY4994" s="4"/>
    </row>
    <row r="4995" spans="76:77" x14ac:dyDescent="0.25">
      <c r="BX4995" s="4"/>
      <c r="BY4995" s="4"/>
    </row>
    <row r="4996" spans="76:77" x14ac:dyDescent="0.25">
      <c r="BX4996" s="4"/>
      <c r="BY4996" s="4"/>
    </row>
    <row r="4997" spans="76:77" x14ac:dyDescent="0.25">
      <c r="BX4997" s="4"/>
      <c r="BY4997" s="4"/>
    </row>
    <row r="4998" spans="76:77" x14ac:dyDescent="0.25">
      <c r="BX4998" s="4"/>
      <c r="BY4998" s="4"/>
    </row>
    <row r="4999" spans="76:77" x14ac:dyDescent="0.25">
      <c r="BX4999" s="4"/>
      <c r="BY4999" s="4"/>
    </row>
    <row r="5000" spans="76:77" x14ac:dyDescent="0.25">
      <c r="BX5000" s="4"/>
      <c r="BY5000" s="4"/>
    </row>
    <row r="5001" spans="76:77" x14ac:dyDescent="0.25">
      <c r="BX5001" s="4"/>
      <c r="BY5001" s="4"/>
    </row>
    <row r="5002" spans="76:77" x14ac:dyDescent="0.25">
      <c r="BX5002" s="4"/>
      <c r="BY5002" s="4"/>
    </row>
    <row r="5003" spans="76:77" x14ac:dyDescent="0.25">
      <c r="BX5003" s="4"/>
      <c r="BY5003" s="4"/>
    </row>
    <row r="5004" spans="76:77" x14ac:dyDescent="0.25">
      <c r="BX5004" s="4"/>
      <c r="BY5004" s="4"/>
    </row>
    <row r="5005" spans="76:77" x14ac:dyDescent="0.25">
      <c r="BX5005" s="4"/>
      <c r="BY5005" s="4"/>
    </row>
    <row r="5006" spans="76:77" x14ac:dyDescent="0.25">
      <c r="BX5006" s="4"/>
      <c r="BY5006" s="4"/>
    </row>
    <row r="5007" spans="76:77" x14ac:dyDescent="0.25">
      <c r="BX5007" s="4"/>
      <c r="BY5007" s="4"/>
    </row>
    <row r="5008" spans="76:77" x14ac:dyDescent="0.25">
      <c r="BX5008" s="4"/>
      <c r="BY5008" s="4"/>
    </row>
    <row r="5009" spans="76:77" x14ac:dyDescent="0.25">
      <c r="BX5009" s="4"/>
      <c r="BY5009" s="4"/>
    </row>
    <row r="5010" spans="76:77" x14ac:dyDescent="0.25">
      <c r="BX5010" s="4"/>
      <c r="BY5010" s="4"/>
    </row>
    <row r="5011" spans="76:77" x14ac:dyDescent="0.25">
      <c r="BX5011" s="4"/>
      <c r="BY5011" s="4"/>
    </row>
    <row r="5012" spans="76:77" x14ac:dyDescent="0.25">
      <c r="BX5012" s="4"/>
      <c r="BY5012" s="4"/>
    </row>
    <row r="5013" spans="76:77" x14ac:dyDescent="0.25">
      <c r="BX5013" s="4"/>
      <c r="BY5013" s="4"/>
    </row>
    <row r="5014" spans="76:77" x14ac:dyDescent="0.25">
      <c r="BX5014" s="4"/>
      <c r="BY5014" s="4"/>
    </row>
    <row r="5015" spans="76:77" x14ac:dyDescent="0.25">
      <c r="BX5015" s="4"/>
      <c r="BY5015" s="4"/>
    </row>
    <row r="5016" spans="76:77" x14ac:dyDescent="0.25">
      <c r="BX5016" s="4"/>
      <c r="BY5016" s="4"/>
    </row>
    <row r="5017" spans="76:77" x14ac:dyDescent="0.25">
      <c r="BX5017" s="4"/>
      <c r="BY5017" s="4"/>
    </row>
    <row r="5018" spans="76:77" x14ac:dyDescent="0.25">
      <c r="BX5018" s="4"/>
      <c r="BY5018" s="4"/>
    </row>
    <row r="5019" spans="76:77" x14ac:dyDescent="0.25">
      <c r="BX5019" s="4"/>
      <c r="BY5019" s="4"/>
    </row>
    <row r="5020" spans="76:77" x14ac:dyDescent="0.25">
      <c r="BX5020" s="4"/>
      <c r="BY5020" s="4"/>
    </row>
    <row r="5021" spans="76:77" x14ac:dyDescent="0.25">
      <c r="BX5021" s="4"/>
      <c r="BY5021" s="4"/>
    </row>
    <row r="5022" spans="76:77" x14ac:dyDescent="0.25">
      <c r="BX5022" s="4"/>
      <c r="BY5022" s="4"/>
    </row>
    <row r="5023" spans="76:77" x14ac:dyDescent="0.25">
      <c r="BX5023" s="4"/>
      <c r="BY5023" s="4"/>
    </row>
    <row r="5024" spans="76:77" x14ac:dyDescent="0.25">
      <c r="BX5024" s="4"/>
      <c r="BY5024" s="4"/>
    </row>
    <row r="5025" spans="76:77" x14ac:dyDescent="0.25">
      <c r="BX5025" s="4"/>
      <c r="BY5025" s="4"/>
    </row>
    <row r="5026" spans="76:77" x14ac:dyDescent="0.25">
      <c r="BX5026" s="4"/>
      <c r="BY5026" s="4"/>
    </row>
    <row r="5027" spans="76:77" x14ac:dyDescent="0.25">
      <c r="BX5027" s="4"/>
      <c r="BY5027" s="4"/>
    </row>
    <row r="5028" spans="76:77" x14ac:dyDescent="0.25">
      <c r="BX5028" s="4"/>
      <c r="BY5028" s="4"/>
    </row>
    <row r="5029" spans="76:77" x14ac:dyDescent="0.25">
      <c r="BX5029" s="4"/>
      <c r="BY5029" s="4"/>
    </row>
    <row r="5030" spans="76:77" x14ac:dyDescent="0.25">
      <c r="BX5030" s="4"/>
      <c r="BY5030" s="4"/>
    </row>
    <row r="5031" spans="76:77" x14ac:dyDescent="0.25">
      <c r="BX5031" s="4"/>
      <c r="BY5031" s="4"/>
    </row>
    <row r="5032" spans="76:77" x14ac:dyDescent="0.25">
      <c r="BX5032" s="4"/>
      <c r="BY5032" s="4"/>
    </row>
    <row r="5033" spans="76:77" x14ac:dyDescent="0.25">
      <c r="BX5033" s="4"/>
      <c r="BY5033" s="4"/>
    </row>
    <row r="5034" spans="76:77" x14ac:dyDescent="0.25">
      <c r="BX5034" s="4"/>
      <c r="BY5034" s="4"/>
    </row>
    <row r="5035" spans="76:77" x14ac:dyDescent="0.25">
      <c r="BX5035" s="4"/>
      <c r="BY5035" s="4"/>
    </row>
    <row r="5036" spans="76:77" x14ac:dyDescent="0.25">
      <c r="BX5036" s="4"/>
      <c r="BY5036" s="4"/>
    </row>
    <row r="5037" spans="76:77" x14ac:dyDescent="0.25">
      <c r="BX5037" s="4"/>
      <c r="BY5037" s="4"/>
    </row>
    <row r="5038" spans="76:77" x14ac:dyDescent="0.25">
      <c r="BX5038" s="4"/>
      <c r="BY5038" s="4"/>
    </row>
    <row r="5039" spans="76:77" x14ac:dyDescent="0.25">
      <c r="BX5039" s="4"/>
      <c r="BY5039" s="4"/>
    </row>
    <row r="5040" spans="76:77" x14ac:dyDescent="0.25">
      <c r="BX5040" s="4"/>
      <c r="BY5040" s="4"/>
    </row>
    <row r="5041" spans="76:77" x14ac:dyDescent="0.25">
      <c r="BX5041" s="4"/>
      <c r="BY5041" s="4"/>
    </row>
    <row r="5042" spans="76:77" x14ac:dyDescent="0.25">
      <c r="BX5042" s="4"/>
      <c r="BY5042" s="4"/>
    </row>
    <row r="5043" spans="76:77" x14ac:dyDescent="0.25">
      <c r="BX5043" s="4"/>
      <c r="BY5043" s="4"/>
    </row>
    <row r="5044" spans="76:77" x14ac:dyDescent="0.25">
      <c r="BX5044" s="4"/>
      <c r="BY5044" s="4"/>
    </row>
    <row r="5045" spans="76:77" x14ac:dyDescent="0.25">
      <c r="BX5045" s="4"/>
      <c r="BY5045" s="4"/>
    </row>
    <row r="5046" spans="76:77" x14ac:dyDescent="0.25">
      <c r="BX5046" s="4"/>
      <c r="BY5046" s="4"/>
    </row>
    <row r="5047" spans="76:77" x14ac:dyDescent="0.25">
      <c r="BX5047" s="4"/>
      <c r="BY5047" s="4"/>
    </row>
    <row r="5048" spans="76:77" x14ac:dyDescent="0.25">
      <c r="BX5048" s="4"/>
      <c r="BY5048" s="4"/>
    </row>
    <row r="5049" spans="76:77" x14ac:dyDescent="0.25">
      <c r="BX5049" s="4"/>
      <c r="BY5049" s="4"/>
    </row>
    <row r="5050" spans="76:77" x14ac:dyDescent="0.25">
      <c r="BX5050" s="4"/>
      <c r="BY5050" s="4"/>
    </row>
    <row r="5051" spans="76:77" x14ac:dyDescent="0.25">
      <c r="BX5051" s="4"/>
      <c r="BY5051" s="4"/>
    </row>
    <row r="5052" spans="76:77" x14ac:dyDescent="0.25">
      <c r="BX5052" s="4"/>
      <c r="BY5052" s="4"/>
    </row>
    <row r="5053" spans="76:77" x14ac:dyDescent="0.25">
      <c r="BX5053" s="4"/>
      <c r="BY5053" s="4"/>
    </row>
    <row r="5054" spans="76:77" x14ac:dyDescent="0.25">
      <c r="BX5054" s="4"/>
      <c r="BY5054" s="4"/>
    </row>
    <row r="5055" spans="76:77" x14ac:dyDescent="0.25">
      <c r="BX5055" s="4"/>
      <c r="BY5055" s="4"/>
    </row>
    <row r="5056" spans="76:77" x14ac:dyDescent="0.25">
      <c r="BX5056" s="4"/>
      <c r="BY5056" s="4"/>
    </row>
    <row r="5057" spans="76:77" x14ac:dyDescent="0.25">
      <c r="BX5057" s="4"/>
      <c r="BY5057" s="4"/>
    </row>
    <row r="5058" spans="76:77" x14ac:dyDescent="0.25">
      <c r="BX5058" s="4"/>
      <c r="BY5058" s="4"/>
    </row>
    <row r="5059" spans="76:77" x14ac:dyDescent="0.25">
      <c r="BX5059" s="4"/>
      <c r="BY5059" s="4"/>
    </row>
    <row r="5060" spans="76:77" x14ac:dyDescent="0.25">
      <c r="BX5060" s="4"/>
      <c r="BY5060" s="4"/>
    </row>
    <row r="5061" spans="76:77" x14ac:dyDescent="0.25">
      <c r="BX5061" s="4"/>
      <c r="BY5061" s="4"/>
    </row>
    <row r="5062" spans="76:77" x14ac:dyDescent="0.25">
      <c r="BX5062" s="4"/>
      <c r="BY5062" s="4"/>
    </row>
    <row r="5063" spans="76:77" x14ac:dyDescent="0.25">
      <c r="BX5063" s="4"/>
      <c r="BY5063" s="4"/>
    </row>
    <row r="5064" spans="76:77" x14ac:dyDescent="0.25">
      <c r="BX5064" s="4"/>
      <c r="BY5064" s="4"/>
    </row>
    <row r="5065" spans="76:77" x14ac:dyDescent="0.25">
      <c r="BX5065" s="4"/>
      <c r="BY5065" s="4"/>
    </row>
    <row r="5066" spans="76:77" x14ac:dyDescent="0.25">
      <c r="BX5066" s="4"/>
      <c r="BY5066" s="4"/>
    </row>
    <row r="5067" spans="76:77" x14ac:dyDescent="0.25">
      <c r="BX5067" s="4"/>
      <c r="BY5067" s="4"/>
    </row>
    <row r="5068" spans="76:77" x14ac:dyDescent="0.25">
      <c r="BX5068" s="4"/>
      <c r="BY5068" s="4"/>
    </row>
    <row r="5069" spans="76:77" x14ac:dyDescent="0.25">
      <c r="BX5069" s="4"/>
      <c r="BY5069" s="4"/>
    </row>
    <row r="5070" spans="76:77" x14ac:dyDescent="0.25">
      <c r="BX5070" s="4"/>
      <c r="BY5070" s="4"/>
    </row>
    <row r="5071" spans="76:77" x14ac:dyDescent="0.25">
      <c r="BX5071" s="4"/>
      <c r="BY5071" s="4"/>
    </row>
    <row r="5072" spans="76:77" x14ac:dyDescent="0.25">
      <c r="BX5072" s="4"/>
      <c r="BY5072" s="4"/>
    </row>
    <row r="5073" spans="76:77" x14ac:dyDescent="0.25">
      <c r="BX5073" s="4"/>
      <c r="BY5073" s="4"/>
    </row>
    <row r="5074" spans="76:77" x14ac:dyDescent="0.25">
      <c r="BX5074" s="4"/>
      <c r="BY5074" s="4"/>
    </row>
    <row r="5075" spans="76:77" x14ac:dyDescent="0.25">
      <c r="BX5075" s="4"/>
      <c r="BY5075" s="4"/>
    </row>
    <row r="5076" spans="76:77" x14ac:dyDescent="0.25">
      <c r="BX5076" s="4"/>
      <c r="BY5076" s="4"/>
    </row>
    <row r="5077" spans="76:77" x14ac:dyDescent="0.25">
      <c r="BX5077" s="4"/>
      <c r="BY5077" s="4"/>
    </row>
    <row r="5078" spans="76:77" x14ac:dyDescent="0.25">
      <c r="BX5078" s="4"/>
      <c r="BY5078" s="4"/>
    </row>
    <row r="5079" spans="76:77" x14ac:dyDescent="0.25">
      <c r="BX5079" s="4"/>
      <c r="BY5079" s="4"/>
    </row>
    <row r="5080" spans="76:77" x14ac:dyDescent="0.25">
      <c r="BX5080" s="4"/>
      <c r="BY5080" s="4"/>
    </row>
    <row r="5081" spans="76:77" x14ac:dyDescent="0.25">
      <c r="BX5081" s="4"/>
      <c r="BY5081" s="4"/>
    </row>
    <row r="5082" spans="76:77" x14ac:dyDescent="0.25">
      <c r="BX5082" s="4"/>
      <c r="BY5082" s="4"/>
    </row>
    <row r="5083" spans="76:77" x14ac:dyDescent="0.25">
      <c r="BX5083" s="4"/>
      <c r="BY5083" s="4"/>
    </row>
    <row r="5084" spans="76:77" x14ac:dyDescent="0.25">
      <c r="BX5084" s="4"/>
      <c r="BY5084" s="4"/>
    </row>
    <row r="5085" spans="76:77" x14ac:dyDescent="0.25">
      <c r="BX5085" s="4"/>
      <c r="BY5085" s="4"/>
    </row>
    <row r="5086" spans="76:77" x14ac:dyDescent="0.25">
      <c r="BX5086" s="4"/>
      <c r="BY5086" s="4"/>
    </row>
    <row r="5087" spans="76:77" x14ac:dyDescent="0.25">
      <c r="BX5087" s="4"/>
      <c r="BY5087" s="4"/>
    </row>
    <row r="5088" spans="76:77" x14ac:dyDescent="0.25">
      <c r="BX5088" s="4"/>
      <c r="BY5088" s="4"/>
    </row>
    <row r="5089" spans="76:77" x14ac:dyDescent="0.25">
      <c r="BX5089" s="4"/>
      <c r="BY5089" s="4"/>
    </row>
    <row r="5090" spans="76:77" x14ac:dyDescent="0.25">
      <c r="BX5090" s="4"/>
      <c r="BY5090" s="4"/>
    </row>
    <row r="5091" spans="76:77" x14ac:dyDescent="0.25">
      <c r="BX5091" s="4"/>
      <c r="BY5091" s="4"/>
    </row>
    <row r="5092" spans="76:77" x14ac:dyDescent="0.25">
      <c r="BX5092" s="4"/>
      <c r="BY5092" s="4"/>
    </row>
    <row r="5093" spans="76:77" x14ac:dyDescent="0.25">
      <c r="BX5093" s="4"/>
      <c r="BY5093" s="4"/>
    </row>
    <row r="5094" spans="76:77" x14ac:dyDescent="0.25">
      <c r="BX5094" s="4"/>
      <c r="BY5094" s="4"/>
    </row>
    <row r="5095" spans="76:77" x14ac:dyDescent="0.25">
      <c r="BX5095" s="4"/>
      <c r="BY5095" s="4"/>
    </row>
    <row r="5096" spans="76:77" x14ac:dyDescent="0.25">
      <c r="BX5096" s="4"/>
      <c r="BY5096" s="4"/>
    </row>
    <row r="5097" spans="76:77" x14ac:dyDescent="0.25">
      <c r="BX5097" s="4"/>
      <c r="BY5097" s="4"/>
    </row>
    <row r="5098" spans="76:77" x14ac:dyDescent="0.25">
      <c r="BX5098" s="4"/>
      <c r="BY5098" s="4"/>
    </row>
    <row r="5099" spans="76:77" x14ac:dyDescent="0.25">
      <c r="BX5099" s="4"/>
      <c r="BY5099" s="4"/>
    </row>
    <row r="5100" spans="76:77" x14ac:dyDescent="0.25">
      <c r="BX5100" s="4"/>
      <c r="BY5100" s="4"/>
    </row>
    <row r="5101" spans="76:77" x14ac:dyDescent="0.25">
      <c r="BX5101" s="4"/>
      <c r="BY5101" s="4"/>
    </row>
    <row r="5102" spans="76:77" x14ac:dyDescent="0.25">
      <c r="BX5102" s="4"/>
      <c r="BY5102" s="4"/>
    </row>
    <row r="5103" spans="76:77" x14ac:dyDescent="0.25">
      <c r="BX5103" s="4"/>
      <c r="BY5103" s="4"/>
    </row>
    <row r="5104" spans="76:77" x14ac:dyDescent="0.25">
      <c r="BX5104" s="4"/>
      <c r="BY5104" s="4"/>
    </row>
    <row r="5105" spans="76:77" x14ac:dyDescent="0.25">
      <c r="BX5105" s="4"/>
      <c r="BY5105" s="4"/>
    </row>
    <row r="5106" spans="76:77" x14ac:dyDescent="0.25">
      <c r="BX5106" s="4"/>
      <c r="BY5106" s="4"/>
    </row>
    <row r="5107" spans="76:77" x14ac:dyDescent="0.25">
      <c r="BX5107" s="4"/>
      <c r="BY5107" s="4"/>
    </row>
    <row r="5108" spans="76:77" x14ac:dyDescent="0.25">
      <c r="BX5108" s="4"/>
      <c r="BY5108" s="4"/>
    </row>
    <row r="5109" spans="76:77" x14ac:dyDescent="0.25">
      <c r="BX5109" s="4"/>
      <c r="BY5109" s="4"/>
    </row>
    <row r="5110" spans="76:77" x14ac:dyDescent="0.25">
      <c r="BX5110" s="4"/>
      <c r="BY5110" s="4"/>
    </row>
    <row r="5111" spans="76:77" x14ac:dyDescent="0.25">
      <c r="BX5111" s="4"/>
      <c r="BY5111" s="4"/>
    </row>
    <row r="5112" spans="76:77" x14ac:dyDescent="0.25">
      <c r="BX5112" s="4"/>
      <c r="BY5112" s="4"/>
    </row>
    <row r="5113" spans="76:77" x14ac:dyDescent="0.25">
      <c r="BX5113" s="4"/>
      <c r="BY5113" s="4"/>
    </row>
    <row r="5114" spans="76:77" x14ac:dyDescent="0.25">
      <c r="BX5114" s="4"/>
      <c r="BY5114" s="4"/>
    </row>
    <row r="5115" spans="76:77" x14ac:dyDescent="0.25">
      <c r="BX5115" s="4"/>
      <c r="BY5115" s="4"/>
    </row>
    <row r="5116" spans="76:77" x14ac:dyDescent="0.25">
      <c r="BX5116" s="4"/>
      <c r="BY5116" s="4"/>
    </row>
    <row r="5117" spans="76:77" x14ac:dyDescent="0.25">
      <c r="BX5117" s="4"/>
      <c r="BY5117" s="4"/>
    </row>
    <row r="5118" spans="76:77" x14ac:dyDescent="0.25">
      <c r="BX5118" s="4"/>
      <c r="BY5118" s="4"/>
    </row>
    <row r="5119" spans="76:77" x14ac:dyDescent="0.25">
      <c r="BX5119" s="4"/>
      <c r="BY5119" s="4"/>
    </row>
    <row r="5120" spans="76:77" x14ac:dyDescent="0.25">
      <c r="BX5120" s="4"/>
      <c r="BY5120" s="4"/>
    </row>
    <row r="5121" spans="76:77" x14ac:dyDescent="0.25">
      <c r="BX5121" s="4"/>
      <c r="BY5121" s="4"/>
    </row>
    <row r="5122" spans="76:77" x14ac:dyDescent="0.25">
      <c r="BX5122" s="4"/>
      <c r="BY5122" s="4"/>
    </row>
    <row r="5123" spans="76:77" x14ac:dyDescent="0.25">
      <c r="BX5123" s="4"/>
      <c r="BY5123" s="4"/>
    </row>
    <row r="5124" spans="76:77" x14ac:dyDescent="0.25">
      <c r="BX5124" s="4"/>
      <c r="BY5124" s="4"/>
    </row>
    <row r="5125" spans="76:77" x14ac:dyDescent="0.25">
      <c r="BX5125" s="4"/>
      <c r="BY5125" s="4"/>
    </row>
    <row r="5126" spans="76:77" x14ac:dyDescent="0.25">
      <c r="BX5126" s="4"/>
      <c r="BY5126" s="4"/>
    </row>
    <row r="5127" spans="76:77" x14ac:dyDescent="0.25">
      <c r="BX5127" s="4"/>
      <c r="BY5127" s="4"/>
    </row>
    <row r="5128" spans="76:77" x14ac:dyDescent="0.25">
      <c r="BX5128" s="4"/>
      <c r="BY5128" s="4"/>
    </row>
    <row r="5129" spans="76:77" x14ac:dyDescent="0.25">
      <c r="BX5129" s="4"/>
      <c r="BY5129" s="4"/>
    </row>
    <row r="5130" spans="76:77" x14ac:dyDescent="0.25">
      <c r="BX5130" s="4"/>
      <c r="BY5130" s="4"/>
    </row>
    <row r="5131" spans="76:77" x14ac:dyDescent="0.25">
      <c r="BX5131" s="4"/>
      <c r="BY5131" s="4"/>
    </row>
    <row r="5132" spans="76:77" x14ac:dyDescent="0.25">
      <c r="BX5132" s="4"/>
      <c r="BY5132" s="4"/>
    </row>
    <row r="5133" spans="76:77" x14ac:dyDescent="0.25">
      <c r="BX5133" s="4"/>
      <c r="BY5133" s="4"/>
    </row>
    <row r="5134" spans="76:77" x14ac:dyDescent="0.25">
      <c r="BX5134" s="4"/>
      <c r="BY5134" s="4"/>
    </row>
    <row r="5135" spans="76:77" x14ac:dyDescent="0.25">
      <c r="BX5135" s="4"/>
      <c r="BY5135" s="4"/>
    </row>
    <row r="5136" spans="76:77" x14ac:dyDescent="0.25">
      <c r="BX5136" s="4"/>
      <c r="BY5136" s="4"/>
    </row>
    <row r="5137" spans="76:77" x14ac:dyDescent="0.25">
      <c r="BX5137" s="4"/>
      <c r="BY5137" s="4"/>
    </row>
    <row r="5138" spans="76:77" x14ac:dyDescent="0.25">
      <c r="BX5138" s="4"/>
      <c r="BY5138" s="4"/>
    </row>
    <row r="5139" spans="76:77" x14ac:dyDescent="0.25">
      <c r="BX5139" s="4"/>
      <c r="BY5139" s="4"/>
    </row>
    <row r="5140" spans="76:77" x14ac:dyDescent="0.25">
      <c r="BX5140" s="4"/>
      <c r="BY5140" s="4"/>
    </row>
    <row r="5141" spans="76:77" x14ac:dyDescent="0.25">
      <c r="BX5141" s="4"/>
      <c r="BY5141" s="4"/>
    </row>
    <row r="5142" spans="76:77" x14ac:dyDescent="0.25">
      <c r="BX5142" s="4"/>
      <c r="BY5142" s="4"/>
    </row>
    <row r="5143" spans="76:77" x14ac:dyDescent="0.25">
      <c r="BX5143" s="4"/>
      <c r="BY5143" s="4"/>
    </row>
    <row r="5144" spans="76:77" x14ac:dyDescent="0.25">
      <c r="BX5144" s="4"/>
      <c r="BY5144" s="4"/>
    </row>
    <row r="5145" spans="76:77" x14ac:dyDescent="0.25">
      <c r="BX5145" s="4"/>
      <c r="BY5145" s="4"/>
    </row>
    <row r="5146" spans="76:77" x14ac:dyDescent="0.25">
      <c r="BX5146" s="4"/>
      <c r="BY5146" s="4"/>
    </row>
    <row r="5147" spans="76:77" x14ac:dyDescent="0.25">
      <c r="BX5147" s="4"/>
      <c r="BY5147" s="4"/>
    </row>
    <row r="5148" spans="76:77" x14ac:dyDescent="0.25">
      <c r="BX5148" s="4"/>
      <c r="BY5148" s="4"/>
    </row>
    <row r="5149" spans="76:77" x14ac:dyDescent="0.25">
      <c r="BX5149" s="4"/>
      <c r="BY5149" s="4"/>
    </row>
    <row r="5150" spans="76:77" x14ac:dyDescent="0.25">
      <c r="BX5150" s="4"/>
      <c r="BY5150" s="4"/>
    </row>
    <row r="5151" spans="76:77" x14ac:dyDescent="0.25">
      <c r="BX5151" s="4"/>
      <c r="BY5151" s="4"/>
    </row>
    <row r="5152" spans="76:77" x14ac:dyDescent="0.25">
      <c r="BX5152" s="4"/>
      <c r="BY5152" s="4"/>
    </row>
    <row r="5153" spans="76:77" x14ac:dyDescent="0.25">
      <c r="BX5153" s="4"/>
      <c r="BY5153" s="4"/>
    </row>
    <row r="5154" spans="76:77" x14ac:dyDescent="0.25">
      <c r="BX5154" s="4"/>
      <c r="BY5154" s="4"/>
    </row>
    <row r="5155" spans="76:77" x14ac:dyDescent="0.25">
      <c r="BX5155" s="4"/>
      <c r="BY5155" s="4"/>
    </row>
    <row r="5156" spans="76:77" x14ac:dyDescent="0.25">
      <c r="BX5156" s="4"/>
      <c r="BY5156" s="4"/>
    </row>
    <row r="5157" spans="76:77" x14ac:dyDescent="0.25">
      <c r="BX5157" s="4"/>
      <c r="BY5157" s="4"/>
    </row>
    <row r="5158" spans="76:77" x14ac:dyDescent="0.25">
      <c r="BX5158" s="4"/>
      <c r="BY5158" s="4"/>
    </row>
    <row r="5159" spans="76:77" x14ac:dyDescent="0.25">
      <c r="BX5159" s="4"/>
      <c r="BY5159" s="4"/>
    </row>
    <row r="5160" spans="76:77" x14ac:dyDescent="0.25">
      <c r="BX5160" s="4"/>
      <c r="BY5160" s="4"/>
    </row>
    <row r="5161" spans="76:77" x14ac:dyDescent="0.25">
      <c r="BX5161" s="4"/>
      <c r="BY5161" s="4"/>
    </row>
    <row r="5162" spans="76:77" x14ac:dyDescent="0.25">
      <c r="BX5162" s="4"/>
      <c r="BY5162" s="4"/>
    </row>
    <row r="5163" spans="76:77" x14ac:dyDescent="0.25">
      <c r="BX5163" s="4"/>
      <c r="BY5163" s="4"/>
    </row>
    <row r="5164" spans="76:77" x14ac:dyDescent="0.25">
      <c r="BX5164" s="4"/>
      <c r="BY5164" s="4"/>
    </row>
    <row r="5165" spans="76:77" x14ac:dyDescent="0.25">
      <c r="BX5165" s="4"/>
      <c r="BY5165" s="4"/>
    </row>
    <row r="5166" spans="76:77" x14ac:dyDescent="0.25">
      <c r="BX5166" s="4"/>
      <c r="BY5166" s="4"/>
    </row>
    <row r="5167" spans="76:77" x14ac:dyDescent="0.25">
      <c r="BX5167" s="4"/>
      <c r="BY5167" s="4"/>
    </row>
    <row r="5168" spans="76:77" x14ac:dyDescent="0.25">
      <c r="BX5168" s="4"/>
      <c r="BY5168" s="4"/>
    </row>
    <row r="5169" spans="76:77" x14ac:dyDescent="0.25">
      <c r="BX5169" s="4"/>
      <c r="BY5169" s="4"/>
    </row>
    <row r="5170" spans="76:77" x14ac:dyDescent="0.25">
      <c r="BX5170" s="4"/>
      <c r="BY5170" s="4"/>
    </row>
    <row r="5171" spans="76:77" x14ac:dyDescent="0.25">
      <c r="BX5171" s="4"/>
      <c r="BY5171" s="4"/>
    </row>
    <row r="5172" spans="76:77" x14ac:dyDescent="0.25">
      <c r="BX5172" s="4"/>
      <c r="BY5172" s="4"/>
    </row>
    <row r="5173" spans="76:77" x14ac:dyDescent="0.25">
      <c r="BX5173" s="4"/>
      <c r="BY5173" s="4"/>
    </row>
    <row r="5174" spans="76:77" x14ac:dyDescent="0.25">
      <c r="BX5174" s="4"/>
      <c r="BY5174" s="4"/>
    </row>
    <row r="5175" spans="76:77" x14ac:dyDescent="0.25">
      <c r="BX5175" s="4"/>
      <c r="BY5175" s="4"/>
    </row>
    <row r="5176" spans="76:77" x14ac:dyDescent="0.25">
      <c r="BX5176" s="4"/>
      <c r="BY5176" s="4"/>
    </row>
    <row r="5177" spans="76:77" x14ac:dyDescent="0.25">
      <c r="BX5177" s="4"/>
      <c r="BY5177" s="4"/>
    </row>
    <row r="5178" spans="76:77" x14ac:dyDescent="0.25">
      <c r="BX5178" s="4"/>
      <c r="BY5178" s="4"/>
    </row>
    <row r="5179" spans="76:77" x14ac:dyDescent="0.25">
      <c r="BX5179" s="4"/>
      <c r="BY5179" s="4"/>
    </row>
    <row r="5180" spans="76:77" x14ac:dyDescent="0.25">
      <c r="BX5180" s="4"/>
      <c r="BY5180" s="4"/>
    </row>
    <row r="5181" spans="76:77" x14ac:dyDescent="0.25">
      <c r="BX5181" s="4"/>
      <c r="BY5181" s="4"/>
    </row>
    <row r="5182" spans="76:77" x14ac:dyDescent="0.25">
      <c r="BX5182" s="4"/>
      <c r="BY5182" s="4"/>
    </row>
    <row r="5183" spans="76:77" x14ac:dyDescent="0.25">
      <c r="BX5183" s="4"/>
      <c r="BY5183" s="4"/>
    </row>
    <row r="5184" spans="76:77" x14ac:dyDescent="0.25">
      <c r="BX5184" s="4"/>
      <c r="BY5184" s="4"/>
    </row>
    <row r="5185" spans="76:77" x14ac:dyDescent="0.25">
      <c r="BX5185" s="4"/>
      <c r="BY5185" s="4"/>
    </row>
    <row r="5186" spans="76:77" x14ac:dyDescent="0.25">
      <c r="BX5186" s="4"/>
      <c r="BY5186" s="4"/>
    </row>
    <row r="5187" spans="76:77" x14ac:dyDescent="0.25">
      <c r="BX5187" s="4"/>
      <c r="BY5187" s="4"/>
    </row>
    <row r="5188" spans="76:77" x14ac:dyDescent="0.25">
      <c r="BX5188" s="4"/>
      <c r="BY5188" s="4"/>
    </row>
    <row r="5189" spans="76:77" x14ac:dyDescent="0.25">
      <c r="BX5189" s="4"/>
      <c r="BY5189" s="4"/>
    </row>
    <row r="5190" spans="76:77" x14ac:dyDescent="0.25">
      <c r="BX5190" s="4"/>
      <c r="BY5190" s="4"/>
    </row>
    <row r="5191" spans="76:77" x14ac:dyDescent="0.25">
      <c r="BX5191" s="4"/>
      <c r="BY5191" s="4"/>
    </row>
    <row r="5192" spans="76:77" x14ac:dyDescent="0.25">
      <c r="BX5192" s="4"/>
      <c r="BY5192" s="4"/>
    </row>
    <row r="5193" spans="76:77" x14ac:dyDescent="0.25">
      <c r="BX5193" s="4"/>
      <c r="BY5193" s="4"/>
    </row>
    <row r="5194" spans="76:77" x14ac:dyDescent="0.25">
      <c r="BX5194" s="4"/>
      <c r="BY5194" s="4"/>
    </row>
    <row r="5195" spans="76:77" x14ac:dyDescent="0.25">
      <c r="BX5195" s="4"/>
      <c r="BY5195" s="4"/>
    </row>
    <row r="5196" spans="76:77" x14ac:dyDescent="0.25">
      <c r="BX5196" s="4"/>
      <c r="BY5196" s="4"/>
    </row>
    <row r="5197" spans="76:77" x14ac:dyDescent="0.25">
      <c r="BX5197" s="4"/>
      <c r="BY5197" s="4"/>
    </row>
    <row r="5198" spans="76:77" x14ac:dyDescent="0.25">
      <c r="BX5198" s="4"/>
      <c r="BY5198" s="4"/>
    </row>
    <row r="5199" spans="76:77" x14ac:dyDescent="0.25">
      <c r="BX5199" s="4"/>
      <c r="BY5199" s="4"/>
    </row>
    <row r="5200" spans="76:77" x14ac:dyDescent="0.25">
      <c r="BX5200" s="4"/>
      <c r="BY5200" s="4"/>
    </row>
    <row r="5201" spans="76:77" x14ac:dyDescent="0.25">
      <c r="BX5201" s="4"/>
      <c r="BY5201" s="4"/>
    </row>
    <row r="5202" spans="76:77" x14ac:dyDescent="0.25">
      <c r="BX5202" s="4"/>
      <c r="BY5202" s="4"/>
    </row>
    <row r="5203" spans="76:77" x14ac:dyDescent="0.25">
      <c r="BX5203" s="4"/>
      <c r="BY5203" s="4"/>
    </row>
    <row r="5204" spans="76:77" x14ac:dyDescent="0.25">
      <c r="BX5204" s="4"/>
      <c r="BY5204" s="4"/>
    </row>
    <row r="5205" spans="76:77" x14ac:dyDescent="0.25">
      <c r="BX5205" s="4"/>
      <c r="BY5205" s="4"/>
    </row>
    <row r="5206" spans="76:77" x14ac:dyDescent="0.25">
      <c r="BX5206" s="4"/>
      <c r="BY5206" s="4"/>
    </row>
    <row r="5207" spans="76:77" x14ac:dyDescent="0.25">
      <c r="BX5207" s="4"/>
      <c r="BY5207" s="4"/>
    </row>
    <row r="5208" spans="76:77" x14ac:dyDescent="0.25">
      <c r="BX5208" s="4"/>
      <c r="BY5208" s="4"/>
    </row>
    <row r="5209" spans="76:77" x14ac:dyDescent="0.25">
      <c r="BX5209" s="4"/>
      <c r="BY5209" s="4"/>
    </row>
    <row r="5210" spans="76:77" x14ac:dyDescent="0.25">
      <c r="BX5210" s="4"/>
      <c r="BY5210" s="4"/>
    </row>
    <row r="5211" spans="76:77" x14ac:dyDescent="0.25">
      <c r="BX5211" s="4"/>
      <c r="BY5211" s="4"/>
    </row>
    <row r="5212" spans="76:77" x14ac:dyDescent="0.25">
      <c r="BX5212" s="4"/>
      <c r="BY5212" s="4"/>
    </row>
    <row r="5213" spans="76:77" x14ac:dyDescent="0.25">
      <c r="BX5213" s="4"/>
      <c r="BY5213" s="4"/>
    </row>
    <row r="5214" spans="76:77" x14ac:dyDescent="0.25">
      <c r="BX5214" s="4"/>
      <c r="BY5214" s="4"/>
    </row>
    <row r="5215" spans="76:77" x14ac:dyDescent="0.25">
      <c r="BX5215" s="4"/>
      <c r="BY5215" s="4"/>
    </row>
    <row r="5216" spans="76:77" x14ac:dyDescent="0.25">
      <c r="BX5216" s="4"/>
      <c r="BY5216" s="4"/>
    </row>
    <row r="5217" spans="76:77" x14ac:dyDescent="0.25">
      <c r="BX5217" s="4"/>
      <c r="BY5217" s="4"/>
    </row>
    <row r="5218" spans="76:77" x14ac:dyDescent="0.25">
      <c r="BX5218" s="4"/>
      <c r="BY5218" s="4"/>
    </row>
    <row r="5219" spans="76:77" x14ac:dyDescent="0.25">
      <c r="BX5219" s="4"/>
      <c r="BY5219" s="4"/>
    </row>
    <row r="5220" spans="76:77" x14ac:dyDescent="0.25">
      <c r="BX5220" s="4"/>
      <c r="BY5220" s="4"/>
    </row>
    <row r="5221" spans="76:77" x14ac:dyDescent="0.25">
      <c r="BX5221" s="4"/>
      <c r="BY5221" s="4"/>
    </row>
    <row r="5222" spans="76:77" x14ac:dyDescent="0.25">
      <c r="BX5222" s="4"/>
      <c r="BY5222" s="4"/>
    </row>
    <row r="5223" spans="76:77" x14ac:dyDescent="0.25">
      <c r="BX5223" s="4"/>
      <c r="BY5223" s="4"/>
    </row>
    <row r="5224" spans="76:77" x14ac:dyDescent="0.25">
      <c r="BX5224" s="4"/>
      <c r="BY5224" s="4"/>
    </row>
    <row r="5225" spans="76:77" x14ac:dyDescent="0.25">
      <c r="BX5225" s="4"/>
      <c r="BY5225" s="4"/>
    </row>
    <row r="5226" spans="76:77" x14ac:dyDescent="0.25">
      <c r="BX5226" s="4"/>
      <c r="BY5226" s="4"/>
    </row>
    <row r="5227" spans="76:77" x14ac:dyDescent="0.25">
      <c r="BX5227" s="4"/>
      <c r="BY5227" s="4"/>
    </row>
    <row r="5228" spans="76:77" x14ac:dyDescent="0.25">
      <c r="BX5228" s="4"/>
      <c r="BY5228" s="4"/>
    </row>
    <row r="5229" spans="76:77" x14ac:dyDescent="0.25">
      <c r="BX5229" s="4"/>
      <c r="BY5229" s="4"/>
    </row>
    <row r="5230" spans="76:77" x14ac:dyDescent="0.25">
      <c r="BX5230" s="4"/>
      <c r="BY5230" s="4"/>
    </row>
    <row r="5231" spans="76:77" x14ac:dyDescent="0.25">
      <c r="BX5231" s="4"/>
      <c r="BY5231" s="4"/>
    </row>
    <row r="5232" spans="76:77" x14ac:dyDescent="0.25">
      <c r="BX5232" s="4"/>
      <c r="BY5232" s="4"/>
    </row>
    <row r="5233" spans="76:77" x14ac:dyDescent="0.25">
      <c r="BX5233" s="4"/>
      <c r="BY5233" s="4"/>
    </row>
    <row r="5234" spans="76:77" x14ac:dyDescent="0.25">
      <c r="BX5234" s="4"/>
      <c r="BY5234" s="4"/>
    </row>
    <row r="5235" spans="76:77" x14ac:dyDescent="0.25">
      <c r="BX5235" s="4"/>
      <c r="BY5235" s="4"/>
    </row>
    <row r="5236" spans="76:77" x14ac:dyDescent="0.25">
      <c r="BX5236" s="4"/>
      <c r="BY5236" s="4"/>
    </row>
    <row r="5237" spans="76:77" x14ac:dyDescent="0.25">
      <c r="BX5237" s="4"/>
      <c r="BY5237" s="4"/>
    </row>
    <row r="5238" spans="76:77" x14ac:dyDescent="0.25">
      <c r="BX5238" s="4"/>
      <c r="BY5238" s="4"/>
    </row>
    <row r="5239" spans="76:77" x14ac:dyDescent="0.25">
      <c r="BX5239" s="4"/>
      <c r="BY5239" s="4"/>
    </row>
    <row r="5240" spans="76:77" x14ac:dyDescent="0.25">
      <c r="BX5240" s="4"/>
      <c r="BY5240" s="4"/>
    </row>
    <row r="5241" spans="76:77" x14ac:dyDescent="0.25">
      <c r="BX5241" s="4"/>
      <c r="BY5241" s="4"/>
    </row>
    <row r="5242" spans="76:77" x14ac:dyDescent="0.25">
      <c r="BX5242" s="4"/>
      <c r="BY5242" s="4"/>
    </row>
    <row r="5243" spans="76:77" x14ac:dyDescent="0.25">
      <c r="BX5243" s="4"/>
      <c r="BY5243" s="4"/>
    </row>
    <row r="5244" spans="76:77" x14ac:dyDescent="0.25">
      <c r="BX5244" s="4"/>
      <c r="BY5244" s="4"/>
    </row>
    <row r="5245" spans="76:77" x14ac:dyDescent="0.25">
      <c r="BX5245" s="4"/>
      <c r="BY5245" s="4"/>
    </row>
    <row r="5246" spans="76:77" x14ac:dyDescent="0.25">
      <c r="BX5246" s="4"/>
      <c r="BY5246" s="4"/>
    </row>
    <row r="5247" spans="76:77" x14ac:dyDescent="0.25">
      <c r="BX5247" s="4"/>
      <c r="BY5247" s="4"/>
    </row>
    <row r="5248" spans="76:77" x14ac:dyDescent="0.25">
      <c r="BX5248" s="4"/>
      <c r="BY5248" s="4"/>
    </row>
    <row r="5249" spans="76:77" x14ac:dyDescent="0.25">
      <c r="BX5249" s="4"/>
      <c r="BY5249" s="4"/>
    </row>
    <row r="5250" spans="76:77" x14ac:dyDescent="0.25">
      <c r="BX5250" s="4"/>
      <c r="BY5250" s="4"/>
    </row>
    <row r="5251" spans="76:77" x14ac:dyDescent="0.25">
      <c r="BX5251" s="4"/>
      <c r="BY5251" s="4"/>
    </row>
    <row r="5252" spans="76:77" x14ac:dyDescent="0.25">
      <c r="BX5252" s="4"/>
      <c r="BY5252" s="4"/>
    </row>
    <row r="5253" spans="76:77" x14ac:dyDescent="0.25">
      <c r="BX5253" s="4"/>
      <c r="BY5253" s="4"/>
    </row>
    <row r="5254" spans="76:77" x14ac:dyDescent="0.25">
      <c r="BX5254" s="4"/>
      <c r="BY5254" s="4"/>
    </row>
    <row r="5255" spans="76:77" x14ac:dyDescent="0.25">
      <c r="BX5255" s="4"/>
      <c r="BY5255" s="4"/>
    </row>
    <row r="5256" spans="76:77" x14ac:dyDescent="0.25">
      <c r="BX5256" s="4"/>
      <c r="BY5256" s="4"/>
    </row>
    <row r="5257" spans="76:77" x14ac:dyDescent="0.25">
      <c r="BX5257" s="4"/>
      <c r="BY5257" s="4"/>
    </row>
    <row r="5258" spans="76:77" x14ac:dyDescent="0.25">
      <c r="BX5258" s="4"/>
      <c r="BY5258" s="4"/>
    </row>
    <row r="5259" spans="76:77" x14ac:dyDescent="0.25">
      <c r="BX5259" s="4"/>
      <c r="BY5259" s="4"/>
    </row>
    <row r="5260" spans="76:77" x14ac:dyDescent="0.25">
      <c r="BX5260" s="4"/>
      <c r="BY5260" s="4"/>
    </row>
    <row r="5261" spans="76:77" x14ac:dyDescent="0.25">
      <c r="BX5261" s="4"/>
      <c r="BY5261" s="4"/>
    </row>
    <row r="5262" spans="76:77" x14ac:dyDescent="0.25">
      <c r="BX5262" s="4"/>
      <c r="BY5262" s="4"/>
    </row>
    <row r="5263" spans="76:77" x14ac:dyDescent="0.25">
      <c r="BX5263" s="4"/>
      <c r="BY5263" s="4"/>
    </row>
    <row r="5264" spans="76:77" x14ac:dyDescent="0.25">
      <c r="BX5264" s="4"/>
      <c r="BY5264" s="4"/>
    </row>
    <row r="5265" spans="76:77" x14ac:dyDescent="0.25">
      <c r="BX5265" s="4"/>
      <c r="BY5265" s="4"/>
    </row>
    <row r="5266" spans="76:77" x14ac:dyDescent="0.25">
      <c r="BX5266" s="4"/>
      <c r="BY5266" s="4"/>
    </row>
    <row r="5267" spans="76:77" x14ac:dyDescent="0.25">
      <c r="BX5267" s="4"/>
      <c r="BY5267" s="4"/>
    </row>
    <row r="5268" spans="76:77" x14ac:dyDescent="0.25">
      <c r="BX5268" s="4"/>
      <c r="BY5268" s="4"/>
    </row>
    <row r="5269" spans="76:77" x14ac:dyDescent="0.25">
      <c r="BX5269" s="4"/>
      <c r="BY5269" s="4"/>
    </row>
    <row r="5270" spans="76:77" x14ac:dyDescent="0.25">
      <c r="BX5270" s="4"/>
      <c r="BY5270" s="4"/>
    </row>
    <row r="5271" spans="76:77" x14ac:dyDescent="0.25">
      <c r="BX5271" s="4"/>
      <c r="BY5271" s="4"/>
    </row>
    <row r="5272" spans="76:77" x14ac:dyDescent="0.25">
      <c r="BX5272" s="4"/>
      <c r="BY5272" s="4"/>
    </row>
    <row r="5273" spans="76:77" x14ac:dyDescent="0.25">
      <c r="BX5273" s="4"/>
      <c r="BY5273" s="4"/>
    </row>
    <row r="5274" spans="76:77" x14ac:dyDescent="0.25">
      <c r="BX5274" s="4"/>
      <c r="BY5274" s="4"/>
    </row>
    <row r="5275" spans="76:77" x14ac:dyDescent="0.25">
      <c r="BX5275" s="4"/>
      <c r="BY5275" s="4"/>
    </row>
    <row r="5276" spans="76:77" x14ac:dyDescent="0.25">
      <c r="BX5276" s="4"/>
      <c r="BY5276" s="4"/>
    </row>
    <row r="5277" spans="76:77" x14ac:dyDescent="0.25">
      <c r="BX5277" s="4"/>
      <c r="BY5277" s="4"/>
    </row>
    <row r="5278" spans="76:77" x14ac:dyDescent="0.25">
      <c r="BX5278" s="4"/>
      <c r="BY5278" s="4"/>
    </row>
    <row r="5279" spans="76:77" x14ac:dyDescent="0.25">
      <c r="BX5279" s="4"/>
      <c r="BY5279" s="4"/>
    </row>
    <row r="5280" spans="76:77" x14ac:dyDescent="0.25">
      <c r="BX5280" s="4"/>
      <c r="BY5280" s="4"/>
    </row>
    <row r="5281" spans="76:77" x14ac:dyDescent="0.25">
      <c r="BX5281" s="4"/>
      <c r="BY5281" s="4"/>
    </row>
    <row r="5282" spans="76:77" x14ac:dyDescent="0.25">
      <c r="BX5282" s="4"/>
      <c r="BY5282" s="4"/>
    </row>
    <row r="5283" spans="76:77" x14ac:dyDescent="0.25">
      <c r="BX5283" s="4"/>
      <c r="BY5283" s="4"/>
    </row>
    <row r="5284" spans="76:77" x14ac:dyDescent="0.25">
      <c r="BX5284" s="4"/>
      <c r="BY5284" s="4"/>
    </row>
    <row r="5285" spans="76:77" x14ac:dyDescent="0.25">
      <c r="BX5285" s="4"/>
      <c r="BY5285" s="4"/>
    </row>
    <row r="5286" spans="76:77" x14ac:dyDescent="0.25">
      <c r="BX5286" s="4"/>
      <c r="BY5286" s="4"/>
    </row>
    <row r="5287" spans="76:77" x14ac:dyDescent="0.25">
      <c r="BX5287" s="4"/>
      <c r="BY5287" s="4"/>
    </row>
    <row r="5288" spans="76:77" x14ac:dyDescent="0.25">
      <c r="BX5288" s="4"/>
      <c r="BY5288" s="4"/>
    </row>
    <row r="5289" spans="76:77" x14ac:dyDescent="0.25">
      <c r="BX5289" s="4"/>
      <c r="BY5289" s="4"/>
    </row>
    <row r="5290" spans="76:77" x14ac:dyDescent="0.25">
      <c r="BX5290" s="4"/>
      <c r="BY5290" s="4"/>
    </row>
    <row r="5291" spans="76:77" x14ac:dyDescent="0.25">
      <c r="BX5291" s="4"/>
      <c r="BY5291" s="4"/>
    </row>
    <row r="5292" spans="76:77" x14ac:dyDescent="0.25">
      <c r="BX5292" s="4"/>
      <c r="BY5292" s="4"/>
    </row>
    <row r="5293" spans="76:77" x14ac:dyDescent="0.25">
      <c r="BX5293" s="4"/>
      <c r="BY5293" s="4"/>
    </row>
    <row r="5294" spans="76:77" x14ac:dyDescent="0.25">
      <c r="BX5294" s="4"/>
      <c r="BY5294" s="4"/>
    </row>
    <row r="5295" spans="76:77" x14ac:dyDescent="0.25">
      <c r="BX5295" s="4"/>
      <c r="BY5295" s="4"/>
    </row>
    <row r="5296" spans="76:77" x14ac:dyDescent="0.25">
      <c r="BX5296" s="4"/>
      <c r="BY5296" s="4"/>
    </row>
    <row r="5297" spans="76:77" x14ac:dyDescent="0.25">
      <c r="BX5297" s="4"/>
      <c r="BY5297" s="4"/>
    </row>
    <row r="5298" spans="76:77" x14ac:dyDescent="0.25">
      <c r="BX5298" s="4"/>
      <c r="BY5298" s="4"/>
    </row>
    <row r="5299" spans="76:77" x14ac:dyDescent="0.25">
      <c r="BX5299" s="4"/>
      <c r="BY5299" s="4"/>
    </row>
    <row r="5300" spans="76:77" x14ac:dyDescent="0.25">
      <c r="BX5300" s="4"/>
      <c r="BY5300" s="4"/>
    </row>
    <row r="5301" spans="76:77" x14ac:dyDescent="0.25">
      <c r="BX5301" s="4"/>
      <c r="BY5301" s="4"/>
    </row>
    <row r="5302" spans="76:77" x14ac:dyDescent="0.25">
      <c r="BX5302" s="4"/>
      <c r="BY5302" s="4"/>
    </row>
    <row r="5303" spans="76:77" x14ac:dyDescent="0.25">
      <c r="BX5303" s="4"/>
      <c r="BY5303" s="4"/>
    </row>
    <row r="5304" spans="76:77" x14ac:dyDescent="0.25">
      <c r="BX5304" s="4"/>
      <c r="BY5304" s="4"/>
    </row>
    <row r="5305" spans="76:77" x14ac:dyDescent="0.25">
      <c r="BX5305" s="4"/>
      <c r="BY5305" s="4"/>
    </row>
    <row r="5306" spans="76:77" x14ac:dyDescent="0.25">
      <c r="BX5306" s="4"/>
      <c r="BY5306" s="4"/>
    </row>
    <row r="5307" spans="76:77" x14ac:dyDescent="0.25">
      <c r="BX5307" s="4"/>
      <c r="BY5307" s="4"/>
    </row>
    <row r="5308" spans="76:77" x14ac:dyDescent="0.25">
      <c r="BX5308" s="4"/>
      <c r="BY5308" s="4"/>
    </row>
    <row r="5309" spans="76:77" x14ac:dyDescent="0.25">
      <c r="BX5309" s="4"/>
      <c r="BY5309" s="4"/>
    </row>
    <row r="5310" spans="76:77" x14ac:dyDescent="0.25">
      <c r="BX5310" s="4"/>
      <c r="BY5310" s="4"/>
    </row>
    <row r="5311" spans="76:77" x14ac:dyDescent="0.25">
      <c r="BX5311" s="4"/>
      <c r="BY5311" s="4"/>
    </row>
    <row r="5312" spans="76:77" x14ac:dyDescent="0.25">
      <c r="BX5312" s="4"/>
      <c r="BY5312" s="4"/>
    </row>
    <row r="5313" spans="76:77" x14ac:dyDescent="0.25">
      <c r="BX5313" s="4"/>
      <c r="BY5313" s="4"/>
    </row>
    <row r="5314" spans="76:77" x14ac:dyDescent="0.25">
      <c r="BX5314" s="4"/>
      <c r="BY5314" s="4"/>
    </row>
    <row r="5315" spans="76:77" x14ac:dyDescent="0.25">
      <c r="BX5315" s="4"/>
      <c r="BY5315" s="4"/>
    </row>
    <row r="5316" spans="76:77" x14ac:dyDescent="0.25">
      <c r="BX5316" s="4"/>
      <c r="BY5316" s="4"/>
    </row>
    <row r="5317" spans="76:77" x14ac:dyDescent="0.25">
      <c r="BX5317" s="4"/>
      <c r="BY5317" s="4"/>
    </row>
    <row r="5318" spans="76:77" x14ac:dyDescent="0.25">
      <c r="BX5318" s="4"/>
      <c r="BY5318" s="4"/>
    </row>
    <row r="5319" spans="76:77" x14ac:dyDescent="0.25">
      <c r="BX5319" s="4"/>
      <c r="BY5319" s="4"/>
    </row>
    <row r="5320" spans="76:77" x14ac:dyDescent="0.25">
      <c r="BX5320" s="4"/>
      <c r="BY5320" s="4"/>
    </row>
    <row r="5321" spans="76:77" x14ac:dyDescent="0.25">
      <c r="BX5321" s="4"/>
      <c r="BY5321" s="4"/>
    </row>
    <row r="5322" spans="76:77" x14ac:dyDescent="0.25">
      <c r="BX5322" s="4"/>
      <c r="BY5322" s="4"/>
    </row>
    <row r="5323" spans="76:77" x14ac:dyDescent="0.25">
      <c r="BX5323" s="4"/>
      <c r="BY5323" s="4"/>
    </row>
    <row r="5324" spans="76:77" x14ac:dyDescent="0.25">
      <c r="BX5324" s="4"/>
      <c r="BY5324" s="4"/>
    </row>
    <row r="5325" spans="76:77" x14ac:dyDescent="0.25">
      <c r="BX5325" s="4"/>
      <c r="BY5325" s="4"/>
    </row>
    <row r="5326" spans="76:77" x14ac:dyDescent="0.25">
      <c r="BX5326" s="4"/>
      <c r="BY5326" s="4"/>
    </row>
    <row r="5327" spans="76:77" x14ac:dyDescent="0.25">
      <c r="BX5327" s="4"/>
      <c r="BY5327" s="4"/>
    </row>
    <row r="5328" spans="76:77" x14ac:dyDescent="0.25">
      <c r="BX5328" s="4"/>
      <c r="BY5328" s="4"/>
    </row>
    <row r="5329" spans="76:77" x14ac:dyDescent="0.25">
      <c r="BX5329" s="4"/>
      <c r="BY5329" s="4"/>
    </row>
    <row r="5330" spans="76:77" x14ac:dyDescent="0.25">
      <c r="BX5330" s="4"/>
      <c r="BY5330" s="4"/>
    </row>
    <row r="5331" spans="76:77" x14ac:dyDescent="0.25">
      <c r="BX5331" s="4"/>
      <c r="BY5331" s="4"/>
    </row>
    <row r="5332" spans="76:77" x14ac:dyDescent="0.25">
      <c r="BX5332" s="4"/>
      <c r="BY5332" s="4"/>
    </row>
    <row r="5333" spans="76:77" x14ac:dyDescent="0.25">
      <c r="BX5333" s="4"/>
      <c r="BY5333" s="4"/>
    </row>
    <row r="5334" spans="76:77" x14ac:dyDescent="0.25">
      <c r="BX5334" s="4"/>
      <c r="BY5334" s="4"/>
    </row>
    <row r="5335" spans="76:77" x14ac:dyDescent="0.25">
      <c r="BX5335" s="4"/>
      <c r="BY5335" s="4"/>
    </row>
    <row r="5336" spans="76:77" x14ac:dyDescent="0.25">
      <c r="BX5336" s="4"/>
      <c r="BY5336" s="4"/>
    </row>
    <row r="5337" spans="76:77" x14ac:dyDescent="0.25">
      <c r="BX5337" s="4"/>
      <c r="BY5337" s="4"/>
    </row>
    <row r="5338" spans="76:77" x14ac:dyDescent="0.25">
      <c r="BX5338" s="4"/>
      <c r="BY5338" s="4"/>
    </row>
    <row r="5339" spans="76:77" x14ac:dyDescent="0.25">
      <c r="BX5339" s="4"/>
      <c r="BY5339" s="4"/>
    </row>
    <row r="5340" spans="76:77" x14ac:dyDescent="0.25">
      <c r="BX5340" s="4"/>
      <c r="BY5340" s="4"/>
    </row>
    <row r="5341" spans="76:77" x14ac:dyDescent="0.25">
      <c r="BX5341" s="4"/>
      <c r="BY5341" s="4"/>
    </row>
    <row r="5342" spans="76:77" x14ac:dyDescent="0.25">
      <c r="BX5342" s="4"/>
      <c r="BY5342" s="4"/>
    </row>
    <row r="5343" spans="76:77" x14ac:dyDescent="0.25">
      <c r="BX5343" s="4"/>
      <c r="BY5343" s="4"/>
    </row>
    <row r="5344" spans="76:77" x14ac:dyDescent="0.25">
      <c r="BX5344" s="4"/>
      <c r="BY5344" s="4"/>
    </row>
    <row r="5345" spans="76:77" x14ac:dyDescent="0.25">
      <c r="BX5345" s="4"/>
      <c r="BY5345" s="4"/>
    </row>
    <row r="5346" spans="76:77" x14ac:dyDescent="0.25">
      <c r="BX5346" s="4"/>
      <c r="BY5346" s="4"/>
    </row>
    <row r="5347" spans="76:77" x14ac:dyDescent="0.25">
      <c r="BX5347" s="4"/>
      <c r="BY5347" s="4"/>
    </row>
    <row r="5348" spans="76:77" x14ac:dyDescent="0.25">
      <c r="BX5348" s="4"/>
      <c r="BY5348" s="4"/>
    </row>
    <row r="5349" spans="76:77" x14ac:dyDescent="0.25">
      <c r="BX5349" s="4"/>
      <c r="BY5349" s="4"/>
    </row>
    <row r="5350" spans="76:77" x14ac:dyDescent="0.25">
      <c r="BX5350" s="4"/>
      <c r="BY5350" s="4"/>
    </row>
    <row r="5351" spans="76:77" x14ac:dyDescent="0.25">
      <c r="BX5351" s="4"/>
      <c r="BY5351" s="4"/>
    </row>
    <row r="5352" spans="76:77" x14ac:dyDescent="0.25">
      <c r="BX5352" s="4"/>
      <c r="BY5352" s="4"/>
    </row>
    <row r="5353" spans="76:77" x14ac:dyDescent="0.25">
      <c r="BX5353" s="4"/>
      <c r="BY5353" s="4"/>
    </row>
    <row r="5354" spans="76:77" x14ac:dyDescent="0.25">
      <c r="BX5354" s="4"/>
      <c r="BY5354" s="4"/>
    </row>
    <row r="5355" spans="76:77" x14ac:dyDescent="0.25">
      <c r="BX5355" s="4"/>
      <c r="BY5355" s="4"/>
    </row>
    <row r="5356" spans="76:77" x14ac:dyDescent="0.25">
      <c r="BX5356" s="4"/>
      <c r="BY5356" s="4"/>
    </row>
    <row r="5357" spans="76:77" x14ac:dyDescent="0.25">
      <c r="BX5357" s="4"/>
      <c r="BY5357" s="4"/>
    </row>
    <row r="5358" spans="76:77" x14ac:dyDescent="0.25">
      <c r="BX5358" s="4"/>
      <c r="BY5358" s="4"/>
    </row>
    <row r="5359" spans="76:77" x14ac:dyDescent="0.25">
      <c r="BX5359" s="4"/>
      <c r="BY5359" s="4"/>
    </row>
    <row r="5360" spans="76:77" x14ac:dyDescent="0.25">
      <c r="BX5360" s="4"/>
      <c r="BY5360" s="4"/>
    </row>
    <row r="5361" spans="76:77" x14ac:dyDescent="0.25">
      <c r="BX5361" s="4"/>
      <c r="BY5361" s="4"/>
    </row>
    <row r="5362" spans="76:77" x14ac:dyDescent="0.25">
      <c r="BX5362" s="4"/>
      <c r="BY5362" s="4"/>
    </row>
    <row r="5363" spans="76:77" x14ac:dyDescent="0.25">
      <c r="BX5363" s="4"/>
      <c r="BY5363" s="4"/>
    </row>
    <row r="5364" spans="76:77" x14ac:dyDescent="0.25">
      <c r="BX5364" s="4"/>
      <c r="BY5364" s="4"/>
    </row>
    <row r="5365" spans="76:77" x14ac:dyDescent="0.25">
      <c r="BX5365" s="4"/>
      <c r="BY5365" s="4"/>
    </row>
    <row r="5366" spans="76:77" x14ac:dyDescent="0.25">
      <c r="BX5366" s="4"/>
      <c r="BY5366" s="4"/>
    </row>
    <row r="5367" spans="76:77" x14ac:dyDescent="0.25">
      <c r="BX5367" s="4"/>
      <c r="BY5367" s="4"/>
    </row>
    <row r="5368" spans="76:77" x14ac:dyDescent="0.25">
      <c r="BX5368" s="4"/>
      <c r="BY5368" s="4"/>
    </row>
    <row r="5369" spans="76:77" x14ac:dyDescent="0.25">
      <c r="BX5369" s="4"/>
      <c r="BY5369" s="4"/>
    </row>
    <row r="5370" spans="76:77" x14ac:dyDescent="0.25">
      <c r="BX5370" s="4"/>
      <c r="BY5370" s="4"/>
    </row>
    <row r="5371" spans="76:77" x14ac:dyDescent="0.25">
      <c r="BX5371" s="4"/>
      <c r="BY5371" s="4"/>
    </row>
    <row r="5372" spans="76:77" x14ac:dyDescent="0.25">
      <c r="BX5372" s="4"/>
      <c r="BY5372" s="4"/>
    </row>
    <row r="5373" spans="76:77" x14ac:dyDescent="0.25">
      <c r="BX5373" s="4"/>
      <c r="BY5373" s="4"/>
    </row>
    <row r="5374" spans="76:77" x14ac:dyDescent="0.25">
      <c r="BX5374" s="4"/>
      <c r="BY5374" s="4"/>
    </row>
    <row r="5375" spans="76:77" x14ac:dyDescent="0.25">
      <c r="BX5375" s="4"/>
      <c r="BY5375" s="4"/>
    </row>
    <row r="5376" spans="76:77" x14ac:dyDescent="0.25">
      <c r="BX5376" s="4"/>
      <c r="BY5376" s="4"/>
    </row>
    <row r="5377" spans="76:77" x14ac:dyDescent="0.25">
      <c r="BX5377" s="4"/>
      <c r="BY5377" s="4"/>
    </row>
    <row r="5378" spans="76:77" x14ac:dyDescent="0.25">
      <c r="BX5378" s="4"/>
      <c r="BY5378" s="4"/>
    </row>
    <row r="5379" spans="76:77" x14ac:dyDescent="0.25">
      <c r="BX5379" s="4"/>
      <c r="BY5379" s="4"/>
    </row>
    <row r="5380" spans="76:77" x14ac:dyDescent="0.25">
      <c r="BX5380" s="4"/>
      <c r="BY5380" s="4"/>
    </row>
    <row r="5381" spans="76:77" x14ac:dyDescent="0.25">
      <c r="BX5381" s="4"/>
      <c r="BY5381" s="4"/>
    </row>
    <row r="5382" spans="76:77" x14ac:dyDescent="0.25">
      <c r="BX5382" s="4"/>
      <c r="BY5382" s="4"/>
    </row>
    <row r="5383" spans="76:77" x14ac:dyDescent="0.25">
      <c r="BX5383" s="4"/>
      <c r="BY5383" s="4"/>
    </row>
    <row r="5384" spans="76:77" x14ac:dyDescent="0.25">
      <c r="BX5384" s="4"/>
      <c r="BY5384" s="4"/>
    </row>
    <row r="5385" spans="76:77" x14ac:dyDescent="0.25">
      <c r="BX5385" s="4"/>
      <c r="BY5385" s="4"/>
    </row>
    <row r="5386" spans="76:77" x14ac:dyDescent="0.25">
      <c r="BX5386" s="4"/>
      <c r="BY5386" s="4"/>
    </row>
    <row r="5387" spans="76:77" x14ac:dyDescent="0.25">
      <c r="BX5387" s="4"/>
      <c r="BY5387" s="4"/>
    </row>
    <row r="5388" spans="76:77" x14ac:dyDescent="0.25">
      <c r="BX5388" s="4"/>
      <c r="BY5388" s="4"/>
    </row>
    <row r="5389" spans="76:77" x14ac:dyDescent="0.25">
      <c r="BX5389" s="4"/>
      <c r="BY5389" s="4"/>
    </row>
    <row r="5390" spans="76:77" x14ac:dyDescent="0.25">
      <c r="BX5390" s="4"/>
      <c r="BY5390" s="4"/>
    </row>
    <row r="5391" spans="76:77" x14ac:dyDescent="0.25">
      <c r="BX5391" s="4"/>
      <c r="BY5391" s="4"/>
    </row>
    <row r="5392" spans="76:77" x14ac:dyDescent="0.25">
      <c r="BX5392" s="4"/>
      <c r="BY5392" s="4"/>
    </row>
    <row r="5393" spans="76:77" x14ac:dyDescent="0.25">
      <c r="BX5393" s="4"/>
      <c r="BY5393" s="4"/>
    </row>
    <row r="5394" spans="76:77" x14ac:dyDescent="0.25">
      <c r="BX5394" s="4"/>
      <c r="BY5394" s="4"/>
    </row>
    <row r="5395" spans="76:77" x14ac:dyDescent="0.25">
      <c r="BX5395" s="4"/>
      <c r="BY5395" s="4"/>
    </row>
    <row r="5396" spans="76:77" x14ac:dyDescent="0.25">
      <c r="BX5396" s="4"/>
      <c r="BY5396" s="4"/>
    </row>
    <row r="5397" spans="76:77" x14ac:dyDescent="0.25">
      <c r="BX5397" s="4"/>
      <c r="BY5397" s="4"/>
    </row>
    <row r="5398" spans="76:77" x14ac:dyDescent="0.25">
      <c r="BX5398" s="4"/>
      <c r="BY5398" s="4"/>
    </row>
    <row r="5399" spans="76:77" x14ac:dyDescent="0.25">
      <c r="BX5399" s="4"/>
      <c r="BY5399" s="4"/>
    </row>
    <row r="5400" spans="76:77" x14ac:dyDescent="0.25">
      <c r="BX5400" s="4"/>
      <c r="BY5400" s="4"/>
    </row>
    <row r="5401" spans="76:77" x14ac:dyDescent="0.25">
      <c r="BX5401" s="4"/>
      <c r="BY5401" s="4"/>
    </row>
    <row r="5402" spans="76:77" x14ac:dyDescent="0.25">
      <c r="BX5402" s="4"/>
      <c r="BY5402" s="4"/>
    </row>
    <row r="5403" spans="76:77" x14ac:dyDescent="0.25">
      <c r="BX5403" s="4"/>
      <c r="BY5403" s="4"/>
    </row>
    <row r="5404" spans="76:77" x14ac:dyDescent="0.25">
      <c r="BX5404" s="4"/>
      <c r="BY5404" s="4"/>
    </row>
    <row r="5405" spans="76:77" x14ac:dyDescent="0.25">
      <c r="BX5405" s="4"/>
      <c r="BY5405" s="4"/>
    </row>
    <row r="5406" spans="76:77" x14ac:dyDescent="0.25">
      <c r="BX5406" s="4"/>
      <c r="BY5406" s="4"/>
    </row>
    <row r="5407" spans="76:77" x14ac:dyDescent="0.25">
      <c r="BX5407" s="4"/>
      <c r="BY5407" s="4"/>
    </row>
    <row r="5408" spans="76:77" x14ac:dyDescent="0.25">
      <c r="BX5408" s="4"/>
      <c r="BY5408" s="4"/>
    </row>
    <row r="5409" spans="76:77" x14ac:dyDescent="0.25">
      <c r="BX5409" s="4"/>
      <c r="BY5409" s="4"/>
    </row>
    <row r="5410" spans="76:77" x14ac:dyDescent="0.25">
      <c r="BX5410" s="4"/>
      <c r="BY5410" s="4"/>
    </row>
    <row r="5411" spans="76:77" x14ac:dyDescent="0.25">
      <c r="BX5411" s="4"/>
      <c r="BY5411" s="4"/>
    </row>
    <row r="5412" spans="76:77" x14ac:dyDescent="0.25">
      <c r="BX5412" s="4"/>
      <c r="BY5412" s="4"/>
    </row>
    <row r="5413" spans="76:77" x14ac:dyDescent="0.25">
      <c r="BX5413" s="4"/>
      <c r="BY5413" s="4"/>
    </row>
    <row r="5414" spans="76:77" x14ac:dyDescent="0.25">
      <c r="BX5414" s="4"/>
      <c r="BY5414" s="4"/>
    </row>
    <row r="5415" spans="76:77" x14ac:dyDescent="0.25">
      <c r="BX5415" s="4"/>
      <c r="BY5415" s="4"/>
    </row>
    <row r="5416" spans="76:77" x14ac:dyDescent="0.25">
      <c r="BX5416" s="4"/>
      <c r="BY5416" s="4"/>
    </row>
    <row r="5417" spans="76:77" x14ac:dyDescent="0.25">
      <c r="BX5417" s="4"/>
      <c r="BY5417" s="4"/>
    </row>
    <row r="5418" spans="76:77" x14ac:dyDescent="0.25">
      <c r="BX5418" s="4"/>
      <c r="BY5418" s="4"/>
    </row>
    <row r="5419" spans="76:77" x14ac:dyDescent="0.25">
      <c r="BX5419" s="4"/>
      <c r="BY5419" s="4"/>
    </row>
    <row r="5420" spans="76:77" x14ac:dyDescent="0.25">
      <c r="BX5420" s="4"/>
      <c r="BY5420" s="4"/>
    </row>
    <row r="5421" spans="76:77" x14ac:dyDescent="0.25">
      <c r="BX5421" s="4"/>
      <c r="BY5421" s="4"/>
    </row>
    <row r="5422" spans="76:77" x14ac:dyDescent="0.25">
      <c r="BX5422" s="4"/>
      <c r="BY5422" s="4"/>
    </row>
    <row r="5423" spans="76:77" x14ac:dyDescent="0.25">
      <c r="BX5423" s="4"/>
      <c r="BY5423" s="4"/>
    </row>
    <row r="5424" spans="76:77" x14ac:dyDescent="0.25">
      <c r="BX5424" s="4"/>
      <c r="BY5424" s="4"/>
    </row>
    <row r="5425" spans="76:77" x14ac:dyDescent="0.25">
      <c r="BX5425" s="4"/>
      <c r="BY5425" s="4"/>
    </row>
    <row r="5426" spans="76:77" x14ac:dyDescent="0.25">
      <c r="BX5426" s="4"/>
      <c r="BY5426" s="4"/>
    </row>
    <row r="5427" spans="76:77" x14ac:dyDescent="0.25">
      <c r="BX5427" s="4"/>
      <c r="BY5427" s="4"/>
    </row>
    <row r="5428" spans="76:77" x14ac:dyDescent="0.25">
      <c r="BX5428" s="4"/>
      <c r="BY5428" s="4"/>
    </row>
    <row r="5429" spans="76:77" x14ac:dyDescent="0.25">
      <c r="BX5429" s="4"/>
      <c r="BY5429" s="4"/>
    </row>
    <row r="5430" spans="76:77" x14ac:dyDescent="0.25">
      <c r="BX5430" s="4"/>
      <c r="BY5430" s="4"/>
    </row>
    <row r="5431" spans="76:77" x14ac:dyDescent="0.25">
      <c r="BX5431" s="4"/>
      <c r="BY5431" s="4"/>
    </row>
    <row r="5432" spans="76:77" x14ac:dyDescent="0.25">
      <c r="BX5432" s="4"/>
      <c r="BY5432" s="4"/>
    </row>
    <row r="5433" spans="76:77" x14ac:dyDescent="0.25">
      <c r="BX5433" s="4"/>
      <c r="BY5433" s="4"/>
    </row>
    <row r="5434" spans="76:77" x14ac:dyDescent="0.25">
      <c r="BX5434" s="4"/>
      <c r="BY5434" s="4"/>
    </row>
    <row r="5435" spans="76:77" x14ac:dyDescent="0.25">
      <c r="BX5435" s="4"/>
      <c r="BY5435" s="4"/>
    </row>
    <row r="5436" spans="76:77" x14ac:dyDescent="0.25">
      <c r="BX5436" s="4"/>
      <c r="BY5436" s="4"/>
    </row>
    <row r="5437" spans="76:77" x14ac:dyDescent="0.25">
      <c r="BX5437" s="4"/>
      <c r="BY5437" s="4"/>
    </row>
    <row r="5438" spans="76:77" x14ac:dyDescent="0.25">
      <c r="BX5438" s="4"/>
      <c r="BY5438" s="4"/>
    </row>
    <row r="5439" spans="76:77" x14ac:dyDescent="0.25">
      <c r="BX5439" s="4"/>
      <c r="BY5439" s="4"/>
    </row>
    <row r="5440" spans="76:77" x14ac:dyDescent="0.25">
      <c r="BX5440" s="4"/>
      <c r="BY5440" s="4"/>
    </row>
    <row r="5441" spans="76:77" x14ac:dyDescent="0.25">
      <c r="BX5441" s="4"/>
      <c r="BY5441" s="4"/>
    </row>
    <row r="5442" spans="76:77" x14ac:dyDescent="0.25">
      <c r="BX5442" s="4"/>
      <c r="BY5442" s="4"/>
    </row>
    <row r="5443" spans="76:77" x14ac:dyDescent="0.25">
      <c r="BX5443" s="4"/>
      <c r="BY5443" s="4"/>
    </row>
    <row r="5444" spans="76:77" x14ac:dyDescent="0.25">
      <c r="BX5444" s="4"/>
      <c r="BY5444" s="4"/>
    </row>
    <row r="5445" spans="76:77" x14ac:dyDescent="0.25">
      <c r="BX5445" s="4"/>
      <c r="BY5445" s="4"/>
    </row>
    <row r="5446" spans="76:77" x14ac:dyDescent="0.25">
      <c r="BX5446" s="4"/>
      <c r="BY5446" s="4"/>
    </row>
    <row r="5447" spans="76:77" x14ac:dyDescent="0.25">
      <c r="BX5447" s="4"/>
      <c r="BY5447" s="4"/>
    </row>
    <row r="5448" spans="76:77" x14ac:dyDescent="0.25">
      <c r="BX5448" s="4"/>
      <c r="BY5448" s="4"/>
    </row>
    <row r="5449" spans="76:77" x14ac:dyDescent="0.25">
      <c r="BX5449" s="4"/>
      <c r="BY5449" s="4"/>
    </row>
    <row r="5450" spans="76:77" x14ac:dyDescent="0.25">
      <c r="BX5450" s="4"/>
      <c r="BY5450" s="4"/>
    </row>
    <row r="5451" spans="76:77" x14ac:dyDescent="0.25">
      <c r="BX5451" s="4"/>
      <c r="BY5451" s="4"/>
    </row>
    <row r="5452" spans="76:77" x14ac:dyDescent="0.25">
      <c r="BX5452" s="4"/>
      <c r="BY5452" s="4"/>
    </row>
    <row r="5453" spans="76:77" x14ac:dyDescent="0.25">
      <c r="BX5453" s="4"/>
      <c r="BY5453" s="4"/>
    </row>
    <row r="5454" spans="76:77" x14ac:dyDescent="0.25">
      <c r="BX5454" s="4"/>
      <c r="BY5454" s="4"/>
    </row>
    <row r="5455" spans="76:77" x14ac:dyDescent="0.25">
      <c r="BX5455" s="4"/>
      <c r="BY5455" s="4"/>
    </row>
    <row r="5456" spans="76:77" x14ac:dyDescent="0.25">
      <c r="BX5456" s="4"/>
      <c r="BY5456" s="4"/>
    </row>
    <row r="5457" spans="76:77" x14ac:dyDescent="0.25">
      <c r="BX5457" s="4"/>
      <c r="BY5457" s="4"/>
    </row>
    <row r="5458" spans="76:77" x14ac:dyDescent="0.25">
      <c r="BX5458" s="4"/>
      <c r="BY5458" s="4"/>
    </row>
    <row r="5459" spans="76:77" x14ac:dyDescent="0.25">
      <c r="BX5459" s="4"/>
      <c r="BY5459" s="4"/>
    </row>
    <row r="5460" spans="76:77" x14ac:dyDescent="0.25">
      <c r="BX5460" s="4"/>
      <c r="BY5460" s="4"/>
    </row>
    <row r="5461" spans="76:77" x14ac:dyDescent="0.25">
      <c r="BX5461" s="4"/>
      <c r="BY5461" s="4"/>
    </row>
    <row r="5462" spans="76:77" x14ac:dyDescent="0.25">
      <c r="BX5462" s="4"/>
      <c r="BY5462" s="4"/>
    </row>
    <row r="5463" spans="76:77" x14ac:dyDescent="0.25">
      <c r="BX5463" s="4"/>
      <c r="BY5463" s="4"/>
    </row>
    <row r="5464" spans="76:77" x14ac:dyDescent="0.25">
      <c r="BX5464" s="4"/>
      <c r="BY5464" s="4"/>
    </row>
    <row r="5465" spans="76:77" x14ac:dyDescent="0.25">
      <c r="BX5465" s="4"/>
      <c r="BY5465" s="4"/>
    </row>
    <row r="5466" spans="76:77" x14ac:dyDescent="0.25">
      <c r="BX5466" s="4"/>
      <c r="BY5466" s="4"/>
    </row>
    <row r="5467" spans="76:77" x14ac:dyDescent="0.25">
      <c r="BX5467" s="4"/>
      <c r="BY5467" s="4"/>
    </row>
    <row r="5468" spans="76:77" x14ac:dyDescent="0.25">
      <c r="BX5468" s="4"/>
      <c r="BY5468" s="4"/>
    </row>
    <row r="5469" spans="76:77" x14ac:dyDescent="0.25">
      <c r="BX5469" s="4"/>
      <c r="BY5469" s="4"/>
    </row>
    <row r="5470" spans="76:77" x14ac:dyDescent="0.25">
      <c r="BX5470" s="4"/>
      <c r="BY5470" s="4"/>
    </row>
    <row r="5471" spans="76:77" x14ac:dyDescent="0.25">
      <c r="BX5471" s="4"/>
      <c r="BY5471" s="4"/>
    </row>
    <row r="5472" spans="76:77" x14ac:dyDescent="0.25">
      <c r="BX5472" s="4"/>
      <c r="BY5472" s="4"/>
    </row>
    <row r="5473" spans="76:77" x14ac:dyDescent="0.25">
      <c r="BX5473" s="4"/>
      <c r="BY5473" s="4"/>
    </row>
    <row r="5474" spans="76:77" x14ac:dyDescent="0.25">
      <c r="BX5474" s="4"/>
      <c r="BY5474" s="4"/>
    </row>
    <row r="5475" spans="76:77" x14ac:dyDescent="0.25">
      <c r="BX5475" s="4"/>
      <c r="BY5475" s="4"/>
    </row>
    <row r="5476" spans="76:77" x14ac:dyDescent="0.25">
      <c r="BX5476" s="4"/>
      <c r="BY5476" s="4"/>
    </row>
    <row r="5477" spans="76:77" x14ac:dyDescent="0.25">
      <c r="BX5477" s="4"/>
      <c r="BY5477" s="4"/>
    </row>
    <row r="5478" spans="76:77" x14ac:dyDescent="0.25">
      <c r="BX5478" s="4"/>
      <c r="BY5478" s="4"/>
    </row>
    <row r="5479" spans="76:77" x14ac:dyDescent="0.25">
      <c r="BX5479" s="4"/>
      <c r="BY5479" s="4"/>
    </row>
    <row r="5480" spans="76:77" x14ac:dyDescent="0.25">
      <c r="BX5480" s="4"/>
      <c r="BY5480" s="4"/>
    </row>
    <row r="5481" spans="76:77" x14ac:dyDescent="0.25">
      <c r="BX5481" s="4"/>
      <c r="BY5481" s="4"/>
    </row>
    <row r="5482" spans="76:77" x14ac:dyDescent="0.25">
      <c r="BX5482" s="4"/>
      <c r="BY5482" s="4"/>
    </row>
    <row r="5483" spans="76:77" x14ac:dyDescent="0.25">
      <c r="BX5483" s="4"/>
      <c r="BY5483" s="4"/>
    </row>
    <row r="5484" spans="76:77" x14ac:dyDescent="0.25">
      <c r="BX5484" s="4"/>
      <c r="BY5484" s="4"/>
    </row>
    <row r="5485" spans="76:77" x14ac:dyDescent="0.25">
      <c r="BX5485" s="4"/>
      <c r="BY5485" s="4"/>
    </row>
    <row r="5486" spans="76:77" x14ac:dyDescent="0.25">
      <c r="BX5486" s="4"/>
      <c r="BY5486" s="4"/>
    </row>
    <row r="5487" spans="76:77" x14ac:dyDescent="0.25">
      <c r="BX5487" s="4"/>
      <c r="BY5487" s="4"/>
    </row>
    <row r="5488" spans="76:77" x14ac:dyDescent="0.25">
      <c r="BX5488" s="4"/>
      <c r="BY5488" s="4"/>
    </row>
    <row r="5489" spans="76:77" x14ac:dyDescent="0.25">
      <c r="BX5489" s="4"/>
      <c r="BY5489" s="4"/>
    </row>
    <row r="5490" spans="76:77" x14ac:dyDescent="0.25">
      <c r="BX5490" s="4"/>
      <c r="BY5490" s="4"/>
    </row>
    <row r="5491" spans="76:77" x14ac:dyDescent="0.25">
      <c r="BX5491" s="4"/>
      <c r="BY5491" s="4"/>
    </row>
    <row r="5492" spans="76:77" x14ac:dyDescent="0.25">
      <c r="BX5492" s="4"/>
      <c r="BY5492" s="4"/>
    </row>
    <row r="5493" spans="76:77" x14ac:dyDescent="0.25">
      <c r="BX5493" s="4"/>
      <c r="BY5493" s="4"/>
    </row>
    <row r="5494" spans="76:77" x14ac:dyDescent="0.25">
      <c r="BX5494" s="4"/>
      <c r="BY5494" s="4"/>
    </row>
    <row r="5495" spans="76:77" x14ac:dyDescent="0.25">
      <c r="BX5495" s="4"/>
      <c r="BY5495" s="4"/>
    </row>
    <row r="5496" spans="76:77" x14ac:dyDescent="0.25">
      <c r="BX5496" s="4"/>
      <c r="BY5496" s="4"/>
    </row>
    <row r="5497" spans="76:77" x14ac:dyDescent="0.25">
      <c r="BX5497" s="4"/>
      <c r="BY5497" s="4"/>
    </row>
    <row r="5498" spans="76:77" x14ac:dyDescent="0.25">
      <c r="BX5498" s="4"/>
      <c r="BY5498" s="4"/>
    </row>
    <row r="5499" spans="76:77" x14ac:dyDescent="0.25">
      <c r="BX5499" s="4"/>
      <c r="BY5499" s="4"/>
    </row>
    <row r="5500" spans="76:77" x14ac:dyDescent="0.25">
      <c r="BX5500" s="4"/>
      <c r="BY5500" s="4"/>
    </row>
    <row r="5501" spans="76:77" x14ac:dyDescent="0.25">
      <c r="BX5501" s="4"/>
      <c r="BY5501" s="4"/>
    </row>
    <row r="5502" spans="76:77" x14ac:dyDescent="0.25">
      <c r="BX5502" s="4"/>
      <c r="BY5502" s="4"/>
    </row>
    <row r="5503" spans="76:77" x14ac:dyDescent="0.25">
      <c r="BX5503" s="4"/>
      <c r="BY5503" s="4"/>
    </row>
    <row r="5504" spans="76:77" x14ac:dyDescent="0.25">
      <c r="BX5504" s="4"/>
      <c r="BY5504" s="4"/>
    </row>
    <row r="5505" spans="76:77" x14ac:dyDescent="0.25">
      <c r="BX5505" s="4"/>
      <c r="BY5505" s="4"/>
    </row>
    <row r="5506" spans="76:77" x14ac:dyDescent="0.25">
      <c r="BX5506" s="4"/>
      <c r="BY5506" s="4"/>
    </row>
    <row r="5507" spans="76:77" x14ac:dyDescent="0.25">
      <c r="BX5507" s="4"/>
      <c r="BY5507" s="4"/>
    </row>
    <row r="5508" spans="76:77" x14ac:dyDescent="0.25">
      <c r="BX5508" s="4"/>
      <c r="BY5508" s="4"/>
    </row>
    <row r="5509" spans="76:77" x14ac:dyDescent="0.25">
      <c r="BX5509" s="4"/>
      <c r="BY5509" s="4"/>
    </row>
    <row r="5510" spans="76:77" x14ac:dyDescent="0.25">
      <c r="BX5510" s="4"/>
      <c r="BY5510" s="4"/>
    </row>
    <row r="5511" spans="76:77" x14ac:dyDescent="0.25">
      <c r="BX5511" s="4"/>
      <c r="BY5511" s="4"/>
    </row>
    <row r="5512" spans="76:77" x14ac:dyDescent="0.25">
      <c r="BX5512" s="4"/>
      <c r="BY5512" s="4"/>
    </row>
    <row r="5513" spans="76:77" x14ac:dyDescent="0.25">
      <c r="BX5513" s="4"/>
      <c r="BY5513" s="4"/>
    </row>
    <row r="5514" spans="76:77" x14ac:dyDescent="0.25">
      <c r="BX5514" s="4"/>
      <c r="BY5514" s="4"/>
    </row>
    <row r="5515" spans="76:77" x14ac:dyDescent="0.25">
      <c r="BX5515" s="4"/>
      <c r="BY5515" s="4"/>
    </row>
    <row r="5516" spans="76:77" x14ac:dyDescent="0.25">
      <c r="BX5516" s="4"/>
      <c r="BY5516" s="4"/>
    </row>
    <row r="5517" spans="76:77" x14ac:dyDescent="0.25">
      <c r="BX5517" s="4"/>
      <c r="BY5517" s="4"/>
    </row>
    <row r="5518" spans="76:77" x14ac:dyDescent="0.25">
      <c r="BX5518" s="4"/>
      <c r="BY5518" s="4"/>
    </row>
    <row r="5519" spans="76:77" x14ac:dyDescent="0.25">
      <c r="BX5519" s="4"/>
      <c r="BY5519" s="4"/>
    </row>
    <row r="5520" spans="76:77" x14ac:dyDescent="0.25">
      <c r="BX5520" s="4"/>
      <c r="BY5520" s="4"/>
    </row>
    <row r="5521" spans="76:77" x14ac:dyDescent="0.25">
      <c r="BX5521" s="4"/>
      <c r="BY5521" s="4"/>
    </row>
    <row r="5522" spans="76:77" x14ac:dyDescent="0.25">
      <c r="BX5522" s="4"/>
      <c r="BY5522" s="4"/>
    </row>
    <row r="5523" spans="76:77" x14ac:dyDescent="0.25">
      <c r="BX5523" s="4"/>
      <c r="BY5523" s="4"/>
    </row>
    <row r="5524" spans="76:77" x14ac:dyDescent="0.25">
      <c r="BX5524" s="4"/>
      <c r="BY5524" s="4"/>
    </row>
    <row r="5525" spans="76:77" x14ac:dyDescent="0.25">
      <c r="BX5525" s="4"/>
      <c r="BY5525" s="4"/>
    </row>
    <row r="5526" spans="76:77" x14ac:dyDescent="0.25">
      <c r="BX5526" s="4"/>
      <c r="BY5526" s="4"/>
    </row>
    <row r="5527" spans="76:77" x14ac:dyDescent="0.25">
      <c r="BX5527" s="4"/>
      <c r="BY5527" s="4"/>
    </row>
    <row r="5528" spans="76:77" x14ac:dyDescent="0.25">
      <c r="BX5528" s="4"/>
      <c r="BY5528" s="4"/>
    </row>
    <row r="5529" spans="76:77" x14ac:dyDescent="0.25">
      <c r="BX5529" s="4"/>
      <c r="BY5529" s="4"/>
    </row>
    <row r="5530" spans="76:77" x14ac:dyDescent="0.25">
      <c r="BX5530" s="4"/>
      <c r="BY5530" s="4"/>
    </row>
    <row r="5531" spans="76:77" x14ac:dyDescent="0.25">
      <c r="BX5531" s="4"/>
      <c r="BY5531" s="4"/>
    </row>
    <row r="5532" spans="76:77" x14ac:dyDescent="0.25">
      <c r="BX5532" s="4"/>
      <c r="BY5532" s="4"/>
    </row>
    <row r="5533" spans="76:77" x14ac:dyDescent="0.25">
      <c r="BX5533" s="4"/>
      <c r="BY5533" s="4"/>
    </row>
    <row r="5534" spans="76:77" x14ac:dyDescent="0.25">
      <c r="BX5534" s="4"/>
      <c r="BY5534" s="4"/>
    </row>
    <row r="5535" spans="76:77" x14ac:dyDescent="0.25">
      <c r="BX5535" s="4"/>
      <c r="BY5535" s="4"/>
    </row>
    <row r="5536" spans="76:77" x14ac:dyDescent="0.25">
      <c r="BX5536" s="4"/>
      <c r="BY5536" s="4"/>
    </row>
    <row r="5537" spans="76:77" x14ac:dyDescent="0.25">
      <c r="BX5537" s="4"/>
      <c r="BY5537" s="4"/>
    </row>
    <row r="5538" spans="76:77" x14ac:dyDescent="0.25">
      <c r="BX5538" s="4"/>
      <c r="BY5538" s="4"/>
    </row>
    <row r="5539" spans="76:77" x14ac:dyDescent="0.25">
      <c r="BX5539" s="4"/>
      <c r="BY5539" s="4"/>
    </row>
    <row r="5540" spans="76:77" x14ac:dyDescent="0.25">
      <c r="BX5540" s="4"/>
      <c r="BY5540" s="4"/>
    </row>
    <row r="5541" spans="76:77" x14ac:dyDescent="0.25">
      <c r="BX5541" s="4"/>
      <c r="BY5541" s="4"/>
    </row>
    <row r="5542" spans="76:77" x14ac:dyDescent="0.25">
      <c r="BX5542" s="4"/>
      <c r="BY5542" s="4"/>
    </row>
    <row r="5543" spans="76:77" x14ac:dyDescent="0.25">
      <c r="BX5543" s="4"/>
      <c r="BY5543" s="4"/>
    </row>
    <row r="5544" spans="76:77" x14ac:dyDescent="0.25">
      <c r="BX5544" s="4"/>
      <c r="BY5544" s="4"/>
    </row>
    <row r="5545" spans="76:77" x14ac:dyDescent="0.25">
      <c r="BX5545" s="4"/>
      <c r="BY5545" s="4"/>
    </row>
    <row r="5546" spans="76:77" x14ac:dyDescent="0.25">
      <c r="BX5546" s="4"/>
      <c r="BY5546" s="4"/>
    </row>
    <row r="5547" spans="76:77" x14ac:dyDescent="0.25">
      <c r="BX5547" s="4"/>
      <c r="BY5547" s="4"/>
    </row>
    <row r="5548" spans="76:77" x14ac:dyDescent="0.25">
      <c r="BX5548" s="4"/>
      <c r="BY5548" s="4"/>
    </row>
    <row r="5549" spans="76:77" x14ac:dyDescent="0.25">
      <c r="BX5549" s="4"/>
      <c r="BY5549" s="4"/>
    </row>
    <row r="5550" spans="76:77" x14ac:dyDescent="0.25">
      <c r="BX5550" s="4"/>
      <c r="BY5550" s="4"/>
    </row>
    <row r="5551" spans="76:77" x14ac:dyDescent="0.25">
      <c r="BX5551" s="4"/>
      <c r="BY5551" s="4"/>
    </row>
    <row r="5552" spans="76:77" x14ac:dyDescent="0.25">
      <c r="BX5552" s="4"/>
      <c r="BY5552" s="4"/>
    </row>
    <row r="5553" spans="76:77" x14ac:dyDescent="0.25">
      <c r="BX5553" s="4"/>
      <c r="BY5553" s="4"/>
    </row>
    <row r="5554" spans="76:77" x14ac:dyDescent="0.25">
      <c r="BX5554" s="4"/>
      <c r="BY5554" s="4"/>
    </row>
    <row r="5555" spans="76:77" x14ac:dyDescent="0.25">
      <c r="BX5555" s="4"/>
      <c r="BY5555" s="4"/>
    </row>
    <row r="5556" spans="76:77" x14ac:dyDescent="0.25">
      <c r="BX5556" s="4"/>
      <c r="BY5556" s="4"/>
    </row>
    <row r="5557" spans="76:77" x14ac:dyDescent="0.25">
      <c r="BX5557" s="4"/>
      <c r="BY5557" s="4"/>
    </row>
    <row r="5558" spans="76:77" x14ac:dyDescent="0.25">
      <c r="BX5558" s="4"/>
      <c r="BY5558" s="4"/>
    </row>
    <row r="5559" spans="76:77" x14ac:dyDescent="0.25">
      <c r="BX5559" s="4"/>
      <c r="BY5559" s="4"/>
    </row>
    <row r="5560" spans="76:77" x14ac:dyDescent="0.25">
      <c r="BX5560" s="4"/>
      <c r="BY5560" s="4"/>
    </row>
    <row r="5561" spans="76:77" x14ac:dyDescent="0.25">
      <c r="BX5561" s="4"/>
      <c r="BY5561" s="4"/>
    </row>
    <row r="5562" spans="76:77" x14ac:dyDescent="0.25">
      <c r="BX5562" s="4"/>
      <c r="BY5562" s="4"/>
    </row>
    <row r="5563" spans="76:77" x14ac:dyDescent="0.25">
      <c r="BX5563" s="4"/>
      <c r="BY5563" s="4"/>
    </row>
    <row r="5564" spans="76:77" x14ac:dyDescent="0.25">
      <c r="BX5564" s="4"/>
      <c r="BY5564" s="4"/>
    </row>
    <row r="5565" spans="76:77" x14ac:dyDescent="0.25">
      <c r="BX5565" s="4"/>
      <c r="BY5565" s="4"/>
    </row>
    <row r="5566" spans="76:77" x14ac:dyDescent="0.25">
      <c r="BX5566" s="4"/>
      <c r="BY5566" s="4"/>
    </row>
    <row r="5567" spans="76:77" x14ac:dyDescent="0.25">
      <c r="BX5567" s="4"/>
      <c r="BY5567" s="4"/>
    </row>
    <row r="5568" spans="76:77" x14ac:dyDescent="0.25">
      <c r="BX5568" s="4"/>
      <c r="BY5568" s="4"/>
    </row>
    <row r="5569" spans="76:77" x14ac:dyDescent="0.25">
      <c r="BX5569" s="4"/>
      <c r="BY5569" s="4"/>
    </row>
    <row r="5570" spans="76:77" x14ac:dyDescent="0.25">
      <c r="BX5570" s="4"/>
      <c r="BY5570" s="4"/>
    </row>
    <row r="5571" spans="76:77" x14ac:dyDescent="0.25">
      <c r="BX5571" s="4"/>
      <c r="BY5571" s="4"/>
    </row>
    <row r="5572" spans="76:77" x14ac:dyDescent="0.25">
      <c r="BX5572" s="4"/>
      <c r="BY5572" s="4"/>
    </row>
    <row r="5573" spans="76:77" x14ac:dyDescent="0.25">
      <c r="BX5573" s="4"/>
      <c r="BY5573" s="4"/>
    </row>
    <row r="5574" spans="76:77" x14ac:dyDescent="0.25">
      <c r="BX5574" s="4"/>
      <c r="BY5574" s="4"/>
    </row>
    <row r="5575" spans="76:77" x14ac:dyDescent="0.25">
      <c r="BX5575" s="4"/>
      <c r="BY5575" s="4"/>
    </row>
    <row r="5576" spans="76:77" x14ac:dyDescent="0.25">
      <c r="BX5576" s="4"/>
      <c r="BY5576" s="4"/>
    </row>
    <row r="5577" spans="76:77" x14ac:dyDescent="0.25">
      <c r="BX5577" s="4"/>
      <c r="BY5577" s="4"/>
    </row>
    <row r="5578" spans="76:77" x14ac:dyDescent="0.25">
      <c r="BX5578" s="4"/>
      <c r="BY5578" s="4"/>
    </row>
    <row r="5579" spans="76:77" x14ac:dyDescent="0.25">
      <c r="BX5579" s="4"/>
      <c r="BY5579" s="4"/>
    </row>
    <row r="5580" spans="76:77" x14ac:dyDescent="0.25">
      <c r="BX5580" s="4"/>
      <c r="BY5580" s="4"/>
    </row>
    <row r="5581" spans="76:77" x14ac:dyDescent="0.25">
      <c r="BX5581" s="4"/>
      <c r="BY5581" s="4"/>
    </row>
    <row r="5582" spans="76:77" x14ac:dyDescent="0.25">
      <c r="BX5582" s="4"/>
      <c r="BY5582" s="4"/>
    </row>
    <row r="5583" spans="76:77" x14ac:dyDescent="0.25">
      <c r="BX5583" s="4"/>
      <c r="BY5583" s="4"/>
    </row>
    <row r="5584" spans="76:77" x14ac:dyDescent="0.25">
      <c r="BX5584" s="4"/>
      <c r="BY5584" s="4"/>
    </row>
    <row r="5585" spans="76:77" x14ac:dyDescent="0.25">
      <c r="BX5585" s="4"/>
      <c r="BY5585" s="4"/>
    </row>
    <row r="5586" spans="76:77" x14ac:dyDescent="0.25">
      <c r="BX5586" s="4"/>
      <c r="BY5586" s="4"/>
    </row>
    <row r="5587" spans="76:77" x14ac:dyDescent="0.25">
      <c r="BX5587" s="4"/>
      <c r="BY5587" s="4"/>
    </row>
    <row r="5588" spans="76:77" x14ac:dyDescent="0.25">
      <c r="BX5588" s="4"/>
      <c r="BY5588" s="4"/>
    </row>
    <row r="5589" spans="76:77" x14ac:dyDescent="0.25">
      <c r="BX5589" s="4"/>
      <c r="BY5589" s="4"/>
    </row>
    <row r="5590" spans="76:77" x14ac:dyDescent="0.25">
      <c r="BX5590" s="4"/>
      <c r="BY5590" s="4"/>
    </row>
    <row r="5591" spans="76:77" x14ac:dyDescent="0.25">
      <c r="BX5591" s="4"/>
      <c r="BY5591" s="4"/>
    </row>
    <row r="5592" spans="76:77" x14ac:dyDescent="0.25">
      <c r="BX5592" s="4"/>
      <c r="BY5592" s="4"/>
    </row>
    <row r="5593" spans="76:77" x14ac:dyDescent="0.25">
      <c r="BX5593" s="4"/>
      <c r="BY5593" s="4"/>
    </row>
    <row r="5594" spans="76:77" x14ac:dyDescent="0.25">
      <c r="BX5594" s="4"/>
      <c r="BY5594" s="4"/>
    </row>
    <row r="5595" spans="76:77" x14ac:dyDescent="0.25">
      <c r="BX5595" s="4"/>
      <c r="BY5595" s="4"/>
    </row>
    <row r="5596" spans="76:77" x14ac:dyDescent="0.25">
      <c r="BX5596" s="4"/>
      <c r="BY5596" s="4"/>
    </row>
    <row r="5597" spans="76:77" x14ac:dyDescent="0.25">
      <c r="BX5597" s="4"/>
      <c r="BY5597" s="4"/>
    </row>
    <row r="5598" spans="76:77" x14ac:dyDescent="0.25">
      <c r="BX5598" s="4"/>
      <c r="BY5598" s="4"/>
    </row>
    <row r="5599" spans="76:77" x14ac:dyDescent="0.25">
      <c r="BX5599" s="4"/>
      <c r="BY5599" s="4"/>
    </row>
    <row r="5600" spans="76:77" x14ac:dyDescent="0.25">
      <c r="BX5600" s="4"/>
      <c r="BY5600" s="4"/>
    </row>
    <row r="5601" spans="76:77" x14ac:dyDescent="0.25">
      <c r="BX5601" s="4"/>
      <c r="BY5601" s="4"/>
    </row>
    <row r="5602" spans="76:77" x14ac:dyDescent="0.25">
      <c r="BX5602" s="4"/>
      <c r="BY5602" s="4"/>
    </row>
    <row r="5603" spans="76:77" x14ac:dyDescent="0.25">
      <c r="BX5603" s="4"/>
      <c r="BY5603" s="4"/>
    </row>
    <row r="5604" spans="76:77" x14ac:dyDescent="0.25">
      <c r="BX5604" s="4"/>
      <c r="BY5604" s="4"/>
    </row>
    <row r="5605" spans="76:77" x14ac:dyDescent="0.25">
      <c r="BX5605" s="4"/>
      <c r="BY5605" s="4"/>
    </row>
    <row r="5606" spans="76:77" x14ac:dyDescent="0.25">
      <c r="BX5606" s="4"/>
      <c r="BY5606" s="4"/>
    </row>
    <row r="5607" spans="76:77" x14ac:dyDescent="0.25">
      <c r="BX5607" s="4"/>
      <c r="BY5607" s="4"/>
    </row>
    <row r="5608" spans="76:77" x14ac:dyDescent="0.25">
      <c r="BX5608" s="4"/>
      <c r="BY5608" s="4"/>
    </row>
    <row r="5609" spans="76:77" x14ac:dyDescent="0.25">
      <c r="BX5609" s="4"/>
      <c r="BY5609" s="4"/>
    </row>
    <row r="5610" spans="76:77" x14ac:dyDescent="0.25">
      <c r="BX5610" s="4"/>
      <c r="BY5610" s="4"/>
    </row>
    <row r="5611" spans="76:77" x14ac:dyDescent="0.25">
      <c r="BX5611" s="4"/>
      <c r="BY5611" s="4"/>
    </row>
    <row r="5612" spans="76:77" x14ac:dyDescent="0.25">
      <c r="BX5612" s="4"/>
      <c r="BY5612" s="4"/>
    </row>
    <row r="5613" spans="76:77" x14ac:dyDescent="0.25">
      <c r="BX5613" s="4"/>
      <c r="BY5613" s="4"/>
    </row>
    <row r="5614" spans="76:77" x14ac:dyDescent="0.25">
      <c r="BX5614" s="4"/>
      <c r="BY5614" s="4"/>
    </row>
    <row r="5615" spans="76:77" x14ac:dyDescent="0.25">
      <c r="BX5615" s="4"/>
      <c r="BY5615" s="4"/>
    </row>
    <row r="5616" spans="76:77" x14ac:dyDescent="0.25">
      <c r="BX5616" s="4"/>
      <c r="BY5616" s="4"/>
    </row>
    <row r="5617" spans="76:77" x14ac:dyDescent="0.25">
      <c r="BX5617" s="4"/>
      <c r="BY5617" s="4"/>
    </row>
    <row r="5618" spans="76:77" x14ac:dyDescent="0.25">
      <c r="BX5618" s="4"/>
      <c r="BY5618" s="4"/>
    </row>
    <row r="5619" spans="76:77" x14ac:dyDescent="0.25">
      <c r="BX5619" s="4"/>
      <c r="BY5619" s="4"/>
    </row>
    <row r="5620" spans="76:77" x14ac:dyDescent="0.25">
      <c r="BX5620" s="4"/>
      <c r="BY5620" s="4"/>
    </row>
    <row r="5621" spans="76:77" x14ac:dyDescent="0.25">
      <c r="BX5621" s="4"/>
      <c r="BY5621" s="4"/>
    </row>
    <row r="5622" spans="76:77" x14ac:dyDescent="0.25">
      <c r="BX5622" s="4"/>
      <c r="BY5622" s="4"/>
    </row>
    <row r="5623" spans="76:77" x14ac:dyDescent="0.25">
      <c r="BX5623" s="4"/>
      <c r="BY5623" s="4"/>
    </row>
    <row r="5624" spans="76:77" x14ac:dyDescent="0.25">
      <c r="BX5624" s="4"/>
      <c r="BY5624" s="4"/>
    </row>
    <row r="5625" spans="76:77" x14ac:dyDescent="0.25">
      <c r="BX5625" s="4"/>
      <c r="BY5625" s="4"/>
    </row>
    <row r="5626" spans="76:77" x14ac:dyDescent="0.25">
      <c r="BX5626" s="4"/>
      <c r="BY5626" s="4"/>
    </row>
    <row r="5627" spans="76:77" x14ac:dyDescent="0.25">
      <c r="BX5627" s="4"/>
      <c r="BY5627" s="4"/>
    </row>
    <row r="5628" spans="76:77" x14ac:dyDescent="0.25">
      <c r="BX5628" s="4"/>
      <c r="BY5628" s="4"/>
    </row>
    <row r="5629" spans="76:77" x14ac:dyDescent="0.25">
      <c r="BX5629" s="4"/>
      <c r="BY5629" s="4"/>
    </row>
    <row r="5630" spans="76:77" x14ac:dyDescent="0.25">
      <c r="BX5630" s="4"/>
      <c r="BY5630" s="4"/>
    </row>
    <row r="5631" spans="76:77" x14ac:dyDescent="0.25">
      <c r="BX5631" s="4"/>
      <c r="BY5631" s="4"/>
    </row>
    <row r="5632" spans="76:77" x14ac:dyDescent="0.25">
      <c r="BX5632" s="4"/>
      <c r="BY5632" s="4"/>
    </row>
    <row r="5633" spans="76:77" x14ac:dyDescent="0.25">
      <c r="BX5633" s="4"/>
      <c r="BY5633" s="4"/>
    </row>
    <row r="5634" spans="76:77" x14ac:dyDescent="0.25">
      <c r="BX5634" s="4"/>
      <c r="BY5634" s="4"/>
    </row>
    <row r="5635" spans="76:77" x14ac:dyDescent="0.25">
      <c r="BX5635" s="4"/>
      <c r="BY5635" s="4"/>
    </row>
    <row r="5636" spans="76:77" x14ac:dyDescent="0.25">
      <c r="BX5636" s="4"/>
      <c r="BY5636" s="4"/>
    </row>
    <row r="5637" spans="76:77" x14ac:dyDescent="0.25">
      <c r="BX5637" s="4"/>
      <c r="BY5637" s="4"/>
    </row>
    <row r="5638" spans="76:77" x14ac:dyDescent="0.25">
      <c r="BX5638" s="4"/>
      <c r="BY5638" s="4"/>
    </row>
    <row r="5639" spans="76:77" x14ac:dyDescent="0.25">
      <c r="BX5639" s="4"/>
      <c r="BY5639" s="4"/>
    </row>
    <row r="5640" spans="76:77" x14ac:dyDescent="0.25">
      <c r="BX5640" s="4"/>
      <c r="BY5640" s="4"/>
    </row>
    <row r="5641" spans="76:77" x14ac:dyDescent="0.25">
      <c r="BX5641" s="4"/>
      <c r="BY5641" s="4"/>
    </row>
    <row r="5642" spans="76:77" x14ac:dyDescent="0.25">
      <c r="BX5642" s="4"/>
      <c r="BY5642" s="4"/>
    </row>
    <row r="5643" spans="76:77" x14ac:dyDescent="0.25">
      <c r="BX5643" s="4"/>
      <c r="BY5643" s="4"/>
    </row>
    <row r="5644" spans="76:77" x14ac:dyDescent="0.25">
      <c r="BX5644" s="4"/>
      <c r="BY5644" s="4"/>
    </row>
    <row r="5645" spans="76:77" x14ac:dyDescent="0.25">
      <c r="BX5645" s="4"/>
      <c r="BY5645" s="4"/>
    </row>
    <row r="5646" spans="76:77" x14ac:dyDescent="0.25">
      <c r="BX5646" s="4"/>
      <c r="BY5646" s="4"/>
    </row>
    <row r="5647" spans="76:77" x14ac:dyDescent="0.25">
      <c r="BX5647" s="4"/>
      <c r="BY5647" s="4"/>
    </row>
    <row r="5648" spans="76:77" x14ac:dyDescent="0.25">
      <c r="BX5648" s="4"/>
      <c r="BY5648" s="4"/>
    </row>
    <row r="5649" spans="76:77" x14ac:dyDescent="0.25">
      <c r="BX5649" s="4"/>
      <c r="BY5649" s="4"/>
    </row>
    <row r="5650" spans="76:77" x14ac:dyDescent="0.25">
      <c r="BX5650" s="4"/>
      <c r="BY5650" s="4"/>
    </row>
    <row r="5651" spans="76:77" x14ac:dyDescent="0.25">
      <c r="BX5651" s="4"/>
      <c r="BY5651" s="4"/>
    </row>
    <row r="5652" spans="76:77" x14ac:dyDescent="0.25">
      <c r="BX5652" s="4"/>
      <c r="BY5652" s="4"/>
    </row>
    <row r="5653" spans="76:77" x14ac:dyDescent="0.25">
      <c r="BX5653" s="4"/>
      <c r="BY5653" s="4"/>
    </row>
    <row r="5654" spans="76:77" x14ac:dyDescent="0.25">
      <c r="BX5654" s="4"/>
      <c r="BY5654" s="4"/>
    </row>
    <row r="5655" spans="76:77" x14ac:dyDescent="0.25">
      <c r="BX5655" s="4"/>
      <c r="BY5655" s="4"/>
    </row>
    <row r="5656" spans="76:77" x14ac:dyDescent="0.25">
      <c r="BX5656" s="4"/>
      <c r="BY5656" s="4"/>
    </row>
    <row r="5657" spans="76:77" x14ac:dyDescent="0.25">
      <c r="BX5657" s="4"/>
      <c r="BY5657" s="4"/>
    </row>
    <row r="5658" spans="76:77" x14ac:dyDescent="0.25">
      <c r="BX5658" s="4"/>
      <c r="BY5658" s="4"/>
    </row>
    <row r="5659" spans="76:77" x14ac:dyDescent="0.25">
      <c r="BX5659" s="4"/>
      <c r="BY5659" s="4"/>
    </row>
    <row r="5660" spans="76:77" x14ac:dyDescent="0.25">
      <c r="BX5660" s="4"/>
      <c r="BY5660" s="4"/>
    </row>
    <row r="5661" spans="76:77" x14ac:dyDescent="0.25">
      <c r="BX5661" s="4"/>
      <c r="BY5661" s="4"/>
    </row>
    <row r="5662" spans="76:77" x14ac:dyDescent="0.25">
      <c r="BX5662" s="4"/>
      <c r="BY5662" s="4"/>
    </row>
    <row r="5663" spans="76:77" x14ac:dyDescent="0.25">
      <c r="BX5663" s="4"/>
      <c r="BY5663" s="4"/>
    </row>
    <row r="5664" spans="76:77" x14ac:dyDescent="0.25">
      <c r="BX5664" s="4"/>
      <c r="BY5664" s="4"/>
    </row>
    <row r="5665" spans="76:77" x14ac:dyDescent="0.25">
      <c r="BX5665" s="4"/>
      <c r="BY5665" s="4"/>
    </row>
    <row r="5666" spans="76:77" x14ac:dyDescent="0.25">
      <c r="BX5666" s="4"/>
      <c r="BY5666" s="4"/>
    </row>
    <row r="5667" spans="76:77" x14ac:dyDescent="0.25">
      <c r="BX5667" s="4"/>
      <c r="BY5667" s="4"/>
    </row>
    <row r="5668" spans="76:77" x14ac:dyDescent="0.25">
      <c r="BX5668" s="4"/>
      <c r="BY5668" s="4"/>
    </row>
    <row r="5669" spans="76:77" x14ac:dyDescent="0.25">
      <c r="BX5669" s="4"/>
      <c r="BY5669" s="4"/>
    </row>
    <row r="5670" spans="76:77" x14ac:dyDescent="0.25">
      <c r="BX5670" s="4"/>
      <c r="BY5670" s="4"/>
    </row>
    <row r="5671" spans="76:77" x14ac:dyDescent="0.25">
      <c r="BX5671" s="4"/>
      <c r="BY5671" s="4"/>
    </row>
    <row r="5672" spans="76:77" x14ac:dyDescent="0.25">
      <c r="BX5672" s="4"/>
      <c r="BY5672" s="4"/>
    </row>
    <row r="5673" spans="76:77" x14ac:dyDescent="0.25">
      <c r="BX5673" s="4"/>
      <c r="BY5673" s="4"/>
    </row>
    <row r="5674" spans="76:77" x14ac:dyDescent="0.25">
      <c r="BX5674" s="4"/>
      <c r="BY5674" s="4"/>
    </row>
    <row r="5675" spans="76:77" x14ac:dyDescent="0.25">
      <c r="BX5675" s="4"/>
      <c r="BY5675" s="4"/>
    </row>
    <row r="5676" spans="76:77" x14ac:dyDescent="0.25">
      <c r="BX5676" s="4"/>
      <c r="BY5676" s="4"/>
    </row>
    <row r="5677" spans="76:77" x14ac:dyDescent="0.25">
      <c r="BX5677" s="4"/>
      <c r="BY5677" s="4"/>
    </row>
    <row r="5678" spans="76:77" x14ac:dyDescent="0.25">
      <c r="BX5678" s="4"/>
      <c r="BY5678" s="4"/>
    </row>
    <row r="5679" spans="76:77" x14ac:dyDescent="0.25">
      <c r="BX5679" s="4"/>
      <c r="BY5679" s="4"/>
    </row>
    <row r="5680" spans="76:77" x14ac:dyDescent="0.25">
      <c r="BX5680" s="4"/>
      <c r="BY5680" s="4"/>
    </row>
    <row r="5681" spans="76:77" x14ac:dyDescent="0.25">
      <c r="BX5681" s="4"/>
      <c r="BY5681" s="4"/>
    </row>
    <row r="5682" spans="76:77" x14ac:dyDescent="0.25">
      <c r="BX5682" s="4"/>
      <c r="BY5682" s="4"/>
    </row>
    <row r="5683" spans="76:77" x14ac:dyDescent="0.25">
      <c r="BX5683" s="4"/>
      <c r="BY5683" s="4"/>
    </row>
    <row r="5684" spans="76:77" x14ac:dyDescent="0.25">
      <c r="BX5684" s="4"/>
      <c r="BY5684" s="4"/>
    </row>
    <row r="5685" spans="76:77" x14ac:dyDescent="0.25">
      <c r="BX5685" s="4"/>
      <c r="BY5685" s="4"/>
    </row>
    <row r="5686" spans="76:77" x14ac:dyDescent="0.25">
      <c r="BX5686" s="4"/>
      <c r="BY5686" s="4"/>
    </row>
    <row r="5687" spans="76:77" x14ac:dyDescent="0.25">
      <c r="BX5687" s="4"/>
      <c r="BY5687" s="4"/>
    </row>
    <row r="5688" spans="76:77" x14ac:dyDescent="0.25">
      <c r="BX5688" s="4"/>
      <c r="BY5688" s="4"/>
    </row>
    <row r="5689" spans="76:77" x14ac:dyDescent="0.25">
      <c r="BX5689" s="4"/>
      <c r="BY5689" s="4"/>
    </row>
    <row r="5690" spans="76:77" x14ac:dyDescent="0.25">
      <c r="BX5690" s="4"/>
      <c r="BY5690" s="4"/>
    </row>
    <row r="5691" spans="76:77" x14ac:dyDescent="0.25">
      <c r="BX5691" s="4"/>
      <c r="BY5691" s="4"/>
    </row>
    <row r="5692" spans="76:77" x14ac:dyDescent="0.25">
      <c r="BX5692" s="4"/>
      <c r="BY5692" s="4"/>
    </row>
    <row r="5693" spans="76:77" x14ac:dyDescent="0.25">
      <c r="BX5693" s="4"/>
      <c r="BY5693" s="4"/>
    </row>
    <row r="5694" spans="76:77" x14ac:dyDescent="0.25">
      <c r="BX5694" s="4"/>
      <c r="BY5694" s="4"/>
    </row>
    <row r="5695" spans="76:77" x14ac:dyDescent="0.25">
      <c r="BX5695" s="4"/>
      <c r="BY5695" s="4"/>
    </row>
    <row r="5696" spans="76:77" x14ac:dyDescent="0.25">
      <c r="BX5696" s="4"/>
      <c r="BY5696" s="4"/>
    </row>
    <row r="5697" spans="76:77" x14ac:dyDescent="0.25">
      <c r="BX5697" s="4"/>
      <c r="BY5697" s="4"/>
    </row>
    <row r="5698" spans="76:77" x14ac:dyDescent="0.25">
      <c r="BX5698" s="4"/>
      <c r="BY5698" s="4"/>
    </row>
    <row r="5699" spans="76:77" x14ac:dyDescent="0.25">
      <c r="BX5699" s="4"/>
      <c r="BY5699" s="4"/>
    </row>
    <row r="5700" spans="76:77" x14ac:dyDescent="0.25">
      <c r="BX5700" s="4"/>
      <c r="BY5700" s="4"/>
    </row>
    <row r="5701" spans="76:77" x14ac:dyDescent="0.25">
      <c r="BX5701" s="4"/>
      <c r="BY5701" s="4"/>
    </row>
    <row r="5702" spans="76:77" x14ac:dyDescent="0.25">
      <c r="BX5702" s="4"/>
      <c r="BY5702" s="4"/>
    </row>
    <row r="5703" spans="76:77" x14ac:dyDescent="0.25">
      <c r="BX5703" s="4"/>
      <c r="BY5703" s="4"/>
    </row>
    <row r="5704" spans="76:77" x14ac:dyDescent="0.25">
      <c r="BX5704" s="4"/>
      <c r="BY5704" s="4"/>
    </row>
    <row r="5705" spans="76:77" x14ac:dyDescent="0.25">
      <c r="BX5705" s="4"/>
      <c r="BY5705" s="4"/>
    </row>
    <row r="5706" spans="76:77" x14ac:dyDescent="0.25">
      <c r="BX5706" s="4"/>
      <c r="BY5706" s="4"/>
    </row>
    <row r="5707" spans="76:77" x14ac:dyDescent="0.25">
      <c r="BX5707" s="4"/>
      <c r="BY5707" s="4"/>
    </row>
    <row r="5708" spans="76:77" x14ac:dyDescent="0.25">
      <c r="BX5708" s="4"/>
      <c r="BY5708" s="4"/>
    </row>
    <row r="5709" spans="76:77" x14ac:dyDescent="0.25">
      <c r="BX5709" s="4"/>
      <c r="BY5709" s="4"/>
    </row>
    <row r="5710" spans="76:77" x14ac:dyDescent="0.25">
      <c r="BX5710" s="4"/>
      <c r="BY5710" s="4"/>
    </row>
    <row r="5711" spans="76:77" x14ac:dyDescent="0.25">
      <c r="BX5711" s="4"/>
      <c r="BY5711" s="4"/>
    </row>
    <row r="5712" spans="76:77" x14ac:dyDescent="0.25">
      <c r="BX5712" s="4"/>
      <c r="BY5712" s="4"/>
    </row>
    <row r="5713" spans="76:77" x14ac:dyDescent="0.25">
      <c r="BX5713" s="4"/>
      <c r="BY5713" s="4"/>
    </row>
    <row r="5714" spans="76:77" x14ac:dyDescent="0.25">
      <c r="BX5714" s="4"/>
      <c r="BY5714" s="4"/>
    </row>
    <row r="5715" spans="76:77" x14ac:dyDescent="0.25">
      <c r="BX5715" s="4"/>
      <c r="BY5715" s="4"/>
    </row>
    <row r="5716" spans="76:77" x14ac:dyDescent="0.25">
      <c r="BX5716" s="4"/>
      <c r="BY5716" s="4"/>
    </row>
    <row r="5717" spans="76:77" x14ac:dyDescent="0.25">
      <c r="BX5717" s="4"/>
      <c r="BY5717" s="4"/>
    </row>
    <row r="5718" spans="76:77" x14ac:dyDescent="0.25">
      <c r="BX5718" s="4"/>
      <c r="BY5718" s="4"/>
    </row>
    <row r="5719" spans="76:77" x14ac:dyDescent="0.25">
      <c r="BX5719" s="4"/>
      <c r="BY5719" s="4"/>
    </row>
    <row r="5720" spans="76:77" x14ac:dyDescent="0.25">
      <c r="BX5720" s="4"/>
      <c r="BY5720" s="4"/>
    </row>
    <row r="5721" spans="76:77" x14ac:dyDescent="0.25">
      <c r="BX5721" s="4"/>
      <c r="BY5721" s="4"/>
    </row>
    <row r="5722" spans="76:77" x14ac:dyDescent="0.25">
      <c r="BX5722" s="4"/>
      <c r="BY5722" s="4"/>
    </row>
    <row r="5723" spans="76:77" x14ac:dyDescent="0.25">
      <c r="BX5723" s="4"/>
      <c r="BY5723" s="4"/>
    </row>
    <row r="5724" spans="76:77" x14ac:dyDescent="0.25">
      <c r="BX5724" s="4"/>
      <c r="BY5724" s="4"/>
    </row>
    <row r="5725" spans="76:77" x14ac:dyDescent="0.25">
      <c r="BX5725" s="4"/>
      <c r="BY5725" s="4"/>
    </row>
    <row r="5726" spans="76:77" x14ac:dyDescent="0.25">
      <c r="BX5726" s="4"/>
      <c r="BY5726" s="4"/>
    </row>
    <row r="5727" spans="76:77" x14ac:dyDescent="0.25">
      <c r="BX5727" s="4"/>
      <c r="BY5727" s="4"/>
    </row>
    <row r="5728" spans="76:77" x14ac:dyDescent="0.25">
      <c r="BX5728" s="4"/>
      <c r="BY5728" s="4"/>
    </row>
    <row r="5729" spans="76:77" x14ac:dyDescent="0.25">
      <c r="BX5729" s="4"/>
      <c r="BY5729" s="4"/>
    </row>
    <row r="5730" spans="76:77" x14ac:dyDescent="0.25">
      <c r="BX5730" s="4"/>
      <c r="BY5730" s="4"/>
    </row>
    <row r="5731" spans="76:77" x14ac:dyDescent="0.25">
      <c r="BX5731" s="4"/>
      <c r="BY5731" s="4"/>
    </row>
    <row r="5732" spans="76:77" x14ac:dyDescent="0.25">
      <c r="BX5732" s="4"/>
      <c r="BY5732" s="4"/>
    </row>
    <row r="5733" spans="76:77" x14ac:dyDescent="0.25">
      <c r="BX5733" s="4"/>
      <c r="BY5733" s="4"/>
    </row>
    <row r="5734" spans="76:77" x14ac:dyDescent="0.25">
      <c r="BX5734" s="4"/>
      <c r="BY5734" s="4"/>
    </row>
    <row r="5735" spans="76:77" x14ac:dyDescent="0.25">
      <c r="BX5735" s="4"/>
      <c r="BY5735" s="4"/>
    </row>
    <row r="5736" spans="76:77" x14ac:dyDescent="0.25">
      <c r="BX5736" s="4"/>
      <c r="BY5736" s="4"/>
    </row>
    <row r="5737" spans="76:77" x14ac:dyDescent="0.25">
      <c r="BX5737" s="4"/>
      <c r="BY5737" s="4"/>
    </row>
    <row r="5738" spans="76:77" x14ac:dyDescent="0.25">
      <c r="BX5738" s="4"/>
      <c r="BY5738" s="4"/>
    </row>
    <row r="5739" spans="76:77" x14ac:dyDescent="0.25">
      <c r="BX5739" s="4"/>
      <c r="BY5739" s="4"/>
    </row>
    <row r="5740" spans="76:77" x14ac:dyDescent="0.25">
      <c r="BX5740" s="4"/>
      <c r="BY5740" s="4"/>
    </row>
    <row r="5741" spans="76:77" x14ac:dyDescent="0.25">
      <c r="BX5741" s="4"/>
      <c r="BY5741" s="4"/>
    </row>
    <row r="5742" spans="76:77" x14ac:dyDescent="0.25">
      <c r="BX5742" s="4"/>
      <c r="BY5742" s="4"/>
    </row>
    <row r="5743" spans="76:77" x14ac:dyDescent="0.25">
      <c r="BX5743" s="4"/>
      <c r="BY5743" s="4"/>
    </row>
    <row r="5744" spans="76:77" x14ac:dyDescent="0.25">
      <c r="BX5744" s="4"/>
      <c r="BY5744" s="4"/>
    </row>
    <row r="5745" spans="76:77" x14ac:dyDescent="0.25">
      <c r="BX5745" s="4"/>
      <c r="BY5745" s="4"/>
    </row>
    <row r="5746" spans="76:77" x14ac:dyDescent="0.25">
      <c r="BX5746" s="4"/>
      <c r="BY5746" s="4"/>
    </row>
    <row r="5747" spans="76:77" x14ac:dyDescent="0.25">
      <c r="BX5747" s="4"/>
      <c r="BY5747" s="4"/>
    </row>
    <row r="5748" spans="76:77" x14ac:dyDescent="0.25">
      <c r="BX5748" s="4"/>
      <c r="BY5748" s="4"/>
    </row>
    <row r="5749" spans="76:77" x14ac:dyDescent="0.25">
      <c r="BX5749" s="4"/>
      <c r="BY5749" s="4"/>
    </row>
    <row r="5750" spans="76:77" x14ac:dyDescent="0.25">
      <c r="BX5750" s="4"/>
      <c r="BY5750" s="4"/>
    </row>
    <row r="5751" spans="76:77" x14ac:dyDescent="0.25">
      <c r="BX5751" s="4"/>
      <c r="BY5751" s="4"/>
    </row>
    <row r="5752" spans="76:77" x14ac:dyDescent="0.25">
      <c r="BX5752" s="4"/>
      <c r="BY5752" s="4"/>
    </row>
    <row r="5753" spans="76:77" x14ac:dyDescent="0.25">
      <c r="BX5753" s="4"/>
      <c r="BY5753" s="4"/>
    </row>
    <row r="5754" spans="76:77" x14ac:dyDescent="0.25">
      <c r="BX5754" s="4"/>
      <c r="BY5754" s="4"/>
    </row>
    <row r="5755" spans="76:77" x14ac:dyDescent="0.25">
      <c r="BX5755" s="4"/>
      <c r="BY5755" s="4"/>
    </row>
    <row r="5756" spans="76:77" x14ac:dyDescent="0.25">
      <c r="BX5756" s="4"/>
      <c r="BY5756" s="4"/>
    </row>
    <row r="5757" spans="76:77" x14ac:dyDescent="0.25">
      <c r="BX5757" s="4"/>
      <c r="BY5757" s="4"/>
    </row>
    <row r="5758" spans="76:77" x14ac:dyDescent="0.25">
      <c r="BX5758" s="4"/>
      <c r="BY5758" s="4"/>
    </row>
    <row r="5759" spans="76:77" x14ac:dyDescent="0.25">
      <c r="BX5759" s="4"/>
      <c r="BY5759" s="4"/>
    </row>
    <row r="5760" spans="76:77" x14ac:dyDescent="0.25">
      <c r="BX5760" s="4"/>
      <c r="BY5760" s="4"/>
    </row>
    <row r="5761" spans="76:77" x14ac:dyDescent="0.25">
      <c r="BX5761" s="4"/>
      <c r="BY5761" s="4"/>
    </row>
    <row r="5762" spans="76:77" x14ac:dyDescent="0.25">
      <c r="BX5762" s="4"/>
      <c r="BY5762" s="4"/>
    </row>
    <row r="5763" spans="76:77" x14ac:dyDescent="0.25">
      <c r="BX5763" s="4"/>
      <c r="BY5763" s="4"/>
    </row>
    <row r="5764" spans="76:77" x14ac:dyDescent="0.25">
      <c r="BX5764" s="4"/>
      <c r="BY5764" s="4"/>
    </row>
    <row r="5765" spans="76:77" x14ac:dyDescent="0.25">
      <c r="BX5765" s="4"/>
      <c r="BY5765" s="4"/>
    </row>
    <row r="5766" spans="76:77" x14ac:dyDescent="0.25">
      <c r="BX5766" s="4"/>
      <c r="BY5766" s="4"/>
    </row>
    <row r="5767" spans="76:77" x14ac:dyDescent="0.25">
      <c r="BX5767" s="4"/>
      <c r="BY5767" s="4"/>
    </row>
    <row r="5768" spans="76:77" x14ac:dyDescent="0.25">
      <c r="BX5768" s="4"/>
      <c r="BY5768" s="4"/>
    </row>
    <row r="5769" spans="76:77" x14ac:dyDescent="0.25">
      <c r="BX5769" s="4"/>
      <c r="BY5769" s="4"/>
    </row>
    <row r="5770" spans="76:77" x14ac:dyDescent="0.25">
      <c r="BX5770" s="4"/>
      <c r="BY5770" s="4"/>
    </row>
    <row r="5771" spans="76:77" x14ac:dyDescent="0.25">
      <c r="BX5771" s="4"/>
      <c r="BY5771" s="4"/>
    </row>
    <row r="5772" spans="76:77" x14ac:dyDescent="0.25">
      <c r="BX5772" s="4"/>
      <c r="BY5772" s="4"/>
    </row>
    <row r="5773" spans="76:77" x14ac:dyDescent="0.25">
      <c r="BX5773" s="4"/>
      <c r="BY5773" s="4"/>
    </row>
    <row r="5774" spans="76:77" x14ac:dyDescent="0.25">
      <c r="BX5774" s="4"/>
      <c r="BY5774" s="4"/>
    </row>
    <row r="5775" spans="76:77" x14ac:dyDescent="0.25">
      <c r="BX5775" s="4"/>
      <c r="BY5775" s="4"/>
    </row>
    <row r="5776" spans="76:77" x14ac:dyDescent="0.25">
      <c r="BX5776" s="4"/>
      <c r="BY5776" s="4"/>
    </row>
    <row r="5777" spans="76:77" x14ac:dyDescent="0.25">
      <c r="BX5777" s="4"/>
      <c r="BY5777" s="4"/>
    </row>
    <row r="5778" spans="76:77" x14ac:dyDescent="0.25">
      <c r="BX5778" s="4"/>
      <c r="BY5778" s="4"/>
    </row>
    <row r="5779" spans="76:77" x14ac:dyDescent="0.25">
      <c r="BX5779" s="4"/>
      <c r="BY5779" s="4"/>
    </row>
    <row r="5780" spans="76:77" x14ac:dyDescent="0.25">
      <c r="BX5780" s="4"/>
      <c r="BY5780" s="4"/>
    </row>
    <row r="5781" spans="76:77" x14ac:dyDescent="0.25">
      <c r="BX5781" s="4"/>
      <c r="BY5781" s="4"/>
    </row>
    <row r="5782" spans="76:77" x14ac:dyDescent="0.25">
      <c r="BX5782" s="4"/>
      <c r="BY5782" s="4"/>
    </row>
    <row r="5783" spans="76:77" x14ac:dyDescent="0.25">
      <c r="BX5783" s="4"/>
      <c r="BY5783" s="4"/>
    </row>
    <row r="5784" spans="76:77" x14ac:dyDescent="0.25">
      <c r="BX5784" s="4"/>
      <c r="BY5784" s="4"/>
    </row>
    <row r="5785" spans="76:77" x14ac:dyDescent="0.25">
      <c r="BX5785" s="4"/>
      <c r="BY5785" s="4"/>
    </row>
    <row r="5786" spans="76:77" x14ac:dyDescent="0.25">
      <c r="BX5786" s="4"/>
      <c r="BY5786" s="4"/>
    </row>
    <row r="5787" spans="76:77" x14ac:dyDescent="0.25">
      <c r="BX5787" s="4"/>
      <c r="BY5787" s="4"/>
    </row>
    <row r="5788" spans="76:77" x14ac:dyDescent="0.25">
      <c r="BX5788" s="4"/>
      <c r="BY5788" s="4"/>
    </row>
    <row r="5789" spans="76:77" x14ac:dyDescent="0.25">
      <c r="BX5789" s="4"/>
      <c r="BY5789" s="4"/>
    </row>
    <row r="5790" spans="76:77" x14ac:dyDescent="0.25">
      <c r="BX5790" s="4"/>
      <c r="BY5790" s="4"/>
    </row>
    <row r="5791" spans="76:77" x14ac:dyDescent="0.25">
      <c r="BX5791" s="4"/>
      <c r="BY5791" s="4"/>
    </row>
    <row r="5792" spans="76:77" x14ac:dyDescent="0.25">
      <c r="BX5792" s="4"/>
      <c r="BY5792" s="4"/>
    </row>
    <row r="5793" spans="76:77" x14ac:dyDescent="0.25">
      <c r="BX5793" s="4"/>
      <c r="BY5793" s="4"/>
    </row>
    <row r="5794" spans="76:77" x14ac:dyDescent="0.25">
      <c r="BX5794" s="4"/>
      <c r="BY5794" s="4"/>
    </row>
    <row r="5795" spans="76:77" x14ac:dyDescent="0.25">
      <c r="BX5795" s="4"/>
      <c r="BY5795" s="4"/>
    </row>
    <row r="5796" spans="76:77" x14ac:dyDescent="0.25">
      <c r="BX5796" s="4"/>
      <c r="BY5796" s="4"/>
    </row>
    <row r="5797" spans="76:77" x14ac:dyDescent="0.25">
      <c r="BX5797" s="4"/>
      <c r="BY5797" s="4"/>
    </row>
    <row r="5798" spans="76:77" x14ac:dyDescent="0.25">
      <c r="BX5798" s="4"/>
      <c r="BY5798" s="4"/>
    </row>
    <row r="5799" spans="76:77" x14ac:dyDescent="0.25">
      <c r="BX5799" s="4"/>
      <c r="BY5799" s="4"/>
    </row>
    <row r="5800" spans="76:77" x14ac:dyDescent="0.25">
      <c r="BX5800" s="4"/>
      <c r="BY5800" s="4"/>
    </row>
    <row r="5801" spans="76:77" x14ac:dyDescent="0.25">
      <c r="BX5801" s="4"/>
      <c r="BY5801" s="4"/>
    </row>
    <row r="5802" spans="76:77" x14ac:dyDescent="0.25">
      <c r="BX5802" s="4"/>
      <c r="BY5802" s="4"/>
    </row>
    <row r="5803" spans="76:77" x14ac:dyDescent="0.25">
      <c r="BX5803" s="4"/>
      <c r="BY5803" s="4"/>
    </row>
    <row r="5804" spans="76:77" x14ac:dyDescent="0.25">
      <c r="BX5804" s="4"/>
      <c r="BY5804" s="4"/>
    </row>
    <row r="5805" spans="76:77" x14ac:dyDescent="0.25">
      <c r="BX5805" s="4"/>
      <c r="BY5805" s="4"/>
    </row>
    <row r="5806" spans="76:77" x14ac:dyDescent="0.25">
      <c r="BX5806" s="4"/>
      <c r="BY5806" s="4"/>
    </row>
    <row r="5807" spans="76:77" x14ac:dyDescent="0.25">
      <c r="BX5807" s="4"/>
      <c r="BY5807" s="4"/>
    </row>
    <row r="5808" spans="76:77" x14ac:dyDescent="0.25">
      <c r="BX5808" s="4"/>
      <c r="BY5808" s="4"/>
    </row>
    <row r="5809" spans="76:77" x14ac:dyDescent="0.25">
      <c r="BX5809" s="4"/>
      <c r="BY5809" s="4"/>
    </row>
    <row r="5810" spans="76:77" x14ac:dyDescent="0.25">
      <c r="BX5810" s="4"/>
      <c r="BY5810" s="4"/>
    </row>
    <row r="5811" spans="76:77" x14ac:dyDescent="0.25">
      <c r="BX5811" s="4"/>
      <c r="BY5811" s="4"/>
    </row>
    <row r="5812" spans="76:77" x14ac:dyDescent="0.25">
      <c r="BX5812" s="4"/>
      <c r="BY5812" s="4"/>
    </row>
    <row r="5813" spans="76:77" x14ac:dyDescent="0.25">
      <c r="BX5813" s="4"/>
      <c r="BY5813" s="4"/>
    </row>
    <row r="5814" spans="76:77" x14ac:dyDescent="0.25">
      <c r="BX5814" s="4"/>
      <c r="BY5814" s="4"/>
    </row>
    <row r="5815" spans="76:77" x14ac:dyDescent="0.25">
      <c r="BX5815" s="4"/>
      <c r="BY5815" s="4"/>
    </row>
    <row r="5816" spans="76:77" x14ac:dyDescent="0.25">
      <c r="BX5816" s="4"/>
      <c r="BY5816" s="4"/>
    </row>
    <row r="5817" spans="76:77" x14ac:dyDescent="0.25">
      <c r="BX5817" s="4"/>
      <c r="BY5817" s="4"/>
    </row>
    <row r="5818" spans="76:77" x14ac:dyDescent="0.25">
      <c r="BX5818" s="4"/>
      <c r="BY5818" s="4"/>
    </row>
    <row r="5819" spans="76:77" x14ac:dyDescent="0.25">
      <c r="BX5819" s="4"/>
      <c r="BY5819" s="4"/>
    </row>
    <row r="5820" spans="76:77" x14ac:dyDescent="0.25">
      <c r="BX5820" s="4"/>
      <c r="BY5820" s="4"/>
    </row>
    <row r="5821" spans="76:77" x14ac:dyDescent="0.25">
      <c r="BX5821" s="4"/>
      <c r="BY5821" s="4"/>
    </row>
    <row r="5822" spans="76:77" x14ac:dyDescent="0.25">
      <c r="BX5822" s="4"/>
      <c r="BY5822" s="4"/>
    </row>
    <row r="5823" spans="76:77" x14ac:dyDescent="0.25">
      <c r="BX5823" s="4"/>
      <c r="BY5823" s="4"/>
    </row>
    <row r="5824" spans="76:77" x14ac:dyDescent="0.25">
      <c r="BX5824" s="4"/>
      <c r="BY5824" s="4"/>
    </row>
    <row r="5825" spans="76:77" x14ac:dyDescent="0.25">
      <c r="BX5825" s="4"/>
      <c r="BY5825" s="4"/>
    </row>
    <row r="5826" spans="76:77" x14ac:dyDescent="0.25">
      <c r="BX5826" s="4"/>
      <c r="BY5826" s="4"/>
    </row>
    <row r="5827" spans="76:77" x14ac:dyDescent="0.25">
      <c r="BX5827" s="4"/>
      <c r="BY5827" s="4"/>
    </row>
    <row r="5828" spans="76:77" x14ac:dyDescent="0.25">
      <c r="BX5828" s="4"/>
      <c r="BY5828" s="4"/>
    </row>
    <row r="5829" spans="76:77" x14ac:dyDescent="0.25">
      <c r="BX5829" s="4"/>
      <c r="BY5829" s="4"/>
    </row>
    <row r="5830" spans="76:77" x14ac:dyDescent="0.25">
      <c r="BX5830" s="4"/>
      <c r="BY5830" s="4"/>
    </row>
    <row r="5831" spans="76:77" x14ac:dyDescent="0.25">
      <c r="BX5831" s="4"/>
      <c r="BY5831" s="4"/>
    </row>
    <row r="5832" spans="76:77" x14ac:dyDescent="0.25">
      <c r="BX5832" s="4"/>
      <c r="BY5832" s="4"/>
    </row>
    <row r="5833" spans="76:77" x14ac:dyDescent="0.25">
      <c r="BX5833" s="4"/>
      <c r="BY5833" s="4"/>
    </row>
    <row r="5834" spans="76:77" x14ac:dyDescent="0.25">
      <c r="BX5834" s="4"/>
      <c r="BY5834" s="4"/>
    </row>
    <row r="5835" spans="76:77" x14ac:dyDescent="0.25">
      <c r="BX5835" s="4"/>
      <c r="BY5835" s="4"/>
    </row>
    <row r="5836" spans="76:77" x14ac:dyDescent="0.25">
      <c r="BX5836" s="4"/>
      <c r="BY5836" s="4"/>
    </row>
    <row r="5837" spans="76:77" x14ac:dyDescent="0.25">
      <c r="BX5837" s="4"/>
      <c r="BY5837" s="4"/>
    </row>
    <row r="5838" spans="76:77" x14ac:dyDescent="0.25">
      <c r="BX5838" s="4"/>
      <c r="BY5838" s="4"/>
    </row>
    <row r="5839" spans="76:77" x14ac:dyDescent="0.25">
      <c r="BX5839" s="4"/>
      <c r="BY5839" s="4"/>
    </row>
    <row r="5840" spans="76:77" x14ac:dyDescent="0.25">
      <c r="BX5840" s="4"/>
      <c r="BY5840" s="4"/>
    </row>
    <row r="5841" spans="76:77" x14ac:dyDescent="0.25">
      <c r="BX5841" s="4"/>
      <c r="BY5841" s="4"/>
    </row>
    <row r="5842" spans="76:77" x14ac:dyDescent="0.25">
      <c r="BX5842" s="4"/>
      <c r="BY5842" s="4"/>
    </row>
    <row r="5843" spans="76:77" x14ac:dyDescent="0.25">
      <c r="BX5843" s="4"/>
      <c r="BY5843" s="4"/>
    </row>
    <row r="5844" spans="76:77" x14ac:dyDescent="0.25">
      <c r="BX5844" s="4"/>
      <c r="BY5844" s="4"/>
    </row>
    <row r="5845" spans="76:77" x14ac:dyDescent="0.25">
      <c r="BX5845" s="4"/>
      <c r="BY5845" s="4"/>
    </row>
    <row r="5846" spans="76:77" x14ac:dyDescent="0.25">
      <c r="BX5846" s="4"/>
      <c r="BY5846" s="4"/>
    </row>
    <row r="5847" spans="76:77" x14ac:dyDescent="0.25">
      <c r="BX5847" s="4"/>
      <c r="BY5847" s="4"/>
    </row>
    <row r="5848" spans="76:77" x14ac:dyDescent="0.25">
      <c r="BX5848" s="4"/>
      <c r="BY5848" s="4"/>
    </row>
    <row r="5849" spans="76:77" x14ac:dyDescent="0.25">
      <c r="BX5849" s="4"/>
      <c r="BY5849" s="4"/>
    </row>
    <row r="5850" spans="76:77" x14ac:dyDescent="0.25">
      <c r="BX5850" s="4"/>
      <c r="BY5850" s="4"/>
    </row>
    <row r="5851" spans="76:77" x14ac:dyDescent="0.25">
      <c r="BX5851" s="4"/>
      <c r="BY5851" s="4"/>
    </row>
    <row r="5852" spans="76:77" x14ac:dyDescent="0.25">
      <c r="BX5852" s="4"/>
      <c r="BY5852" s="4"/>
    </row>
    <row r="5853" spans="76:77" x14ac:dyDescent="0.25">
      <c r="BX5853" s="4"/>
      <c r="BY5853" s="4"/>
    </row>
    <row r="5854" spans="76:77" x14ac:dyDescent="0.25">
      <c r="BX5854" s="4"/>
      <c r="BY5854" s="4"/>
    </row>
    <row r="5855" spans="76:77" x14ac:dyDescent="0.25">
      <c r="BX5855" s="4"/>
      <c r="BY5855" s="4"/>
    </row>
    <row r="5856" spans="76:77" x14ac:dyDescent="0.25">
      <c r="BX5856" s="4"/>
      <c r="BY5856" s="4"/>
    </row>
    <row r="5857" spans="76:77" x14ac:dyDescent="0.25">
      <c r="BX5857" s="4"/>
      <c r="BY5857" s="4"/>
    </row>
    <row r="5858" spans="76:77" x14ac:dyDescent="0.25">
      <c r="BX5858" s="4"/>
      <c r="BY5858" s="4"/>
    </row>
    <row r="5859" spans="76:77" x14ac:dyDescent="0.25">
      <c r="BX5859" s="4"/>
      <c r="BY5859" s="4"/>
    </row>
    <row r="5860" spans="76:77" x14ac:dyDescent="0.25">
      <c r="BX5860" s="4"/>
      <c r="BY5860" s="4"/>
    </row>
    <row r="5861" spans="76:77" x14ac:dyDescent="0.25">
      <c r="BX5861" s="4"/>
      <c r="BY5861" s="4"/>
    </row>
    <row r="5862" spans="76:77" x14ac:dyDescent="0.25">
      <c r="BX5862" s="4"/>
      <c r="BY5862" s="4"/>
    </row>
    <row r="5863" spans="76:77" x14ac:dyDescent="0.25">
      <c r="BX5863" s="4"/>
      <c r="BY5863" s="4"/>
    </row>
    <row r="5864" spans="76:77" x14ac:dyDescent="0.25">
      <c r="BX5864" s="4"/>
      <c r="BY5864" s="4"/>
    </row>
    <row r="5865" spans="76:77" x14ac:dyDescent="0.25">
      <c r="BX5865" s="4"/>
      <c r="BY5865" s="4"/>
    </row>
    <row r="5866" spans="76:77" x14ac:dyDescent="0.25">
      <c r="BX5866" s="4"/>
      <c r="BY5866" s="4"/>
    </row>
    <row r="5867" spans="76:77" x14ac:dyDescent="0.25">
      <c r="BX5867" s="4"/>
      <c r="BY5867" s="4"/>
    </row>
    <row r="5868" spans="76:77" x14ac:dyDescent="0.25">
      <c r="BX5868" s="4"/>
      <c r="BY5868" s="4"/>
    </row>
    <row r="5869" spans="76:77" x14ac:dyDescent="0.25">
      <c r="BX5869" s="4"/>
      <c r="BY5869" s="4"/>
    </row>
    <row r="5870" spans="76:77" x14ac:dyDescent="0.25">
      <c r="BX5870" s="4"/>
      <c r="BY5870" s="4"/>
    </row>
    <row r="5871" spans="76:77" x14ac:dyDescent="0.25">
      <c r="BX5871" s="4"/>
      <c r="BY5871" s="4"/>
    </row>
    <row r="5872" spans="76:77" x14ac:dyDescent="0.25">
      <c r="BX5872" s="4"/>
      <c r="BY5872" s="4"/>
    </row>
    <row r="5873" spans="76:77" x14ac:dyDescent="0.25">
      <c r="BX5873" s="4"/>
      <c r="BY5873" s="4"/>
    </row>
    <row r="5874" spans="76:77" x14ac:dyDescent="0.25">
      <c r="BX5874" s="4"/>
      <c r="BY5874" s="4"/>
    </row>
    <row r="5875" spans="76:77" x14ac:dyDescent="0.25">
      <c r="BX5875" s="4"/>
      <c r="BY5875" s="4"/>
    </row>
    <row r="5876" spans="76:77" x14ac:dyDescent="0.25">
      <c r="BX5876" s="4"/>
      <c r="BY5876" s="4"/>
    </row>
    <row r="5877" spans="76:77" x14ac:dyDescent="0.25">
      <c r="BX5877" s="4"/>
      <c r="BY5877" s="4"/>
    </row>
    <row r="5878" spans="76:77" x14ac:dyDescent="0.25">
      <c r="BX5878" s="4"/>
      <c r="BY5878" s="4"/>
    </row>
    <row r="5879" spans="76:77" x14ac:dyDescent="0.25">
      <c r="BX5879" s="4"/>
      <c r="BY5879" s="4"/>
    </row>
    <row r="5880" spans="76:77" x14ac:dyDescent="0.25">
      <c r="BX5880" s="4"/>
      <c r="BY5880" s="4"/>
    </row>
    <row r="5881" spans="76:77" x14ac:dyDescent="0.25">
      <c r="BX5881" s="4"/>
      <c r="BY5881" s="4"/>
    </row>
    <row r="5882" spans="76:77" x14ac:dyDescent="0.25">
      <c r="BX5882" s="4"/>
      <c r="BY5882" s="4"/>
    </row>
    <row r="5883" spans="76:77" x14ac:dyDescent="0.25">
      <c r="BX5883" s="4"/>
      <c r="BY5883" s="4"/>
    </row>
    <row r="5884" spans="76:77" x14ac:dyDescent="0.25">
      <c r="BX5884" s="4"/>
      <c r="BY5884" s="4"/>
    </row>
    <row r="5885" spans="76:77" x14ac:dyDescent="0.25">
      <c r="BX5885" s="4"/>
      <c r="BY5885" s="4"/>
    </row>
    <row r="5886" spans="76:77" x14ac:dyDescent="0.25">
      <c r="BX5886" s="4"/>
      <c r="BY5886" s="4"/>
    </row>
    <row r="5887" spans="76:77" x14ac:dyDescent="0.25">
      <c r="BX5887" s="4"/>
      <c r="BY5887" s="4"/>
    </row>
    <row r="5888" spans="76:77" x14ac:dyDescent="0.25">
      <c r="BX5888" s="4"/>
      <c r="BY5888" s="4"/>
    </row>
    <row r="5889" spans="76:77" x14ac:dyDescent="0.25">
      <c r="BX5889" s="4"/>
      <c r="BY5889" s="4"/>
    </row>
    <row r="5890" spans="76:77" x14ac:dyDescent="0.25">
      <c r="BX5890" s="4"/>
      <c r="BY5890" s="4"/>
    </row>
    <row r="5891" spans="76:77" x14ac:dyDescent="0.25">
      <c r="BX5891" s="4"/>
      <c r="BY5891" s="4"/>
    </row>
    <row r="5892" spans="76:77" x14ac:dyDescent="0.25">
      <c r="BX5892" s="4"/>
      <c r="BY5892" s="4"/>
    </row>
    <row r="5893" spans="76:77" x14ac:dyDescent="0.25">
      <c r="BX5893" s="4"/>
      <c r="BY5893" s="4"/>
    </row>
    <row r="5894" spans="76:77" x14ac:dyDescent="0.25">
      <c r="BX5894" s="4"/>
      <c r="BY5894" s="4"/>
    </row>
    <row r="5895" spans="76:77" x14ac:dyDescent="0.25">
      <c r="BX5895" s="4"/>
      <c r="BY5895" s="4"/>
    </row>
    <row r="5896" spans="76:77" x14ac:dyDescent="0.25">
      <c r="BX5896" s="4"/>
      <c r="BY5896" s="4"/>
    </row>
    <row r="5897" spans="76:77" x14ac:dyDescent="0.25">
      <c r="BX5897" s="4"/>
      <c r="BY5897" s="4"/>
    </row>
    <row r="5898" spans="76:77" x14ac:dyDescent="0.25">
      <c r="BX5898" s="4"/>
      <c r="BY5898" s="4"/>
    </row>
    <row r="5899" spans="76:77" x14ac:dyDescent="0.25">
      <c r="BX5899" s="4"/>
      <c r="BY5899" s="4"/>
    </row>
    <row r="5900" spans="76:77" x14ac:dyDescent="0.25">
      <c r="BX5900" s="4"/>
      <c r="BY5900" s="4"/>
    </row>
    <row r="5901" spans="76:77" x14ac:dyDescent="0.25">
      <c r="BX5901" s="4"/>
      <c r="BY5901" s="4"/>
    </row>
    <row r="5902" spans="76:77" x14ac:dyDescent="0.25">
      <c r="BX5902" s="4"/>
      <c r="BY5902" s="4"/>
    </row>
    <row r="5903" spans="76:77" x14ac:dyDescent="0.25">
      <c r="BX5903" s="4"/>
      <c r="BY5903" s="4"/>
    </row>
    <row r="5904" spans="76:77" x14ac:dyDescent="0.25">
      <c r="BX5904" s="4"/>
      <c r="BY5904" s="4"/>
    </row>
    <row r="5905" spans="76:77" x14ac:dyDescent="0.25">
      <c r="BX5905" s="4"/>
      <c r="BY5905" s="4"/>
    </row>
    <row r="5906" spans="76:77" x14ac:dyDescent="0.25">
      <c r="BX5906" s="4"/>
      <c r="BY5906" s="4"/>
    </row>
    <row r="5907" spans="76:77" x14ac:dyDescent="0.25">
      <c r="BX5907" s="4"/>
      <c r="BY5907" s="4"/>
    </row>
    <row r="5908" spans="76:77" x14ac:dyDescent="0.25">
      <c r="BX5908" s="4"/>
      <c r="BY5908" s="4"/>
    </row>
    <row r="5909" spans="76:77" x14ac:dyDescent="0.25">
      <c r="BX5909" s="4"/>
      <c r="BY5909" s="4"/>
    </row>
    <row r="5910" spans="76:77" x14ac:dyDescent="0.25">
      <c r="BX5910" s="4"/>
      <c r="BY5910" s="4"/>
    </row>
    <row r="5911" spans="76:77" x14ac:dyDescent="0.25">
      <c r="BX5911" s="4"/>
      <c r="BY5911" s="4"/>
    </row>
    <row r="5912" spans="76:77" x14ac:dyDescent="0.25">
      <c r="BX5912" s="4"/>
      <c r="BY5912" s="4"/>
    </row>
    <row r="5913" spans="76:77" x14ac:dyDescent="0.25">
      <c r="BX5913" s="4"/>
      <c r="BY5913" s="4"/>
    </row>
    <row r="5914" spans="76:77" x14ac:dyDescent="0.25">
      <c r="BX5914" s="4"/>
      <c r="BY5914" s="4"/>
    </row>
    <row r="5915" spans="76:77" x14ac:dyDescent="0.25">
      <c r="BX5915" s="4"/>
      <c r="BY5915" s="4"/>
    </row>
    <row r="5916" spans="76:77" x14ac:dyDescent="0.25">
      <c r="BX5916" s="4"/>
      <c r="BY5916" s="4"/>
    </row>
    <row r="5917" spans="76:77" x14ac:dyDescent="0.25">
      <c r="BX5917" s="4"/>
      <c r="BY5917" s="4"/>
    </row>
    <row r="5918" spans="76:77" x14ac:dyDescent="0.25">
      <c r="BX5918" s="4"/>
      <c r="BY5918" s="4"/>
    </row>
    <row r="5919" spans="76:77" x14ac:dyDescent="0.25">
      <c r="BX5919" s="4"/>
      <c r="BY5919" s="4"/>
    </row>
    <row r="5920" spans="76:77" x14ac:dyDescent="0.25">
      <c r="BX5920" s="4"/>
      <c r="BY5920" s="4"/>
    </row>
    <row r="5921" spans="76:77" x14ac:dyDescent="0.25">
      <c r="BX5921" s="4"/>
      <c r="BY5921" s="4"/>
    </row>
    <row r="5922" spans="76:77" x14ac:dyDescent="0.25">
      <c r="BX5922" s="4"/>
      <c r="BY5922" s="4"/>
    </row>
    <row r="5923" spans="76:77" x14ac:dyDescent="0.25">
      <c r="BX5923" s="4"/>
      <c r="BY5923" s="4"/>
    </row>
    <row r="5924" spans="76:77" x14ac:dyDescent="0.25">
      <c r="BX5924" s="4"/>
      <c r="BY5924" s="4"/>
    </row>
    <row r="5925" spans="76:77" x14ac:dyDescent="0.25">
      <c r="BX5925" s="4"/>
      <c r="BY5925" s="4"/>
    </row>
    <row r="5926" spans="76:77" x14ac:dyDescent="0.25">
      <c r="BX5926" s="4"/>
      <c r="BY5926" s="4"/>
    </row>
    <row r="5927" spans="76:77" x14ac:dyDescent="0.25">
      <c r="BX5927" s="4"/>
      <c r="BY5927" s="4"/>
    </row>
    <row r="5928" spans="76:77" x14ac:dyDescent="0.25">
      <c r="BX5928" s="4"/>
      <c r="BY5928" s="4"/>
    </row>
    <row r="5929" spans="76:77" x14ac:dyDescent="0.25">
      <c r="BX5929" s="4"/>
      <c r="BY5929" s="4"/>
    </row>
    <row r="5930" spans="76:77" x14ac:dyDescent="0.25">
      <c r="BX5930" s="4"/>
      <c r="BY5930" s="4"/>
    </row>
    <row r="5931" spans="76:77" x14ac:dyDescent="0.25">
      <c r="BX5931" s="4"/>
      <c r="BY5931" s="4"/>
    </row>
    <row r="5932" spans="76:77" x14ac:dyDescent="0.25">
      <c r="BX5932" s="4"/>
      <c r="BY5932" s="4"/>
    </row>
    <row r="5933" spans="76:77" x14ac:dyDescent="0.25">
      <c r="BX5933" s="4"/>
      <c r="BY5933" s="4"/>
    </row>
    <row r="5934" spans="76:77" x14ac:dyDescent="0.25">
      <c r="BX5934" s="4"/>
      <c r="BY5934" s="4"/>
    </row>
    <row r="5935" spans="76:77" x14ac:dyDescent="0.25">
      <c r="BX5935" s="4"/>
      <c r="BY5935" s="4"/>
    </row>
    <row r="5936" spans="76:77" x14ac:dyDescent="0.25">
      <c r="BX5936" s="4"/>
      <c r="BY5936" s="4"/>
    </row>
    <row r="5937" spans="76:77" x14ac:dyDescent="0.25">
      <c r="BX5937" s="4"/>
      <c r="BY5937" s="4"/>
    </row>
    <row r="5938" spans="76:77" x14ac:dyDescent="0.25">
      <c r="BX5938" s="4"/>
      <c r="BY5938" s="4"/>
    </row>
    <row r="5939" spans="76:77" x14ac:dyDescent="0.25">
      <c r="BX5939" s="4"/>
      <c r="BY5939" s="4"/>
    </row>
    <row r="5940" spans="76:77" x14ac:dyDescent="0.25">
      <c r="BX5940" s="4"/>
      <c r="BY5940" s="4"/>
    </row>
    <row r="5941" spans="76:77" x14ac:dyDescent="0.25">
      <c r="BX5941" s="4"/>
      <c r="BY5941" s="4"/>
    </row>
    <row r="5942" spans="76:77" x14ac:dyDescent="0.25">
      <c r="BX5942" s="4"/>
      <c r="BY5942" s="4"/>
    </row>
    <row r="5943" spans="76:77" x14ac:dyDescent="0.25">
      <c r="BX5943" s="4"/>
      <c r="BY5943" s="4"/>
    </row>
    <row r="5944" spans="76:77" x14ac:dyDescent="0.25">
      <c r="BX5944" s="4"/>
      <c r="BY5944" s="4"/>
    </row>
    <row r="5945" spans="76:77" x14ac:dyDescent="0.25">
      <c r="BX5945" s="4"/>
      <c r="BY5945" s="4"/>
    </row>
    <row r="5946" spans="76:77" x14ac:dyDescent="0.25">
      <c r="BX5946" s="4"/>
      <c r="BY5946" s="4"/>
    </row>
    <row r="5947" spans="76:77" x14ac:dyDescent="0.25">
      <c r="BX5947" s="4"/>
      <c r="BY5947" s="4"/>
    </row>
    <row r="5948" spans="76:77" x14ac:dyDescent="0.25">
      <c r="BX5948" s="4"/>
      <c r="BY5948" s="4"/>
    </row>
    <row r="5949" spans="76:77" x14ac:dyDescent="0.25">
      <c r="BX5949" s="4"/>
      <c r="BY5949" s="4"/>
    </row>
    <row r="5950" spans="76:77" x14ac:dyDescent="0.25">
      <c r="BX5950" s="4"/>
      <c r="BY5950" s="4"/>
    </row>
    <row r="5951" spans="76:77" x14ac:dyDescent="0.25">
      <c r="BX5951" s="4"/>
      <c r="BY5951" s="4"/>
    </row>
    <row r="5952" spans="76:77" x14ac:dyDescent="0.25">
      <c r="BX5952" s="4"/>
      <c r="BY5952" s="4"/>
    </row>
    <row r="5953" spans="76:77" x14ac:dyDescent="0.25">
      <c r="BX5953" s="4"/>
      <c r="BY5953" s="4"/>
    </row>
    <row r="5954" spans="76:77" x14ac:dyDescent="0.25">
      <c r="BX5954" s="4"/>
      <c r="BY5954" s="4"/>
    </row>
    <row r="5955" spans="76:77" x14ac:dyDescent="0.25">
      <c r="BX5955" s="4"/>
      <c r="BY5955" s="4"/>
    </row>
    <row r="5956" spans="76:77" x14ac:dyDescent="0.25">
      <c r="BX5956" s="4"/>
      <c r="BY5956" s="4"/>
    </row>
    <row r="5957" spans="76:77" x14ac:dyDescent="0.25">
      <c r="BX5957" s="4"/>
      <c r="BY5957" s="4"/>
    </row>
    <row r="5958" spans="76:77" x14ac:dyDescent="0.25">
      <c r="BX5958" s="4"/>
      <c r="BY5958" s="4"/>
    </row>
    <row r="5959" spans="76:77" x14ac:dyDescent="0.25">
      <c r="BX5959" s="4"/>
      <c r="BY5959" s="4"/>
    </row>
    <row r="5960" spans="76:77" x14ac:dyDescent="0.25">
      <c r="BX5960" s="4"/>
      <c r="BY5960" s="4"/>
    </row>
    <row r="5961" spans="76:77" x14ac:dyDescent="0.25">
      <c r="BX5961" s="4"/>
      <c r="BY5961" s="4"/>
    </row>
    <row r="5962" spans="76:77" x14ac:dyDescent="0.25">
      <c r="BX5962" s="4"/>
      <c r="BY5962" s="4"/>
    </row>
    <row r="5963" spans="76:77" x14ac:dyDescent="0.25">
      <c r="BX5963" s="4"/>
      <c r="BY5963" s="4"/>
    </row>
    <row r="5964" spans="76:77" x14ac:dyDescent="0.25">
      <c r="BX5964" s="4"/>
      <c r="BY5964" s="4"/>
    </row>
    <row r="5965" spans="76:77" x14ac:dyDescent="0.25">
      <c r="BX5965" s="4"/>
      <c r="BY5965" s="4"/>
    </row>
    <row r="5966" spans="76:77" x14ac:dyDescent="0.25">
      <c r="BX5966" s="4"/>
      <c r="BY5966" s="4"/>
    </row>
    <row r="5967" spans="76:77" x14ac:dyDescent="0.25">
      <c r="BX5967" s="4"/>
      <c r="BY5967" s="4"/>
    </row>
    <row r="5968" spans="76:77" x14ac:dyDescent="0.25">
      <c r="BX5968" s="4"/>
      <c r="BY5968" s="4"/>
    </row>
    <row r="5969" spans="76:77" x14ac:dyDescent="0.25">
      <c r="BX5969" s="4"/>
      <c r="BY5969" s="4"/>
    </row>
    <row r="5970" spans="76:77" x14ac:dyDescent="0.25">
      <c r="BX5970" s="4"/>
      <c r="BY5970" s="4"/>
    </row>
    <row r="5971" spans="76:77" x14ac:dyDescent="0.25">
      <c r="BX5971" s="4"/>
      <c r="BY5971" s="4"/>
    </row>
    <row r="5972" spans="76:77" x14ac:dyDescent="0.25">
      <c r="BX5972" s="4"/>
      <c r="BY5972" s="4"/>
    </row>
    <row r="5973" spans="76:77" x14ac:dyDescent="0.25">
      <c r="BX5973" s="4"/>
      <c r="BY5973" s="4"/>
    </row>
    <row r="5974" spans="76:77" x14ac:dyDescent="0.25">
      <c r="BX5974" s="4"/>
      <c r="BY5974" s="4"/>
    </row>
    <row r="5975" spans="76:77" x14ac:dyDescent="0.25">
      <c r="BX5975" s="4"/>
      <c r="BY5975" s="4"/>
    </row>
    <row r="5976" spans="76:77" x14ac:dyDescent="0.25">
      <c r="BX5976" s="4"/>
      <c r="BY5976" s="4"/>
    </row>
    <row r="5977" spans="76:77" x14ac:dyDescent="0.25">
      <c r="BX5977" s="4"/>
      <c r="BY5977" s="4"/>
    </row>
    <row r="5978" spans="76:77" x14ac:dyDescent="0.25">
      <c r="BX5978" s="4"/>
      <c r="BY5978" s="4"/>
    </row>
    <row r="5979" spans="76:77" x14ac:dyDescent="0.25">
      <c r="BX5979" s="4"/>
      <c r="BY5979" s="4"/>
    </row>
    <row r="5980" spans="76:77" x14ac:dyDescent="0.25">
      <c r="BX5980" s="4"/>
      <c r="BY5980" s="4"/>
    </row>
    <row r="5981" spans="76:77" x14ac:dyDescent="0.25">
      <c r="BX5981" s="4"/>
      <c r="BY5981" s="4"/>
    </row>
    <row r="5982" spans="76:77" x14ac:dyDescent="0.25">
      <c r="BX5982" s="4"/>
      <c r="BY5982" s="4"/>
    </row>
    <row r="5983" spans="76:77" x14ac:dyDescent="0.25">
      <c r="BX5983" s="4"/>
      <c r="BY5983" s="4"/>
    </row>
    <row r="5984" spans="76:77" x14ac:dyDescent="0.25">
      <c r="BX5984" s="4"/>
      <c r="BY5984" s="4"/>
    </row>
    <row r="5985" spans="76:77" x14ac:dyDescent="0.25">
      <c r="BX5985" s="4"/>
      <c r="BY5985" s="4"/>
    </row>
    <row r="5986" spans="76:77" x14ac:dyDescent="0.25">
      <c r="BX5986" s="4"/>
      <c r="BY5986" s="4"/>
    </row>
    <row r="5987" spans="76:77" x14ac:dyDescent="0.25">
      <c r="BX5987" s="4"/>
      <c r="BY5987" s="4"/>
    </row>
    <row r="5988" spans="76:77" x14ac:dyDescent="0.25">
      <c r="BX5988" s="4"/>
      <c r="BY5988" s="4"/>
    </row>
    <row r="5989" spans="76:77" x14ac:dyDescent="0.25">
      <c r="BX5989" s="4"/>
      <c r="BY5989" s="4"/>
    </row>
    <row r="5990" spans="76:77" x14ac:dyDescent="0.25">
      <c r="BX5990" s="4"/>
      <c r="BY5990" s="4"/>
    </row>
    <row r="5991" spans="76:77" x14ac:dyDescent="0.25">
      <c r="BX5991" s="4"/>
      <c r="BY5991" s="4"/>
    </row>
    <row r="5992" spans="76:77" x14ac:dyDescent="0.25">
      <c r="BX5992" s="4"/>
      <c r="BY5992" s="4"/>
    </row>
    <row r="5993" spans="76:77" x14ac:dyDescent="0.25">
      <c r="BX5993" s="4"/>
      <c r="BY5993" s="4"/>
    </row>
    <row r="5994" spans="76:77" x14ac:dyDescent="0.25">
      <c r="BX5994" s="4"/>
      <c r="BY5994" s="4"/>
    </row>
    <row r="5995" spans="76:77" x14ac:dyDescent="0.25">
      <c r="BX5995" s="4"/>
      <c r="BY5995" s="4"/>
    </row>
    <row r="5996" spans="76:77" x14ac:dyDescent="0.25">
      <c r="BX5996" s="4"/>
      <c r="BY5996" s="4"/>
    </row>
    <row r="5997" spans="76:77" x14ac:dyDescent="0.25">
      <c r="BX5997" s="4"/>
      <c r="BY5997" s="4"/>
    </row>
    <row r="5998" spans="76:77" x14ac:dyDescent="0.25">
      <c r="BX5998" s="4"/>
      <c r="BY5998" s="4"/>
    </row>
    <row r="5999" spans="76:77" x14ac:dyDescent="0.25">
      <c r="BX5999" s="4"/>
      <c r="BY5999" s="4"/>
    </row>
    <row r="6000" spans="76:77" x14ac:dyDescent="0.25">
      <c r="BX6000" s="4"/>
      <c r="BY6000" s="4"/>
    </row>
    <row r="6001" spans="76:77" x14ac:dyDescent="0.25">
      <c r="BX6001" s="4"/>
      <c r="BY6001" s="4"/>
    </row>
    <row r="6002" spans="76:77" x14ac:dyDescent="0.25">
      <c r="BX6002" s="4"/>
      <c r="BY6002" s="4"/>
    </row>
    <row r="6003" spans="76:77" x14ac:dyDescent="0.25">
      <c r="BX6003" s="4"/>
      <c r="BY6003" s="4"/>
    </row>
    <row r="6004" spans="76:77" x14ac:dyDescent="0.25">
      <c r="BX6004" s="4"/>
      <c r="BY6004" s="4"/>
    </row>
    <row r="6005" spans="76:77" x14ac:dyDescent="0.25">
      <c r="BX6005" s="4"/>
      <c r="BY6005" s="4"/>
    </row>
    <row r="6006" spans="76:77" x14ac:dyDescent="0.25">
      <c r="BX6006" s="4"/>
      <c r="BY6006" s="4"/>
    </row>
    <row r="6007" spans="76:77" x14ac:dyDescent="0.25">
      <c r="BX6007" s="4"/>
      <c r="BY6007" s="4"/>
    </row>
    <row r="6008" spans="76:77" x14ac:dyDescent="0.25">
      <c r="BX6008" s="4"/>
      <c r="BY6008" s="4"/>
    </row>
    <row r="6009" spans="76:77" x14ac:dyDescent="0.25">
      <c r="BX6009" s="4"/>
      <c r="BY6009" s="4"/>
    </row>
    <row r="6010" spans="76:77" x14ac:dyDescent="0.25">
      <c r="BX6010" s="4"/>
      <c r="BY6010" s="4"/>
    </row>
    <row r="6011" spans="76:77" x14ac:dyDescent="0.25">
      <c r="BX6011" s="4"/>
      <c r="BY6011" s="4"/>
    </row>
    <row r="6012" spans="76:77" x14ac:dyDescent="0.25">
      <c r="BX6012" s="4"/>
      <c r="BY6012" s="4"/>
    </row>
    <row r="6013" spans="76:77" x14ac:dyDescent="0.25">
      <c r="BX6013" s="4"/>
      <c r="BY6013" s="4"/>
    </row>
    <row r="6014" spans="76:77" x14ac:dyDescent="0.25">
      <c r="BX6014" s="4"/>
      <c r="BY6014" s="4"/>
    </row>
    <row r="6015" spans="76:77" x14ac:dyDescent="0.25">
      <c r="BX6015" s="4"/>
      <c r="BY6015" s="4"/>
    </row>
    <row r="6016" spans="76:77" x14ac:dyDescent="0.25">
      <c r="BX6016" s="4"/>
      <c r="BY6016" s="4"/>
    </row>
    <row r="6017" spans="76:77" x14ac:dyDescent="0.25">
      <c r="BX6017" s="4"/>
      <c r="BY6017" s="4"/>
    </row>
    <row r="6018" spans="76:77" x14ac:dyDescent="0.25">
      <c r="BX6018" s="4"/>
      <c r="BY6018" s="4"/>
    </row>
    <row r="6019" spans="76:77" x14ac:dyDescent="0.25">
      <c r="BX6019" s="4"/>
      <c r="BY6019" s="4"/>
    </row>
    <row r="6020" spans="76:77" x14ac:dyDescent="0.25">
      <c r="BX6020" s="4"/>
      <c r="BY6020" s="4"/>
    </row>
    <row r="6021" spans="76:77" x14ac:dyDescent="0.25">
      <c r="BX6021" s="4"/>
      <c r="BY6021" s="4"/>
    </row>
    <row r="6022" spans="76:77" x14ac:dyDescent="0.25">
      <c r="BX6022" s="4"/>
      <c r="BY6022" s="4"/>
    </row>
    <row r="6023" spans="76:77" x14ac:dyDescent="0.25">
      <c r="BX6023" s="4"/>
      <c r="BY6023" s="4"/>
    </row>
    <row r="6024" spans="76:77" x14ac:dyDescent="0.25">
      <c r="BX6024" s="4"/>
      <c r="BY6024" s="4"/>
    </row>
    <row r="6025" spans="76:77" x14ac:dyDescent="0.25">
      <c r="BX6025" s="4"/>
      <c r="BY6025" s="4"/>
    </row>
    <row r="6026" spans="76:77" x14ac:dyDescent="0.25">
      <c r="BX6026" s="4"/>
      <c r="BY6026" s="4"/>
    </row>
    <row r="6027" spans="76:77" x14ac:dyDescent="0.25">
      <c r="BX6027" s="4"/>
      <c r="BY6027" s="4"/>
    </row>
    <row r="6028" spans="76:77" x14ac:dyDescent="0.25">
      <c r="BX6028" s="4"/>
      <c r="BY6028" s="4"/>
    </row>
    <row r="6029" spans="76:77" x14ac:dyDescent="0.25">
      <c r="BX6029" s="4"/>
      <c r="BY6029" s="4"/>
    </row>
    <row r="6030" spans="76:77" x14ac:dyDescent="0.25">
      <c r="BX6030" s="4"/>
      <c r="BY6030" s="4"/>
    </row>
    <row r="6031" spans="76:77" x14ac:dyDescent="0.25">
      <c r="BX6031" s="4"/>
      <c r="BY6031" s="4"/>
    </row>
    <row r="6032" spans="76:77" x14ac:dyDescent="0.25">
      <c r="BX6032" s="4"/>
      <c r="BY6032" s="4"/>
    </row>
    <row r="6033" spans="76:77" x14ac:dyDescent="0.25">
      <c r="BX6033" s="4"/>
      <c r="BY6033" s="4"/>
    </row>
    <row r="6034" spans="76:77" x14ac:dyDescent="0.25">
      <c r="BX6034" s="4"/>
      <c r="BY6034" s="4"/>
    </row>
    <row r="6035" spans="76:77" x14ac:dyDescent="0.25">
      <c r="BX6035" s="4"/>
      <c r="BY6035" s="4"/>
    </row>
    <row r="6036" spans="76:77" x14ac:dyDescent="0.25">
      <c r="BX6036" s="4"/>
      <c r="BY6036" s="4"/>
    </row>
    <row r="6037" spans="76:77" x14ac:dyDescent="0.25">
      <c r="BX6037" s="4"/>
      <c r="BY6037" s="4"/>
    </row>
    <row r="6038" spans="76:77" x14ac:dyDescent="0.25">
      <c r="BX6038" s="4"/>
      <c r="BY6038" s="4"/>
    </row>
    <row r="6039" spans="76:77" x14ac:dyDescent="0.25">
      <c r="BX6039" s="4"/>
      <c r="BY6039" s="4"/>
    </row>
    <row r="6040" spans="76:77" x14ac:dyDescent="0.25">
      <c r="BX6040" s="4"/>
      <c r="BY6040" s="4"/>
    </row>
    <row r="6041" spans="76:77" x14ac:dyDescent="0.25">
      <c r="BX6041" s="4"/>
      <c r="BY6041" s="4"/>
    </row>
    <row r="6042" spans="76:77" x14ac:dyDescent="0.25">
      <c r="BX6042" s="4"/>
      <c r="BY6042" s="4"/>
    </row>
    <row r="6043" spans="76:77" x14ac:dyDescent="0.25">
      <c r="BX6043" s="4"/>
      <c r="BY6043" s="4"/>
    </row>
    <row r="6044" spans="76:77" x14ac:dyDescent="0.25">
      <c r="BX6044" s="4"/>
      <c r="BY6044" s="4"/>
    </row>
    <row r="6045" spans="76:77" x14ac:dyDescent="0.25">
      <c r="BX6045" s="4"/>
      <c r="BY6045" s="4"/>
    </row>
    <row r="6046" spans="76:77" x14ac:dyDescent="0.25">
      <c r="BX6046" s="4"/>
      <c r="BY6046" s="4"/>
    </row>
    <row r="6047" spans="76:77" x14ac:dyDescent="0.25">
      <c r="BX6047" s="4"/>
      <c r="BY6047" s="4"/>
    </row>
    <row r="6048" spans="76:77" x14ac:dyDescent="0.25">
      <c r="BX6048" s="4"/>
      <c r="BY6048" s="4"/>
    </row>
    <row r="6049" spans="76:77" x14ac:dyDescent="0.25">
      <c r="BX6049" s="4"/>
      <c r="BY6049" s="4"/>
    </row>
    <row r="6050" spans="76:77" x14ac:dyDescent="0.25">
      <c r="BX6050" s="4"/>
      <c r="BY6050" s="4"/>
    </row>
    <row r="6051" spans="76:77" x14ac:dyDescent="0.25">
      <c r="BX6051" s="4"/>
      <c r="BY6051" s="4"/>
    </row>
    <row r="6052" spans="76:77" x14ac:dyDescent="0.25">
      <c r="BX6052" s="4"/>
      <c r="BY6052" s="4"/>
    </row>
    <row r="6053" spans="76:77" x14ac:dyDescent="0.25">
      <c r="BX6053" s="4"/>
      <c r="BY6053" s="4"/>
    </row>
    <row r="6054" spans="76:77" x14ac:dyDescent="0.25">
      <c r="BX6054" s="4"/>
      <c r="BY6054" s="4"/>
    </row>
    <row r="6055" spans="76:77" x14ac:dyDescent="0.25">
      <c r="BX6055" s="4"/>
      <c r="BY6055" s="4"/>
    </row>
    <row r="6056" spans="76:77" x14ac:dyDescent="0.25">
      <c r="BX6056" s="4"/>
      <c r="BY6056" s="4"/>
    </row>
    <row r="6057" spans="76:77" x14ac:dyDescent="0.25">
      <c r="BX6057" s="4"/>
      <c r="BY6057" s="4"/>
    </row>
    <row r="6058" spans="76:77" x14ac:dyDescent="0.25">
      <c r="BX6058" s="4"/>
      <c r="BY6058" s="4"/>
    </row>
    <row r="6059" spans="76:77" x14ac:dyDescent="0.25">
      <c r="BX6059" s="4"/>
      <c r="BY6059" s="4"/>
    </row>
    <row r="6060" spans="76:77" x14ac:dyDescent="0.25">
      <c r="BX6060" s="4"/>
      <c r="BY6060" s="4"/>
    </row>
    <row r="6061" spans="76:77" x14ac:dyDescent="0.25">
      <c r="BX6061" s="4"/>
      <c r="BY6061" s="4"/>
    </row>
    <row r="6062" spans="76:77" x14ac:dyDescent="0.25">
      <c r="BX6062" s="4"/>
      <c r="BY6062" s="4"/>
    </row>
    <row r="6063" spans="76:77" x14ac:dyDescent="0.25">
      <c r="BX6063" s="4"/>
      <c r="BY6063" s="4"/>
    </row>
    <row r="6064" spans="76:77" x14ac:dyDescent="0.25">
      <c r="BX6064" s="4"/>
      <c r="BY6064" s="4"/>
    </row>
    <row r="6065" spans="76:77" x14ac:dyDescent="0.25">
      <c r="BX6065" s="4"/>
      <c r="BY6065" s="4"/>
    </row>
    <row r="6066" spans="76:77" x14ac:dyDescent="0.25">
      <c r="BX6066" s="4"/>
      <c r="BY6066" s="4"/>
    </row>
    <row r="6067" spans="76:77" x14ac:dyDescent="0.25">
      <c r="BX6067" s="4"/>
      <c r="BY6067" s="4"/>
    </row>
    <row r="6068" spans="76:77" x14ac:dyDescent="0.25">
      <c r="BX6068" s="4"/>
      <c r="BY6068" s="4"/>
    </row>
    <row r="6069" spans="76:77" x14ac:dyDescent="0.25">
      <c r="BX6069" s="4"/>
      <c r="BY6069" s="4"/>
    </row>
    <row r="6070" spans="76:77" x14ac:dyDescent="0.25">
      <c r="BX6070" s="4"/>
      <c r="BY6070" s="4"/>
    </row>
    <row r="6071" spans="76:77" x14ac:dyDescent="0.25">
      <c r="BX6071" s="4"/>
      <c r="BY6071" s="4"/>
    </row>
    <row r="6072" spans="76:77" x14ac:dyDescent="0.25">
      <c r="BX6072" s="4"/>
      <c r="BY6072" s="4"/>
    </row>
    <row r="6073" spans="76:77" x14ac:dyDescent="0.25">
      <c r="BX6073" s="4"/>
      <c r="BY6073" s="4"/>
    </row>
    <row r="6074" spans="76:77" x14ac:dyDescent="0.25">
      <c r="BX6074" s="4"/>
      <c r="BY6074" s="4"/>
    </row>
    <row r="6075" spans="76:77" x14ac:dyDescent="0.25">
      <c r="BX6075" s="4"/>
      <c r="BY6075" s="4"/>
    </row>
    <row r="6076" spans="76:77" x14ac:dyDescent="0.25">
      <c r="BX6076" s="4"/>
      <c r="BY6076" s="4"/>
    </row>
    <row r="6077" spans="76:77" x14ac:dyDescent="0.25">
      <c r="BX6077" s="4"/>
      <c r="BY6077" s="4"/>
    </row>
    <row r="6078" spans="76:77" x14ac:dyDescent="0.25">
      <c r="BX6078" s="4"/>
      <c r="BY6078" s="4"/>
    </row>
    <row r="6079" spans="76:77" x14ac:dyDescent="0.25">
      <c r="BX6079" s="4"/>
      <c r="BY6079" s="4"/>
    </row>
    <row r="6080" spans="76:77" x14ac:dyDescent="0.25">
      <c r="BX6080" s="4"/>
      <c r="BY6080" s="4"/>
    </row>
    <row r="6081" spans="76:77" x14ac:dyDescent="0.25">
      <c r="BX6081" s="4"/>
      <c r="BY6081" s="4"/>
    </row>
    <row r="6082" spans="76:77" x14ac:dyDescent="0.25">
      <c r="BX6082" s="4"/>
      <c r="BY6082" s="4"/>
    </row>
    <row r="6083" spans="76:77" x14ac:dyDescent="0.25">
      <c r="BX6083" s="4"/>
      <c r="BY6083" s="4"/>
    </row>
    <row r="6084" spans="76:77" x14ac:dyDescent="0.25">
      <c r="BX6084" s="4"/>
      <c r="BY6084" s="4"/>
    </row>
    <row r="6085" spans="76:77" x14ac:dyDescent="0.25">
      <c r="BX6085" s="4"/>
      <c r="BY6085" s="4"/>
    </row>
    <row r="6086" spans="76:77" x14ac:dyDescent="0.25">
      <c r="BX6086" s="4"/>
      <c r="BY6086" s="4"/>
    </row>
    <row r="6087" spans="76:77" x14ac:dyDescent="0.25">
      <c r="BX6087" s="4"/>
      <c r="BY6087" s="4"/>
    </row>
    <row r="6088" spans="76:77" x14ac:dyDescent="0.25">
      <c r="BX6088" s="4"/>
      <c r="BY6088" s="4"/>
    </row>
    <row r="6089" spans="76:77" x14ac:dyDescent="0.25">
      <c r="BX6089" s="4"/>
      <c r="BY6089" s="4"/>
    </row>
    <row r="6090" spans="76:77" x14ac:dyDescent="0.25">
      <c r="BX6090" s="4"/>
      <c r="BY6090" s="4"/>
    </row>
    <row r="6091" spans="76:77" x14ac:dyDescent="0.25">
      <c r="BX6091" s="4"/>
      <c r="BY6091" s="4"/>
    </row>
    <row r="6092" spans="76:77" x14ac:dyDescent="0.25">
      <c r="BX6092" s="4"/>
      <c r="BY6092" s="4"/>
    </row>
    <row r="6093" spans="76:77" x14ac:dyDescent="0.25">
      <c r="BX6093" s="4"/>
      <c r="BY6093" s="4"/>
    </row>
    <row r="6094" spans="76:77" x14ac:dyDescent="0.25">
      <c r="BX6094" s="4"/>
      <c r="BY6094" s="4"/>
    </row>
    <row r="6095" spans="76:77" x14ac:dyDescent="0.25">
      <c r="BX6095" s="4"/>
      <c r="BY6095" s="4"/>
    </row>
    <row r="6096" spans="76:77" x14ac:dyDescent="0.25">
      <c r="BX6096" s="4"/>
      <c r="BY6096" s="4"/>
    </row>
    <row r="6097" spans="76:77" x14ac:dyDescent="0.25">
      <c r="BX6097" s="4"/>
      <c r="BY6097" s="4"/>
    </row>
    <row r="6098" spans="76:77" x14ac:dyDescent="0.25">
      <c r="BX6098" s="4"/>
      <c r="BY6098" s="4"/>
    </row>
    <row r="6099" spans="76:77" x14ac:dyDescent="0.25">
      <c r="BX6099" s="4"/>
      <c r="BY6099" s="4"/>
    </row>
    <row r="6100" spans="76:77" x14ac:dyDescent="0.25">
      <c r="BX6100" s="4"/>
      <c r="BY6100" s="4"/>
    </row>
    <row r="6101" spans="76:77" x14ac:dyDescent="0.25">
      <c r="BX6101" s="4"/>
      <c r="BY6101" s="4"/>
    </row>
    <row r="6102" spans="76:77" x14ac:dyDescent="0.25">
      <c r="BX6102" s="4"/>
      <c r="BY6102" s="4"/>
    </row>
    <row r="6103" spans="76:77" x14ac:dyDescent="0.25">
      <c r="BX6103" s="4"/>
      <c r="BY6103" s="4"/>
    </row>
    <row r="6104" spans="76:77" x14ac:dyDescent="0.25">
      <c r="BX6104" s="4"/>
      <c r="BY6104" s="4"/>
    </row>
    <row r="6105" spans="76:77" x14ac:dyDescent="0.25">
      <c r="BX6105" s="4"/>
      <c r="BY6105" s="4"/>
    </row>
    <row r="6106" spans="76:77" x14ac:dyDescent="0.25">
      <c r="BX6106" s="4"/>
      <c r="BY6106" s="4"/>
    </row>
    <row r="6107" spans="76:77" x14ac:dyDescent="0.25">
      <c r="BX6107" s="4"/>
      <c r="BY6107" s="4"/>
    </row>
    <row r="6108" spans="76:77" x14ac:dyDescent="0.25">
      <c r="BX6108" s="4"/>
      <c r="BY6108" s="4"/>
    </row>
    <row r="6109" spans="76:77" x14ac:dyDescent="0.25">
      <c r="BX6109" s="4"/>
      <c r="BY6109" s="4"/>
    </row>
    <row r="6110" spans="76:77" x14ac:dyDescent="0.25">
      <c r="BX6110" s="4"/>
      <c r="BY6110" s="4"/>
    </row>
    <row r="6111" spans="76:77" x14ac:dyDescent="0.25">
      <c r="BX6111" s="4"/>
      <c r="BY6111" s="4"/>
    </row>
    <row r="6112" spans="76:77" x14ac:dyDescent="0.25">
      <c r="BX6112" s="4"/>
      <c r="BY6112" s="4"/>
    </row>
    <row r="6113" spans="76:77" x14ac:dyDescent="0.25">
      <c r="BX6113" s="4"/>
      <c r="BY6113" s="4"/>
    </row>
    <row r="6114" spans="76:77" x14ac:dyDescent="0.25">
      <c r="BX6114" s="4"/>
      <c r="BY6114" s="4"/>
    </row>
    <row r="6115" spans="76:77" x14ac:dyDescent="0.25">
      <c r="BX6115" s="4"/>
      <c r="BY6115" s="4"/>
    </row>
    <row r="6116" spans="76:77" x14ac:dyDescent="0.25">
      <c r="BX6116" s="4"/>
      <c r="BY6116" s="4"/>
    </row>
    <row r="6117" spans="76:77" x14ac:dyDescent="0.25">
      <c r="BX6117" s="4"/>
      <c r="BY6117" s="4"/>
    </row>
    <row r="6118" spans="76:77" x14ac:dyDescent="0.25">
      <c r="BX6118" s="4"/>
      <c r="BY6118" s="4"/>
    </row>
    <row r="6119" spans="76:77" x14ac:dyDescent="0.25">
      <c r="BX6119" s="4"/>
      <c r="BY6119" s="4"/>
    </row>
    <row r="6120" spans="76:77" x14ac:dyDescent="0.25">
      <c r="BX6120" s="4"/>
      <c r="BY6120" s="4"/>
    </row>
    <row r="6121" spans="76:77" x14ac:dyDescent="0.25">
      <c r="BX6121" s="4"/>
      <c r="BY6121" s="4"/>
    </row>
    <row r="6122" spans="76:77" x14ac:dyDescent="0.25">
      <c r="BX6122" s="4"/>
      <c r="BY6122" s="4"/>
    </row>
    <row r="6123" spans="76:77" x14ac:dyDescent="0.25">
      <c r="BX6123" s="4"/>
      <c r="BY6123" s="4"/>
    </row>
    <row r="6124" spans="76:77" x14ac:dyDescent="0.25">
      <c r="BX6124" s="4"/>
      <c r="BY6124" s="4"/>
    </row>
    <row r="6125" spans="76:77" x14ac:dyDescent="0.25">
      <c r="BX6125" s="4"/>
      <c r="BY6125" s="4"/>
    </row>
    <row r="6126" spans="76:77" x14ac:dyDescent="0.25">
      <c r="BX6126" s="4"/>
      <c r="BY6126" s="4"/>
    </row>
    <row r="6127" spans="76:77" x14ac:dyDescent="0.25">
      <c r="BX6127" s="4"/>
      <c r="BY6127" s="4"/>
    </row>
    <row r="6128" spans="76:77" x14ac:dyDescent="0.25">
      <c r="BX6128" s="4"/>
      <c r="BY6128" s="4"/>
    </row>
    <row r="6129" spans="76:77" x14ac:dyDescent="0.25">
      <c r="BX6129" s="4"/>
      <c r="BY6129" s="4"/>
    </row>
    <row r="6130" spans="76:77" x14ac:dyDescent="0.25">
      <c r="BX6130" s="4"/>
      <c r="BY6130" s="4"/>
    </row>
    <row r="6131" spans="76:77" x14ac:dyDescent="0.25">
      <c r="BX6131" s="4"/>
      <c r="BY6131" s="4"/>
    </row>
    <row r="6132" spans="76:77" x14ac:dyDescent="0.25">
      <c r="BX6132" s="4"/>
      <c r="BY6132" s="4"/>
    </row>
    <row r="6133" spans="76:77" x14ac:dyDescent="0.25">
      <c r="BX6133" s="4"/>
      <c r="BY6133" s="4"/>
    </row>
    <row r="6134" spans="76:77" x14ac:dyDescent="0.25">
      <c r="BX6134" s="4"/>
      <c r="BY6134" s="4"/>
    </row>
    <row r="6135" spans="76:77" x14ac:dyDescent="0.25">
      <c r="BX6135" s="4"/>
      <c r="BY6135" s="4"/>
    </row>
    <row r="6136" spans="76:77" x14ac:dyDescent="0.25">
      <c r="BX6136" s="4"/>
      <c r="BY6136" s="4"/>
    </row>
    <row r="6137" spans="76:77" x14ac:dyDescent="0.25">
      <c r="BX6137" s="4"/>
      <c r="BY6137" s="4"/>
    </row>
    <row r="6138" spans="76:77" x14ac:dyDescent="0.25">
      <c r="BX6138" s="4"/>
      <c r="BY6138" s="4"/>
    </row>
    <row r="6139" spans="76:77" x14ac:dyDescent="0.25">
      <c r="BX6139" s="4"/>
      <c r="BY6139" s="4"/>
    </row>
    <row r="6140" spans="76:77" x14ac:dyDescent="0.25">
      <c r="BX6140" s="4"/>
      <c r="BY6140" s="4"/>
    </row>
    <row r="6141" spans="76:77" x14ac:dyDescent="0.25">
      <c r="BX6141" s="4"/>
      <c r="BY6141" s="4"/>
    </row>
    <row r="6142" spans="76:77" x14ac:dyDescent="0.25">
      <c r="BX6142" s="4"/>
      <c r="BY6142" s="4"/>
    </row>
    <row r="6143" spans="76:77" x14ac:dyDescent="0.25">
      <c r="BX6143" s="4"/>
      <c r="BY6143" s="4"/>
    </row>
    <row r="6144" spans="76:77" x14ac:dyDescent="0.25">
      <c r="BX6144" s="4"/>
      <c r="BY6144" s="4"/>
    </row>
    <row r="6145" spans="76:77" x14ac:dyDescent="0.25">
      <c r="BX6145" s="4"/>
      <c r="BY6145" s="4"/>
    </row>
    <row r="6146" spans="76:77" x14ac:dyDescent="0.25">
      <c r="BX6146" s="4"/>
      <c r="BY6146" s="4"/>
    </row>
    <row r="6147" spans="76:77" x14ac:dyDescent="0.25">
      <c r="BX6147" s="4"/>
      <c r="BY6147" s="4"/>
    </row>
    <row r="6148" spans="76:77" x14ac:dyDescent="0.25">
      <c r="BX6148" s="4"/>
      <c r="BY6148" s="4"/>
    </row>
    <row r="6149" spans="76:77" x14ac:dyDescent="0.25">
      <c r="BX6149" s="4"/>
      <c r="BY6149" s="4"/>
    </row>
    <row r="6150" spans="76:77" x14ac:dyDescent="0.25">
      <c r="BX6150" s="4"/>
      <c r="BY6150" s="4"/>
    </row>
    <row r="6151" spans="76:77" x14ac:dyDescent="0.25">
      <c r="BX6151" s="4"/>
      <c r="BY6151" s="4"/>
    </row>
    <row r="6152" spans="76:77" x14ac:dyDescent="0.25">
      <c r="BX6152" s="4"/>
      <c r="BY6152" s="4"/>
    </row>
    <row r="6153" spans="76:77" x14ac:dyDescent="0.25">
      <c r="BX6153" s="4"/>
      <c r="BY6153" s="4"/>
    </row>
    <row r="6154" spans="76:77" x14ac:dyDescent="0.25">
      <c r="BX6154" s="4"/>
      <c r="BY6154" s="4"/>
    </row>
    <row r="6155" spans="76:77" x14ac:dyDescent="0.25">
      <c r="BX6155" s="4"/>
      <c r="BY6155" s="4"/>
    </row>
    <row r="6156" spans="76:77" x14ac:dyDescent="0.25">
      <c r="BX6156" s="4"/>
      <c r="BY6156" s="4"/>
    </row>
    <row r="6157" spans="76:77" x14ac:dyDescent="0.25">
      <c r="BX6157" s="4"/>
      <c r="BY6157" s="4"/>
    </row>
    <row r="6158" spans="76:77" x14ac:dyDescent="0.25">
      <c r="BX6158" s="4"/>
      <c r="BY6158" s="4"/>
    </row>
    <row r="6159" spans="76:77" x14ac:dyDescent="0.25">
      <c r="BX6159" s="4"/>
      <c r="BY6159" s="4"/>
    </row>
    <row r="6160" spans="76:77" x14ac:dyDescent="0.25">
      <c r="BX6160" s="4"/>
      <c r="BY6160" s="4"/>
    </row>
    <row r="6161" spans="76:77" x14ac:dyDescent="0.25">
      <c r="BX6161" s="4"/>
      <c r="BY6161" s="4"/>
    </row>
    <row r="6162" spans="76:77" x14ac:dyDescent="0.25">
      <c r="BX6162" s="4"/>
      <c r="BY6162" s="4"/>
    </row>
    <row r="6163" spans="76:77" x14ac:dyDescent="0.25">
      <c r="BX6163" s="4"/>
      <c r="BY6163" s="4"/>
    </row>
    <row r="6164" spans="76:77" x14ac:dyDescent="0.25">
      <c r="BX6164" s="4"/>
      <c r="BY6164" s="4"/>
    </row>
    <row r="6165" spans="76:77" x14ac:dyDescent="0.25">
      <c r="BX6165" s="4"/>
      <c r="BY6165" s="4"/>
    </row>
    <row r="6166" spans="76:77" x14ac:dyDescent="0.25">
      <c r="BX6166" s="4"/>
      <c r="BY6166" s="4"/>
    </row>
    <row r="6167" spans="76:77" x14ac:dyDescent="0.25">
      <c r="BX6167" s="4"/>
      <c r="BY6167" s="4"/>
    </row>
    <row r="6168" spans="76:77" x14ac:dyDescent="0.25">
      <c r="BX6168" s="4"/>
      <c r="BY6168" s="4"/>
    </row>
    <row r="6169" spans="76:77" x14ac:dyDescent="0.25">
      <c r="BX6169" s="4"/>
      <c r="BY6169" s="4"/>
    </row>
    <row r="6170" spans="76:77" x14ac:dyDescent="0.25">
      <c r="BX6170" s="4"/>
      <c r="BY6170" s="4"/>
    </row>
    <row r="6171" spans="76:77" x14ac:dyDescent="0.25">
      <c r="BX6171" s="4"/>
      <c r="BY6171" s="4"/>
    </row>
    <row r="6172" spans="76:77" x14ac:dyDescent="0.25">
      <c r="BX6172" s="4"/>
      <c r="BY6172" s="4"/>
    </row>
    <row r="6173" spans="76:77" x14ac:dyDescent="0.25">
      <c r="BX6173" s="4"/>
      <c r="BY6173" s="4"/>
    </row>
    <row r="6174" spans="76:77" x14ac:dyDescent="0.25">
      <c r="BX6174" s="4"/>
      <c r="BY6174" s="4"/>
    </row>
    <row r="6175" spans="76:77" x14ac:dyDescent="0.25">
      <c r="BX6175" s="4"/>
      <c r="BY6175" s="4"/>
    </row>
    <row r="6176" spans="76:77" x14ac:dyDescent="0.25">
      <c r="BX6176" s="4"/>
      <c r="BY6176" s="4"/>
    </row>
    <row r="6177" spans="76:77" x14ac:dyDescent="0.25">
      <c r="BX6177" s="4"/>
      <c r="BY6177" s="4"/>
    </row>
    <row r="6178" spans="76:77" x14ac:dyDescent="0.25">
      <c r="BX6178" s="4"/>
      <c r="BY6178" s="4"/>
    </row>
    <row r="6179" spans="76:77" x14ac:dyDescent="0.25">
      <c r="BX6179" s="4"/>
      <c r="BY6179" s="4"/>
    </row>
    <row r="6180" spans="76:77" x14ac:dyDescent="0.25">
      <c r="BX6180" s="4"/>
      <c r="BY6180" s="4"/>
    </row>
    <row r="6181" spans="76:77" x14ac:dyDescent="0.25">
      <c r="BX6181" s="4"/>
      <c r="BY6181" s="4"/>
    </row>
    <row r="6182" spans="76:77" x14ac:dyDescent="0.25">
      <c r="BX6182" s="4"/>
      <c r="BY6182" s="4"/>
    </row>
    <row r="6183" spans="76:77" x14ac:dyDescent="0.25">
      <c r="BX6183" s="4"/>
      <c r="BY6183" s="4"/>
    </row>
    <row r="6184" spans="76:77" x14ac:dyDescent="0.25">
      <c r="BX6184" s="4"/>
      <c r="BY6184" s="4"/>
    </row>
    <row r="6185" spans="76:77" x14ac:dyDescent="0.25">
      <c r="BX6185" s="4"/>
      <c r="BY6185" s="4"/>
    </row>
    <row r="6186" spans="76:77" x14ac:dyDescent="0.25">
      <c r="BX6186" s="4"/>
      <c r="BY6186" s="4"/>
    </row>
    <row r="6187" spans="76:77" x14ac:dyDescent="0.25">
      <c r="BX6187" s="4"/>
      <c r="BY6187" s="4"/>
    </row>
    <row r="6188" spans="76:77" x14ac:dyDescent="0.25">
      <c r="BX6188" s="4"/>
      <c r="BY6188" s="4"/>
    </row>
    <row r="6189" spans="76:77" x14ac:dyDescent="0.25">
      <c r="BX6189" s="4"/>
      <c r="BY6189" s="4"/>
    </row>
    <row r="6190" spans="76:77" x14ac:dyDescent="0.25">
      <c r="BX6190" s="4"/>
      <c r="BY6190" s="4"/>
    </row>
    <row r="6191" spans="76:77" x14ac:dyDescent="0.25">
      <c r="BX6191" s="4"/>
      <c r="BY6191" s="4"/>
    </row>
    <row r="6192" spans="76:77" x14ac:dyDescent="0.25">
      <c r="BX6192" s="4"/>
      <c r="BY6192" s="4"/>
    </row>
    <row r="6193" spans="76:77" x14ac:dyDescent="0.25">
      <c r="BX6193" s="4"/>
      <c r="BY6193" s="4"/>
    </row>
    <row r="6194" spans="76:77" x14ac:dyDescent="0.25">
      <c r="BX6194" s="4"/>
      <c r="BY6194" s="4"/>
    </row>
    <row r="6195" spans="76:77" x14ac:dyDescent="0.25">
      <c r="BX6195" s="4"/>
      <c r="BY6195" s="4"/>
    </row>
    <row r="6196" spans="76:77" x14ac:dyDescent="0.25">
      <c r="BX6196" s="4"/>
      <c r="BY6196" s="4"/>
    </row>
    <row r="6197" spans="76:77" x14ac:dyDescent="0.25">
      <c r="BX6197" s="4"/>
      <c r="BY6197" s="4"/>
    </row>
    <row r="6198" spans="76:77" x14ac:dyDescent="0.25">
      <c r="BX6198" s="4"/>
      <c r="BY6198" s="4"/>
    </row>
    <row r="6199" spans="76:77" x14ac:dyDescent="0.25">
      <c r="BX6199" s="4"/>
      <c r="BY6199" s="4"/>
    </row>
    <row r="6200" spans="76:77" x14ac:dyDescent="0.25">
      <c r="BX6200" s="4"/>
      <c r="BY6200" s="4"/>
    </row>
    <row r="6201" spans="76:77" x14ac:dyDescent="0.25">
      <c r="BX6201" s="4"/>
      <c r="BY6201" s="4"/>
    </row>
    <row r="6202" spans="76:77" x14ac:dyDescent="0.25">
      <c r="BX6202" s="4"/>
      <c r="BY6202" s="4"/>
    </row>
    <row r="6203" spans="76:77" x14ac:dyDescent="0.25">
      <c r="BX6203" s="4"/>
      <c r="BY6203" s="4"/>
    </row>
    <row r="6204" spans="76:77" x14ac:dyDescent="0.25">
      <c r="BX6204" s="4"/>
      <c r="BY6204" s="4"/>
    </row>
    <row r="6205" spans="76:77" x14ac:dyDescent="0.25">
      <c r="BX6205" s="4"/>
      <c r="BY6205" s="4"/>
    </row>
    <row r="6206" spans="76:77" x14ac:dyDescent="0.25">
      <c r="BX6206" s="4"/>
      <c r="BY6206" s="4"/>
    </row>
    <row r="6207" spans="76:77" x14ac:dyDescent="0.25">
      <c r="BX6207" s="4"/>
      <c r="BY6207" s="4"/>
    </row>
    <row r="6208" spans="76:77" x14ac:dyDescent="0.25">
      <c r="BX6208" s="4"/>
      <c r="BY6208" s="4"/>
    </row>
    <row r="6209" spans="76:77" x14ac:dyDescent="0.25">
      <c r="BX6209" s="4"/>
      <c r="BY6209" s="4"/>
    </row>
    <row r="6210" spans="76:77" x14ac:dyDescent="0.25">
      <c r="BX6210" s="4"/>
      <c r="BY6210" s="4"/>
    </row>
    <row r="6211" spans="76:77" x14ac:dyDescent="0.25">
      <c r="BX6211" s="4"/>
      <c r="BY6211" s="4"/>
    </row>
    <row r="6212" spans="76:77" x14ac:dyDescent="0.25">
      <c r="BX6212" s="4"/>
      <c r="BY6212" s="4"/>
    </row>
    <row r="6213" spans="76:77" x14ac:dyDescent="0.25">
      <c r="BX6213" s="4"/>
      <c r="BY6213" s="4"/>
    </row>
    <row r="6214" spans="76:77" x14ac:dyDescent="0.25">
      <c r="BX6214" s="4"/>
      <c r="BY6214" s="4"/>
    </row>
    <row r="6215" spans="76:77" x14ac:dyDescent="0.25">
      <c r="BX6215" s="4"/>
      <c r="BY6215" s="4"/>
    </row>
    <row r="6216" spans="76:77" x14ac:dyDescent="0.25">
      <c r="BX6216" s="4"/>
      <c r="BY6216" s="4"/>
    </row>
    <row r="6217" spans="76:77" x14ac:dyDescent="0.25">
      <c r="BX6217" s="4"/>
      <c r="BY6217" s="4"/>
    </row>
    <row r="6218" spans="76:77" x14ac:dyDescent="0.25">
      <c r="BX6218" s="4"/>
      <c r="BY6218" s="4"/>
    </row>
    <row r="6219" spans="76:77" x14ac:dyDescent="0.25">
      <c r="BX6219" s="4"/>
      <c r="BY6219" s="4"/>
    </row>
    <row r="6220" spans="76:77" x14ac:dyDescent="0.25">
      <c r="BX6220" s="4"/>
      <c r="BY6220" s="4"/>
    </row>
    <row r="6221" spans="76:77" x14ac:dyDescent="0.25">
      <c r="BX6221" s="4"/>
      <c r="BY6221" s="4"/>
    </row>
    <row r="6222" spans="76:77" x14ac:dyDescent="0.25">
      <c r="BX6222" s="4"/>
      <c r="BY6222" s="4"/>
    </row>
    <row r="6223" spans="76:77" x14ac:dyDescent="0.25">
      <c r="BX6223" s="4"/>
      <c r="BY6223" s="4"/>
    </row>
    <row r="6224" spans="76:77" x14ac:dyDescent="0.25">
      <c r="BX6224" s="4"/>
      <c r="BY6224" s="4"/>
    </row>
    <row r="6225" spans="76:77" x14ac:dyDescent="0.25">
      <c r="BX6225" s="4"/>
      <c r="BY6225" s="4"/>
    </row>
    <row r="6226" spans="76:77" x14ac:dyDescent="0.25">
      <c r="BX6226" s="4"/>
      <c r="BY6226" s="4"/>
    </row>
    <row r="6227" spans="76:77" x14ac:dyDescent="0.25">
      <c r="BX6227" s="4"/>
      <c r="BY6227" s="4"/>
    </row>
    <row r="6228" spans="76:77" x14ac:dyDescent="0.25">
      <c r="BX6228" s="4"/>
      <c r="BY6228" s="4"/>
    </row>
    <row r="6229" spans="76:77" x14ac:dyDescent="0.25">
      <c r="BX6229" s="4"/>
      <c r="BY6229" s="4"/>
    </row>
    <row r="6230" spans="76:77" x14ac:dyDescent="0.25">
      <c r="BX6230" s="4"/>
      <c r="BY6230" s="4"/>
    </row>
    <row r="6231" spans="76:77" x14ac:dyDescent="0.25">
      <c r="BX6231" s="4"/>
      <c r="BY6231" s="4"/>
    </row>
    <row r="6232" spans="76:77" x14ac:dyDescent="0.25">
      <c r="BX6232" s="4"/>
      <c r="BY6232" s="4"/>
    </row>
    <row r="6233" spans="76:77" x14ac:dyDescent="0.25">
      <c r="BX6233" s="4"/>
      <c r="BY6233" s="4"/>
    </row>
    <row r="6234" spans="76:77" x14ac:dyDescent="0.25">
      <c r="BX6234" s="4"/>
      <c r="BY6234" s="4"/>
    </row>
    <row r="6235" spans="76:77" x14ac:dyDescent="0.25">
      <c r="BX6235" s="4"/>
      <c r="BY6235" s="4"/>
    </row>
    <row r="6236" spans="76:77" x14ac:dyDescent="0.25">
      <c r="BX6236" s="4"/>
      <c r="BY6236" s="4"/>
    </row>
    <row r="6237" spans="76:77" x14ac:dyDescent="0.25">
      <c r="BX6237" s="4"/>
      <c r="BY6237" s="4"/>
    </row>
    <row r="6238" spans="76:77" x14ac:dyDescent="0.25">
      <c r="BX6238" s="4"/>
      <c r="BY6238" s="4"/>
    </row>
    <row r="6239" spans="76:77" x14ac:dyDescent="0.25">
      <c r="BX6239" s="4"/>
      <c r="BY6239" s="4"/>
    </row>
    <row r="6240" spans="76:77" x14ac:dyDescent="0.25">
      <c r="BX6240" s="4"/>
      <c r="BY6240" s="4"/>
    </row>
    <row r="6241" spans="76:77" x14ac:dyDescent="0.25">
      <c r="BX6241" s="4"/>
      <c r="BY6241" s="4"/>
    </row>
    <row r="6242" spans="76:77" x14ac:dyDescent="0.25">
      <c r="BX6242" s="4"/>
      <c r="BY6242" s="4"/>
    </row>
    <row r="6243" spans="76:77" x14ac:dyDescent="0.25">
      <c r="BX6243" s="4"/>
      <c r="BY6243" s="4"/>
    </row>
    <row r="6244" spans="76:77" x14ac:dyDescent="0.25">
      <c r="BX6244" s="4"/>
      <c r="BY6244" s="4"/>
    </row>
    <row r="6245" spans="76:77" x14ac:dyDescent="0.25">
      <c r="BX6245" s="4"/>
      <c r="BY6245" s="4"/>
    </row>
    <row r="6246" spans="76:77" x14ac:dyDescent="0.25">
      <c r="BX6246" s="4"/>
      <c r="BY6246" s="4"/>
    </row>
    <row r="6247" spans="76:77" x14ac:dyDescent="0.25">
      <c r="BX6247" s="4"/>
      <c r="BY6247" s="4"/>
    </row>
    <row r="6248" spans="76:77" x14ac:dyDescent="0.25">
      <c r="BX6248" s="4"/>
      <c r="BY6248" s="4"/>
    </row>
    <row r="6249" spans="76:77" x14ac:dyDescent="0.25">
      <c r="BX6249" s="4"/>
      <c r="BY6249" s="4"/>
    </row>
    <row r="6250" spans="76:77" x14ac:dyDescent="0.25">
      <c r="BX6250" s="4"/>
      <c r="BY6250" s="4"/>
    </row>
    <row r="6251" spans="76:77" x14ac:dyDescent="0.25">
      <c r="BX6251" s="4"/>
      <c r="BY6251" s="4"/>
    </row>
    <row r="6252" spans="76:77" x14ac:dyDescent="0.25">
      <c r="BX6252" s="4"/>
      <c r="BY6252" s="4"/>
    </row>
    <row r="6253" spans="76:77" x14ac:dyDescent="0.25">
      <c r="BX6253" s="4"/>
      <c r="BY6253" s="4"/>
    </row>
    <row r="6254" spans="76:77" x14ac:dyDescent="0.25">
      <c r="BX6254" s="4"/>
      <c r="BY6254" s="4"/>
    </row>
    <row r="6255" spans="76:77" x14ac:dyDescent="0.25">
      <c r="BX6255" s="4"/>
      <c r="BY6255" s="4"/>
    </row>
    <row r="6256" spans="76:77" x14ac:dyDescent="0.25">
      <c r="BX6256" s="4"/>
      <c r="BY6256" s="4"/>
    </row>
    <row r="6257" spans="76:77" x14ac:dyDescent="0.25">
      <c r="BX6257" s="4"/>
      <c r="BY6257" s="4"/>
    </row>
    <row r="6258" spans="76:77" x14ac:dyDescent="0.25">
      <c r="BX6258" s="4"/>
      <c r="BY6258" s="4"/>
    </row>
    <row r="6259" spans="76:77" x14ac:dyDescent="0.25">
      <c r="BX6259" s="4"/>
      <c r="BY6259" s="4"/>
    </row>
    <row r="6260" spans="76:77" x14ac:dyDescent="0.25">
      <c r="BX6260" s="4"/>
      <c r="BY6260" s="4"/>
    </row>
    <row r="6261" spans="76:77" x14ac:dyDescent="0.25">
      <c r="BX6261" s="4"/>
      <c r="BY6261" s="4"/>
    </row>
    <row r="6262" spans="76:77" x14ac:dyDescent="0.25">
      <c r="BX6262" s="4"/>
      <c r="BY6262" s="4"/>
    </row>
    <row r="6263" spans="76:77" x14ac:dyDescent="0.25">
      <c r="BX6263" s="4"/>
      <c r="BY6263" s="4"/>
    </row>
    <row r="6264" spans="76:77" x14ac:dyDescent="0.25">
      <c r="BX6264" s="4"/>
      <c r="BY6264" s="4"/>
    </row>
    <row r="6265" spans="76:77" x14ac:dyDescent="0.25">
      <c r="BX6265" s="4"/>
      <c r="BY6265" s="4"/>
    </row>
    <row r="6266" spans="76:77" x14ac:dyDescent="0.25">
      <c r="BX6266" s="4"/>
      <c r="BY6266" s="4"/>
    </row>
    <row r="6267" spans="76:77" x14ac:dyDescent="0.25">
      <c r="BX6267" s="4"/>
      <c r="BY6267" s="4"/>
    </row>
    <row r="6268" spans="76:77" x14ac:dyDescent="0.25">
      <c r="BX6268" s="4"/>
      <c r="BY6268" s="4"/>
    </row>
    <row r="6269" spans="76:77" x14ac:dyDescent="0.25">
      <c r="BX6269" s="4"/>
      <c r="BY6269" s="4"/>
    </row>
    <row r="6270" spans="76:77" x14ac:dyDescent="0.25">
      <c r="BX6270" s="4"/>
      <c r="BY6270" s="4"/>
    </row>
    <row r="6271" spans="76:77" x14ac:dyDescent="0.25">
      <c r="BX6271" s="4"/>
      <c r="BY6271" s="4"/>
    </row>
    <row r="6272" spans="76:77" x14ac:dyDescent="0.25">
      <c r="BX6272" s="4"/>
      <c r="BY6272" s="4"/>
    </row>
    <row r="6273" spans="76:77" x14ac:dyDescent="0.25">
      <c r="BX6273" s="4"/>
      <c r="BY6273" s="4"/>
    </row>
    <row r="6274" spans="76:77" x14ac:dyDescent="0.25">
      <c r="BX6274" s="4"/>
      <c r="BY6274" s="4"/>
    </row>
    <row r="6275" spans="76:77" x14ac:dyDescent="0.25">
      <c r="BX6275" s="4"/>
      <c r="BY6275" s="4"/>
    </row>
    <row r="6276" spans="76:77" x14ac:dyDescent="0.25">
      <c r="BX6276" s="4"/>
      <c r="BY6276" s="4"/>
    </row>
    <row r="6277" spans="76:77" x14ac:dyDescent="0.25">
      <c r="BX6277" s="4"/>
      <c r="BY6277" s="4"/>
    </row>
    <row r="6278" spans="76:77" x14ac:dyDescent="0.25">
      <c r="BX6278" s="4"/>
      <c r="BY6278" s="4"/>
    </row>
    <row r="6279" spans="76:77" x14ac:dyDescent="0.25">
      <c r="BX6279" s="4"/>
      <c r="BY6279" s="4"/>
    </row>
    <row r="6280" spans="76:77" x14ac:dyDescent="0.25">
      <c r="BX6280" s="4"/>
      <c r="BY6280" s="4"/>
    </row>
    <row r="6281" spans="76:77" x14ac:dyDescent="0.25">
      <c r="BX6281" s="4"/>
      <c r="BY6281" s="4"/>
    </row>
    <row r="6282" spans="76:77" x14ac:dyDescent="0.25">
      <c r="BX6282" s="4"/>
      <c r="BY6282" s="4"/>
    </row>
    <row r="6283" spans="76:77" x14ac:dyDescent="0.25">
      <c r="BX6283" s="4"/>
      <c r="BY6283" s="4"/>
    </row>
    <row r="6284" spans="76:77" x14ac:dyDescent="0.25">
      <c r="BX6284" s="4"/>
      <c r="BY6284" s="4"/>
    </row>
    <row r="6285" spans="76:77" x14ac:dyDescent="0.25">
      <c r="BX6285" s="4"/>
      <c r="BY6285" s="4"/>
    </row>
    <row r="6286" spans="76:77" x14ac:dyDescent="0.25">
      <c r="BX6286" s="4"/>
      <c r="BY6286" s="4"/>
    </row>
    <row r="6287" spans="76:77" x14ac:dyDescent="0.25">
      <c r="BX6287" s="4"/>
      <c r="BY6287" s="4"/>
    </row>
    <row r="6288" spans="76:77" x14ac:dyDescent="0.25">
      <c r="BX6288" s="4"/>
      <c r="BY6288" s="4"/>
    </row>
    <row r="6289" spans="76:77" x14ac:dyDescent="0.25">
      <c r="BX6289" s="4"/>
      <c r="BY6289" s="4"/>
    </row>
    <row r="6290" spans="76:77" x14ac:dyDescent="0.25">
      <c r="BX6290" s="4"/>
      <c r="BY6290" s="4"/>
    </row>
    <row r="6291" spans="76:77" x14ac:dyDescent="0.25">
      <c r="BX6291" s="4"/>
      <c r="BY6291" s="4"/>
    </row>
    <row r="6292" spans="76:77" x14ac:dyDescent="0.25">
      <c r="BX6292" s="4"/>
      <c r="BY6292" s="4"/>
    </row>
    <row r="6293" spans="76:77" x14ac:dyDescent="0.25">
      <c r="BX6293" s="4"/>
      <c r="BY6293" s="4"/>
    </row>
    <row r="6294" spans="76:77" x14ac:dyDescent="0.25">
      <c r="BX6294" s="4"/>
      <c r="BY6294" s="4"/>
    </row>
    <row r="6295" spans="76:77" x14ac:dyDescent="0.25">
      <c r="BX6295" s="4"/>
      <c r="BY6295" s="4"/>
    </row>
    <row r="6296" spans="76:77" x14ac:dyDescent="0.25">
      <c r="BX6296" s="4"/>
      <c r="BY6296" s="4"/>
    </row>
    <row r="6297" spans="76:77" x14ac:dyDescent="0.25">
      <c r="BX6297" s="4"/>
      <c r="BY6297" s="4"/>
    </row>
    <row r="6298" spans="76:77" x14ac:dyDescent="0.25">
      <c r="BX6298" s="4"/>
      <c r="BY6298" s="4"/>
    </row>
    <row r="6299" spans="76:77" x14ac:dyDescent="0.25">
      <c r="BX6299" s="4"/>
      <c r="BY6299" s="4"/>
    </row>
    <row r="6300" spans="76:77" x14ac:dyDescent="0.25">
      <c r="BX6300" s="4"/>
      <c r="BY6300" s="4"/>
    </row>
    <row r="6301" spans="76:77" x14ac:dyDescent="0.25">
      <c r="BX6301" s="4"/>
      <c r="BY6301" s="4"/>
    </row>
    <row r="6302" spans="76:77" x14ac:dyDescent="0.25">
      <c r="BX6302" s="4"/>
      <c r="BY6302" s="4"/>
    </row>
    <row r="6303" spans="76:77" x14ac:dyDescent="0.25">
      <c r="BX6303" s="4"/>
      <c r="BY6303" s="4"/>
    </row>
    <row r="6304" spans="76:77" x14ac:dyDescent="0.25">
      <c r="BX6304" s="4"/>
      <c r="BY6304" s="4"/>
    </row>
    <row r="6305" spans="76:77" x14ac:dyDescent="0.25">
      <c r="BX6305" s="4"/>
      <c r="BY6305" s="4"/>
    </row>
    <row r="6306" spans="76:77" x14ac:dyDescent="0.25">
      <c r="BX6306" s="4"/>
      <c r="BY6306" s="4"/>
    </row>
    <row r="6307" spans="76:77" x14ac:dyDescent="0.25">
      <c r="BX6307" s="4"/>
      <c r="BY6307" s="4"/>
    </row>
    <row r="6308" spans="76:77" x14ac:dyDescent="0.25">
      <c r="BX6308" s="4"/>
      <c r="BY6308" s="4"/>
    </row>
    <row r="6309" spans="76:77" x14ac:dyDescent="0.25">
      <c r="BX6309" s="4"/>
      <c r="BY6309" s="4"/>
    </row>
    <row r="6310" spans="76:77" x14ac:dyDescent="0.25">
      <c r="BX6310" s="4"/>
      <c r="BY6310" s="4"/>
    </row>
    <row r="6311" spans="76:77" x14ac:dyDescent="0.25">
      <c r="BX6311" s="4"/>
      <c r="BY6311" s="4"/>
    </row>
    <row r="6312" spans="76:77" x14ac:dyDescent="0.25">
      <c r="BX6312" s="4"/>
      <c r="BY6312" s="4"/>
    </row>
    <row r="6313" spans="76:77" x14ac:dyDescent="0.25">
      <c r="BX6313" s="4"/>
      <c r="BY6313" s="4"/>
    </row>
    <row r="6314" spans="76:77" x14ac:dyDescent="0.25">
      <c r="BX6314" s="4"/>
      <c r="BY6314" s="4"/>
    </row>
    <row r="6315" spans="76:77" x14ac:dyDescent="0.25">
      <c r="BX6315" s="4"/>
      <c r="BY6315" s="4"/>
    </row>
    <row r="6316" spans="76:77" x14ac:dyDescent="0.25">
      <c r="BX6316" s="4"/>
      <c r="BY6316" s="4"/>
    </row>
    <row r="6317" spans="76:77" x14ac:dyDescent="0.25">
      <c r="BX6317" s="4"/>
      <c r="BY6317" s="4"/>
    </row>
    <row r="6318" spans="76:77" x14ac:dyDescent="0.25">
      <c r="BX6318" s="4"/>
      <c r="BY6318" s="4"/>
    </row>
    <row r="6319" spans="76:77" x14ac:dyDescent="0.25">
      <c r="BX6319" s="4"/>
      <c r="BY6319" s="4"/>
    </row>
    <row r="6320" spans="76:77" x14ac:dyDescent="0.25">
      <c r="BX6320" s="4"/>
      <c r="BY6320" s="4"/>
    </row>
    <row r="6321" spans="76:77" x14ac:dyDescent="0.25">
      <c r="BX6321" s="4"/>
      <c r="BY6321" s="4"/>
    </row>
    <row r="6322" spans="76:77" x14ac:dyDescent="0.25">
      <c r="BX6322" s="4"/>
      <c r="BY6322" s="4"/>
    </row>
    <row r="6323" spans="76:77" x14ac:dyDescent="0.25">
      <c r="BX6323" s="4"/>
      <c r="BY6323" s="4"/>
    </row>
    <row r="6324" spans="76:77" x14ac:dyDescent="0.25">
      <c r="BX6324" s="4"/>
      <c r="BY6324" s="4"/>
    </row>
    <row r="6325" spans="76:77" x14ac:dyDescent="0.25">
      <c r="BX6325" s="4"/>
      <c r="BY6325" s="4"/>
    </row>
    <row r="6326" spans="76:77" x14ac:dyDescent="0.25">
      <c r="BX6326" s="4"/>
      <c r="BY6326" s="4"/>
    </row>
    <row r="6327" spans="76:77" x14ac:dyDescent="0.25">
      <c r="BX6327" s="4"/>
      <c r="BY6327" s="4"/>
    </row>
    <row r="6328" spans="76:77" x14ac:dyDescent="0.25">
      <c r="BX6328" s="4"/>
      <c r="BY6328" s="4"/>
    </row>
    <row r="6329" spans="76:77" x14ac:dyDescent="0.25">
      <c r="BX6329" s="4"/>
      <c r="BY6329" s="4"/>
    </row>
    <row r="6330" spans="76:77" x14ac:dyDescent="0.25">
      <c r="BX6330" s="4"/>
      <c r="BY6330" s="4"/>
    </row>
    <row r="6331" spans="76:77" x14ac:dyDescent="0.25">
      <c r="BX6331" s="4"/>
      <c r="BY6331" s="4"/>
    </row>
    <row r="6332" spans="76:77" x14ac:dyDescent="0.25">
      <c r="BX6332" s="4"/>
      <c r="BY6332" s="4"/>
    </row>
    <row r="6333" spans="76:77" x14ac:dyDescent="0.25">
      <c r="BX6333" s="4"/>
      <c r="BY6333" s="4"/>
    </row>
    <row r="6334" spans="76:77" x14ac:dyDescent="0.25">
      <c r="BX6334" s="4"/>
      <c r="BY6334" s="4"/>
    </row>
    <row r="6335" spans="76:77" x14ac:dyDescent="0.25">
      <c r="BX6335" s="4"/>
      <c r="BY6335" s="4"/>
    </row>
    <row r="6336" spans="76:77" x14ac:dyDescent="0.25">
      <c r="BX6336" s="4"/>
      <c r="BY6336" s="4"/>
    </row>
    <row r="6337" spans="76:77" x14ac:dyDescent="0.25">
      <c r="BX6337" s="4"/>
      <c r="BY6337" s="4"/>
    </row>
    <row r="6338" spans="76:77" x14ac:dyDescent="0.25">
      <c r="BX6338" s="4"/>
      <c r="BY6338" s="4"/>
    </row>
    <row r="6339" spans="76:77" x14ac:dyDescent="0.25">
      <c r="BX6339" s="4"/>
      <c r="BY6339" s="4"/>
    </row>
    <row r="6340" spans="76:77" x14ac:dyDescent="0.25">
      <c r="BX6340" s="4"/>
      <c r="BY6340" s="4"/>
    </row>
    <row r="6341" spans="76:77" x14ac:dyDescent="0.25">
      <c r="BX6341" s="4"/>
      <c r="BY6341" s="4"/>
    </row>
    <row r="6342" spans="76:77" x14ac:dyDescent="0.25">
      <c r="BX6342" s="4"/>
      <c r="BY6342" s="4"/>
    </row>
    <row r="6343" spans="76:77" x14ac:dyDescent="0.25">
      <c r="BX6343" s="4"/>
      <c r="BY6343" s="4"/>
    </row>
    <row r="6344" spans="76:77" x14ac:dyDescent="0.25">
      <c r="BX6344" s="4"/>
      <c r="BY6344" s="4"/>
    </row>
    <row r="6345" spans="76:77" x14ac:dyDescent="0.25">
      <c r="BX6345" s="4"/>
      <c r="BY6345" s="4"/>
    </row>
    <row r="6346" spans="76:77" x14ac:dyDescent="0.25">
      <c r="BX6346" s="4"/>
      <c r="BY6346" s="4"/>
    </row>
    <row r="6347" spans="76:77" x14ac:dyDescent="0.25">
      <c r="BX6347" s="4"/>
      <c r="BY6347" s="4"/>
    </row>
    <row r="6348" spans="76:77" x14ac:dyDescent="0.25">
      <c r="BX6348" s="4"/>
      <c r="BY6348" s="4"/>
    </row>
    <row r="6349" spans="76:77" x14ac:dyDescent="0.25">
      <c r="BX6349" s="4"/>
      <c r="BY6349" s="4"/>
    </row>
    <row r="6350" spans="76:77" x14ac:dyDescent="0.25">
      <c r="BX6350" s="4"/>
      <c r="BY6350" s="4"/>
    </row>
    <row r="6351" spans="76:77" x14ac:dyDescent="0.25">
      <c r="BX6351" s="4"/>
      <c r="BY6351" s="4"/>
    </row>
    <row r="6352" spans="76:77" x14ac:dyDescent="0.25">
      <c r="BX6352" s="4"/>
      <c r="BY6352" s="4"/>
    </row>
    <row r="6353" spans="76:77" x14ac:dyDescent="0.25">
      <c r="BX6353" s="4"/>
      <c r="BY6353" s="4"/>
    </row>
    <row r="6354" spans="76:77" x14ac:dyDescent="0.25">
      <c r="BX6354" s="4"/>
      <c r="BY6354" s="4"/>
    </row>
    <row r="6355" spans="76:77" x14ac:dyDescent="0.25">
      <c r="BX6355" s="4"/>
      <c r="BY6355" s="4"/>
    </row>
    <row r="6356" spans="76:77" x14ac:dyDescent="0.25">
      <c r="BX6356" s="4"/>
      <c r="BY6356" s="4"/>
    </row>
    <row r="6357" spans="76:77" x14ac:dyDescent="0.25">
      <c r="BX6357" s="4"/>
      <c r="BY6357" s="4"/>
    </row>
    <row r="6358" spans="76:77" x14ac:dyDescent="0.25">
      <c r="BX6358" s="4"/>
      <c r="BY6358" s="4"/>
    </row>
    <row r="6359" spans="76:77" x14ac:dyDescent="0.25">
      <c r="BX6359" s="4"/>
      <c r="BY6359" s="4"/>
    </row>
    <row r="6360" spans="76:77" x14ac:dyDescent="0.25">
      <c r="BX6360" s="4"/>
      <c r="BY6360" s="4"/>
    </row>
    <row r="6361" spans="76:77" x14ac:dyDescent="0.25">
      <c r="BX6361" s="4"/>
      <c r="BY6361" s="4"/>
    </row>
    <row r="6362" spans="76:77" x14ac:dyDescent="0.25">
      <c r="BX6362" s="4"/>
      <c r="BY6362" s="4"/>
    </row>
    <row r="6363" spans="76:77" x14ac:dyDescent="0.25">
      <c r="BX6363" s="4"/>
      <c r="BY6363" s="4"/>
    </row>
    <row r="6364" spans="76:77" x14ac:dyDescent="0.25">
      <c r="BX6364" s="4"/>
      <c r="BY6364" s="4"/>
    </row>
    <row r="6365" spans="76:77" x14ac:dyDescent="0.25">
      <c r="BX6365" s="4"/>
      <c r="BY6365" s="4"/>
    </row>
    <row r="6366" spans="76:77" x14ac:dyDescent="0.25">
      <c r="BX6366" s="4"/>
      <c r="BY6366" s="4"/>
    </row>
    <row r="6367" spans="76:77" x14ac:dyDescent="0.25">
      <c r="BX6367" s="4"/>
      <c r="BY6367" s="4"/>
    </row>
    <row r="6368" spans="76:77" x14ac:dyDescent="0.25">
      <c r="BX6368" s="4"/>
      <c r="BY6368" s="4"/>
    </row>
    <row r="6369" spans="76:77" x14ac:dyDescent="0.25">
      <c r="BX6369" s="4"/>
      <c r="BY6369" s="4"/>
    </row>
    <row r="6370" spans="76:77" x14ac:dyDescent="0.25">
      <c r="BX6370" s="4"/>
      <c r="BY6370" s="4"/>
    </row>
    <row r="6371" spans="76:77" x14ac:dyDescent="0.25">
      <c r="BX6371" s="4"/>
      <c r="BY6371" s="4"/>
    </row>
    <row r="6372" spans="76:77" x14ac:dyDescent="0.25">
      <c r="BX6372" s="4"/>
      <c r="BY6372" s="4"/>
    </row>
    <row r="6373" spans="76:77" x14ac:dyDescent="0.25">
      <c r="BX6373" s="4"/>
      <c r="BY6373" s="4"/>
    </row>
    <row r="6374" spans="76:77" x14ac:dyDescent="0.25">
      <c r="BX6374" s="4"/>
      <c r="BY6374" s="4"/>
    </row>
    <row r="6375" spans="76:77" x14ac:dyDescent="0.25">
      <c r="BX6375" s="4"/>
      <c r="BY6375" s="4"/>
    </row>
    <row r="6376" spans="76:77" x14ac:dyDescent="0.25">
      <c r="BX6376" s="4"/>
      <c r="BY6376" s="4"/>
    </row>
    <row r="6377" spans="76:77" x14ac:dyDescent="0.25">
      <c r="BX6377" s="4"/>
      <c r="BY6377" s="4"/>
    </row>
    <row r="6378" spans="76:77" x14ac:dyDescent="0.25">
      <c r="BX6378" s="4"/>
      <c r="BY6378" s="4"/>
    </row>
    <row r="6379" spans="76:77" x14ac:dyDescent="0.25">
      <c r="BX6379" s="4"/>
      <c r="BY6379" s="4"/>
    </row>
    <row r="6380" spans="76:77" x14ac:dyDescent="0.25">
      <c r="BX6380" s="4"/>
      <c r="BY6380" s="4"/>
    </row>
    <row r="6381" spans="76:77" x14ac:dyDescent="0.25">
      <c r="BX6381" s="4"/>
      <c r="BY6381" s="4"/>
    </row>
    <row r="6382" spans="76:77" x14ac:dyDescent="0.25">
      <c r="BX6382" s="4"/>
      <c r="BY6382" s="4"/>
    </row>
    <row r="6383" spans="76:77" x14ac:dyDescent="0.25">
      <c r="BX6383" s="4"/>
      <c r="BY6383" s="4"/>
    </row>
    <row r="6384" spans="76:77" x14ac:dyDescent="0.25">
      <c r="BX6384" s="4"/>
      <c r="BY6384" s="4"/>
    </row>
    <row r="6385" spans="76:77" x14ac:dyDescent="0.25">
      <c r="BX6385" s="4"/>
      <c r="BY6385" s="4"/>
    </row>
    <row r="6386" spans="76:77" x14ac:dyDescent="0.25">
      <c r="BX6386" s="4"/>
      <c r="BY6386" s="4"/>
    </row>
    <row r="6387" spans="76:77" x14ac:dyDescent="0.25">
      <c r="BX6387" s="4"/>
      <c r="BY6387" s="4"/>
    </row>
    <row r="6388" spans="76:77" x14ac:dyDescent="0.25">
      <c r="BX6388" s="4"/>
      <c r="BY6388" s="4"/>
    </row>
    <row r="6389" spans="76:77" x14ac:dyDescent="0.25">
      <c r="BX6389" s="4"/>
      <c r="BY6389" s="4"/>
    </row>
    <row r="6390" spans="76:77" x14ac:dyDescent="0.25">
      <c r="BX6390" s="4"/>
      <c r="BY6390" s="4"/>
    </row>
    <row r="6391" spans="76:77" x14ac:dyDescent="0.25">
      <c r="BX6391" s="4"/>
      <c r="BY6391" s="4"/>
    </row>
    <row r="6392" spans="76:77" x14ac:dyDescent="0.25">
      <c r="BX6392" s="4"/>
      <c r="BY6392" s="4"/>
    </row>
    <row r="6393" spans="76:77" x14ac:dyDescent="0.25">
      <c r="BX6393" s="4"/>
      <c r="BY6393" s="4"/>
    </row>
    <row r="6394" spans="76:77" x14ac:dyDescent="0.25">
      <c r="BX6394" s="4"/>
      <c r="BY6394" s="4"/>
    </row>
    <row r="6395" spans="76:77" x14ac:dyDescent="0.25">
      <c r="BX6395" s="4"/>
      <c r="BY6395" s="4"/>
    </row>
    <row r="6396" spans="76:77" x14ac:dyDescent="0.25">
      <c r="BX6396" s="4"/>
      <c r="BY6396" s="4"/>
    </row>
    <row r="6397" spans="76:77" x14ac:dyDescent="0.25">
      <c r="BX6397" s="4"/>
      <c r="BY6397" s="4"/>
    </row>
    <row r="6398" spans="76:77" x14ac:dyDescent="0.25">
      <c r="BX6398" s="4"/>
      <c r="BY6398" s="4"/>
    </row>
    <row r="6399" spans="76:77" x14ac:dyDescent="0.25">
      <c r="BX6399" s="4"/>
      <c r="BY6399" s="4"/>
    </row>
    <row r="6400" spans="76:77" x14ac:dyDescent="0.25">
      <c r="BX6400" s="4"/>
      <c r="BY6400" s="4"/>
    </row>
    <row r="6401" spans="76:77" x14ac:dyDescent="0.25">
      <c r="BX6401" s="4"/>
      <c r="BY6401" s="4"/>
    </row>
    <row r="6402" spans="76:77" x14ac:dyDescent="0.25">
      <c r="BX6402" s="4"/>
      <c r="BY6402" s="4"/>
    </row>
    <row r="6403" spans="76:77" x14ac:dyDescent="0.25">
      <c r="BX6403" s="4"/>
      <c r="BY6403" s="4"/>
    </row>
    <row r="6404" spans="76:77" x14ac:dyDescent="0.25">
      <c r="BX6404" s="4"/>
      <c r="BY6404" s="4"/>
    </row>
    <row r="6405" spans="76:77" x14ac:dyDescent="0.25">
      <c r="BX6405" s="4"/>
      <c r="BY6405" s="4"/>
    </row>
    <row r="6406" spans="76:77" x14ac:dyDescent="0.25">
      <c r="BX6406" s="4"/>
      <c r="BY6406" s="4"/>
    </row>
    <row r="6407" spans="76:77" x14ac:dyDescent="0.25">
      <c r="BX6407" s="4"/>
      <c r="BY6407" s="4"/>
    </row>
    <row r="6408" spans="76:77" x14ac:dyDescent="0.25">
      <c r="BX6408" s="4"/>
      <c r="BY6408" s="4"/>
    </row>
    <row r="6409" spans="76:77" x14ac:dyDescent="0.25">
      <c r="BX6409" s="4"/>
      <c r="BY6409" s="4"/>
    </row>
    <row r="6410" spans="76:77" x14ac:dyDescent="0.25">
      <c r="BX6410" s="4"/>
      <c r="BY6410" s="4"/>
    </row>
    <row r="6411" spans="76:77" x14ac:dyDescent="0.25">
      <c r="BX6411" s="4"/>
      <c r="BY6411" s="4"/>
    </row>
    <row r="6412" spans="76:77" x14ac:dyDescent="0.25">
      <c r="BX6412" s="4"/>
      <c r="BY6412" s="4"/>
    </row>
    <row r="6413" spans="76:77" x14ac:dyDescent="0.25">
      <c r="BX6413" s="4"/>
      <c r="BY6413" s="4"/>
    </row>
    <row r="6414" spans="76:77" x14ac:dyDescent="0.25">
      <c r="BX6414" s="4"/>
      <c r="BY6414" s="4"/>
    </row>
    <row r="6415" spans="76:77" x14ac:dyDescent="0.25">
      <c r="BX6415" s="4"/>
      <c r="BY6415" s="4"/>
    </row>
    <row r="6416" spans="76:77" x14ac:dyDescent="0.25">
      <c r="BX6416" s="4"/>
      <c r="BY6416" s="4"/>
    </row>
    <row r="6417" spans="76:77" x14ac:dyDescent="0.25">
      <c r="BX6417" s="4"/>
      <c r="BY6417" s="4"/>
    </row>
    <row r="6418" spans="76:77" x14ac:dyDescent="0.25">
      <c r="BX6418" s="4"/>
      <c r="BY6418" s="4"/>
    </row>
    <row r="6419" spans="76:77" x14ac:dyDescent="0.25">
      <c r="BX6419" s="4"/>
      <c r="BY6419" s="4"/>
    </row>
    <row r="6420" spans="76:77" x14ac:dyDescent="0.25">
      <c r="BX6420" s="4"/>
      <c r="BY6420" s="4"/>
    </row>
    <row r="6421" spans="76:77" x14ac:dyDescent="0.25">
      <c r="BX6421" s="4"/>
      <c r="BY6421" s="4"/>
    </row>
    <row r="6422" spans="76:77" x14ac:dyDescent="0.25">
      <c r="BX6422" s="4"/>
      <c r="BY6422" s="4"/>
    </row>
    <row r="6423" spans="76:77" x14ac:dyDescent="0.25">
      <c r="BX6423" s="4"/>
      <c r="BY6423" s="4"/>
    </row>
    <row r="6424" spans="76:77" x14ac:dyDescent="0.25">
      <c r="BX6424" s="4"/>
      <c r="BY6424" s="4"/>
    </row>
    <row r="6425" spans="76:77" x14ac:dyDescent="0.25">
      <c r="BX6425" s="4"/>
      <c r="BY6425" s="4"/>
    </row>
    <row r="6426" spans="76:77" x14ac:dyDescent="0.25">
      <c r="BX6426" s="4"/>
      <c r="BY6426" s="4"/>
    </row>
    <row r="6427" spans="76:77" x14ac:dyDescent="0.25">
      <c r="BX6427" s="4"/>
      <c r="BY6427" s="4"/>
    </row>
    <row r="6428" spans="76:77" x14ac:dyDescent="0.25">
      <c r="BX6428" s="4"/>
      <c r="BY6428" s="4"/>
    </row>
    <row r="6429" spans="76:77" x14ac:dyDescent="0.25">
      <c r="BX6429" s="4"/>
      <c r="BY6429" s="4"/>
    </row>
    <row r="6430" spans="76:77" x14ac:dyDescent="0.25">
      <c r="BX6430" s="4"/>
      <c r="BY6430" s="4"/>
    </row>
    <row r="6431" spans="76:77" x14ac:dyDescent="0.25">
      <c r="BX6431" s="4"/>
      <c r="BY6431" s="4"/>
    </row>
    <row r="6432" spans="76:77" x14ac:dyDescent="0.25">
      <c r="BX6432" s="4"/>
      <c r="BY6432" s="4"/>
    </row>
    <row r="6433" spans="76:77" x14ac:dyDescent="0.25">
      <c r="BX6433" s="4"/>
      <c r="BY6433" s="4"/>
    </row>
    <row r="6434" spans="76:77" x14ac:dyDescent="0.25">
      <c r="BX6434" s="4"/>
      <c r="BY6434" s="4"/>
    </row>
    <row r="6435" spans="76:77" x14ac:dyDescent="0.25">
      <c r="BX6435" s="4"/>
      <c r="BY6435" s="4"/>
    </row>
    <row r="6436" spans="76:77" x14ac:dyDescent="0.25">
      <c r="BX6436" s="4"/>
      <c r="BY6436" s="4"/>
    </row>
    <row r="6437" spans="76:77" x14ac:dyDescent="0.25">
      <c r="BX6437" s="4"/>
      <c r="BY6437" s="4"/>
    </row>
    <row r="6438" spans="76:77" x14ac:dyDescent="0.25">
      <c r="BX6438" s="4"/>
      <c r="BY6438" s="4"/>
    </row>
    <row r="6439" spans="76:77" x14ac:dyDescent="0.25">
      <c r="BX6439" s="4"/>
      <c r="BY6439" s="4"/>
    </row>
    <row r="6440" spans="76:77" x14ac:dyDescent="0.25">
      <c r="BX6440" s="4"/>
      <c r="BY6440" s="4"/>
    </row>
    <row r="6441" spans="76:77" x14ac:dyDescent="0.25">
      <c r="BX6441" s="4"/>
      <c r="BY6441" s="4"/>
    </row>
    <row r="6442" spans="76:77" x14ac:dyDescent="0.25">
      <c r="BX6442" s="4"/>
      <c r="BY6442" s="4"/>
    </row>
    <row r="6443" spans="76:77" x14ac:dyDescent="0.25">
      <c r="BX6443" s="4"/>
      <c r="BY6443" s="4"/>
    </row>
    <row r="6444" spans="76:77" x14ac:dyDescent="0.25">
      <c r="BX6444" s="4"/>
      <c r="BY6444" s="4"/>
    </row>
    <row r="6445" spans="76:77" x14ac:dyDescent="0.25">
      <c r="BX6445" s="4"/>
      <c r="BY6445" s="4"/>
    </row>
    <row r="6446" spans="76:77" x14ac:dyDescent="0.25">
      <c r="BX6446" s="4"/>
      <c r="BY6446" s="4"/>
    </row>
    <row r="6447" spans="76:77" x14ac:dyDescent="0.25">
      <c r="BX6447" s="4"/>
      <c r="BY6447" s="4"/>
    </row>
    <row r="6448" spans="76:77" x14ac:dyDescent="0.25">
      <c r="BX6448" s="4"/>
      <c r="BY6448" s="4"/>
    </row>
    <row r="6449" spans="76:77" x14ac:dyDescent="0.25">
      <c r="BX6449" s="4"/>
      <c r="BY6449" s="4"/>
    </row>
    <row r="6450" spans="76:77" x14ac:dyDescent="0.25">
      <c r="BX6450" s="4"/>
      <c r="BY6450" s="4"/>
    </row>
    <row r="6451" spans="76:77" x14ac:dyDescent="0.25">
      <c r="BX6451" s="4"/>
      <c r="BY6451" s="4"/>
    </row>
    <row r="6452" spans="76:77" x14ac:dyDescent="0.25">
      <c r="BX6452" s="4"/>
      <c r="BY6452" s="4"/>
    </row>
    <row r="6453" spans="76:77" x14ac:dyDescent="0.25">
      <c r="BX6453" s="4"/>
      <c r="BY6453" s="4"/>
    </row>
    <row r="6454" spans="76:77" x14ac:dyDescent="0.25">
      <c r="BX6454" s="4"/>
      <c r="BY6454" s="4"/>
    </row>
    <row r="6455" spans="76:77" x14ac:dyDescent="0.25">
      <c r="BX6455" s="4"/>
      <c r="BY6455" s="4"/>
    </row>
    <row r="6456" spans="76:77" x14ac:dyDescent="0.25">
      <c r="BX6456" s="4"/>
      <c r="BY6456" s="4"/>
    </row>
    <row r="6457" spans="76:77" x14ac:dyDescent="0.25">
      <c r="BX6457" s="4"/>
      <c r="BY6457" s="4"/>
    </row>
    <row r="6458" spans="76:77" x14ac:dyDescent="0.25">
      <c r="BX6458" s="4"/>
      <c r="BY6458" s="4"/>
    </row>
    <row r="6459" spans="76:77" x14ac:dyDescent="0.25">
      <c r="BX6459" s="4"/>
      <c r="BY6459" s="4"/>
    </row>
    <row r="6460" spans="76:77" x14ac:dyDescent="0.25">
      <c r="BX6460" s="4"/>
      <c r="BY6460" s="4"/>
    </row>
    <row r="6461" spans="76:77" x14ac:dyDescent="0.25">
      <c r="BX6461" s="4"/>
      <c r="BY6461" s="4"/>
    </row>
    <row r="6462" spans="76:77" x14ac:dyDescent="0.25">
      <c r="BX6462" s="4"/>
      <c r="BY6462" s="4"/>
    </row>
    <row r="6463" spans="76:77" x14ac:dyDescent="0.25">
      <c r="BX6463" s="4"/>
      <c r="BY6463" s="4"/>
    </row>
    <row r="6464" spans="76:77" x14ac:dyDescent="0.25">
      <c r="BX6464" s="4"/>
      <c r="BY6464" s="4"/>
    </row>
    <row r="6465" spans="76:77" x14ac:dyDescent="0.25">
      <c r="BX6465" s="4"/>
      <c r="BY6465" s="4"/>
    </row>
    <row r="6466" spans="76:77" x14ac:dyDescent="0.25">
      <c r="BX6466" s="4"/>
      <c r="BY6466" s="4"/>
    </row>
    <row r="6467" spans="76:77" x14ac:dyDescent="0.25">
      <c r="BX6467" s="4"/>
      <c r="BY6467" s="4"/>
    </row>
    <row r="6468" spans="76:77" x14ac:dyDescent="0.25">
      <c r="BX6468" s="4"/>
      <c r="BY6468" s="4"/>
    </row>
    <row r="6469" spans="76:77" x14ac:dyDescent="0.25">
      <c r="BX6469" s="4"/>
      <c r="BY6469" s="4"/>
    </row>
    <row r="6470" spans="76:77" x14ac:dyDescent="0.25">
      <c r="BX6470" s="4"/>
      <c r="BY6470" s="4"/>
    </row>
    <row r="6471" spans="76:77" x14ac:dyDescent="0.25">
      <c r="BX6471" s="4"/>
      <c r="BY6471" s="4"/>
    </row>
    <row r="6472" spans="76:77" x14ac:dyDescent="0.25">
      <c r="BX6472" s="4"/>
      <c r="BY6472" s="4"/>
    </row>
    <row r="6473" spans="76:77" x14ac:dyDescent="0.25">
      <c r="BX6473" s="4"/>
      <c r="BY6473" s="4"/>
    </row>
    <row r="6474" spans="76:77" x14ac:dyDescent="0.25">
      <c r="BX6474" s="4"/>
      <c r="BY6474" s="4"/>
    </row>
    <row r="6475" spans="76:77" x14ac:dyDescent="0.25">
      <c r="BX6475" s="4"/>
      <c r="BY6475" s="4"/>
    </row>
    <row r="6476" spans="76:77" x14ac:dyDescent="0.25">
      <c r="BX6476" s="4"/>
      <c r="BY6476" s="4"/>
    </row>
    <row r="6477" spans="76:77" x14ac:dyDescent="0.25">
      <c r="BX6477" s="4"/>
      <c r="BY6477" s="4"/>
    </row>
    <row r="6478" spans="76:77" x14ac:dyDescent="0.25">
      <c r="BX6478" s="4"/>
      <c r="BY6478" s="4"/>
    </row>
    <row r="6479" spans="76:77" x14ac:dyDescent="0.25">
      <c r="BX6479" s="4"/>
      <c r="BY6479" s="4"/>
    </row>
    <row r="6480" spans="76:77" x14ac:dyDescent="0.25">
      <c r="BX6480" s="4"/>
      <c r="BY6480" s="4"/>
    </row>
    <row r="6481" spans="76:77" x14ac:dyDescent="0.25">
      <c r="BX6481" s="4"/>
      <c r="BY6481" s="4"/>
    </row>
    <row r="6482" spans="76:77" x14ac:dyDescent="0.25">
      <c r="BX6482" s="4"/>
      <c r="BY6482" s="4"/>
    </row>
    <row r="6483" spans="76:77" x14ac:dyDescent="0.25">
      <c r="BX6483" s="4"/>
      <c r="BY6483" s="4"/>
    </row>
    <row r="6484" spans="76:77" x14ac:dyDescent="0.25">
      <c r="BX6484" s="4"/>
      <c r="BY6484" s="4"/>
    </row>
    <row r="6485" spans="76:77" x14ac:dyDescent="0.25">
      <c r="BX6485" s="4"/>
      <c r="BY6485" s="4"/>
    </row>
    <row r="6486" spans="76:77" x14ac:dyDescent="0.25">
      <c r="BX6486" s="4"/>
      <c r="BY6486" s="4"/>
    </row>
    <row r="6487" spans="76:77" x14ac:dyDescent="0.25">
      <c r="BX6487" s="4"/>
      <c r="BY6487" s="4"/>
    </row>
    <row r="6488" spans="76:77" x14ac:dyDescent="0.25">
      <c r="BX6488" s="4"/>
      <c r="BY6488" s="4"/>
    </row>
    <row r="6489" spans="76:77" x14ac:dyDescent="0.25">
      <c r="BX6489" s="4"/>
      <c r="BY6489" s="4"/>
    </row>
    <row r="6490" spans="76:77" x14ac:dyDescent="0.25">
      <c r="BX6490" s="4"/>
      <c r="BY6490" s="4"/>
    </row>
    <row r="6491" spans="76:77" x14ac:dyDescent="0.25">
      <c r="BX6491" s="4"/>
      <c r="BY6491" s="4"/>
    </row>
    <row r="6492" spans="76:77" x14ac:dyDescent="0.25">
      <c r="BX6492" s="4"/>
      <c r="BY6492" s="4"/>
    </row>
    <row r="6493" spans="76:77" x14ac:dyDescent="0.25">
      <c r="BX6493" s="4"/>
      <c r="BY6493" s="4"/>
    </row>
    <row r="6494" spans="76:77" x14ac:dyDescent="0.25">
      <c r="BX6494" s="4"/>
      <c r="BY6494" s="4"/>
    </row>
    <row r="6495" spans="76:77" x14ac:dyDescent="0.25">
      <c r="BX6495" s="4"/>
      <c r="BY6495" s="4"/>
    </row>
    <row r="6496" spans="76:77" x14ac:dyDescent="0.25">
      <c r="BX6496" s="4"/>
      <c r="BY6496" s="4"/>
    </row>
    <row r="6497" spans="76:77" x14ac:dyDescent="0.25">
      <c r="BX6497" s="4"/>
      <c r="BY6497" s="4"/>
    </row>
    <row r="6498" spans="76:77" x14ac:dyDescent="0.25">
      <c r="BX6498" s="4"/>
      <c r="BY6498" s="4"/>
    </row>
    <row r="6499" spans="76:77" x14ac:dyDescent="0.25">
      <c r="BX6499" s="4"/>
      <c r="BY6499" s="4"/>
    </row>
    <row r="6500" spans="76:77" x14ac:dyDescent="0.25">
      <c r="BX6500" s="4"/>
      <c r="BY6500" s="4"/>
    </row>
    <row r="6501" spans="76:77" x14ac:dyDescent="0.25">
      <c r="BX6501" s="4"/>
      <c r="BY6501" s="4"/>
    </row>
    <row r="6502" spans="76:77" x14ac:dyDescent="0.25">
      <c r="BX6502" s="4"/>
      <c r="BY6502" s="4"/>
    </row>
    <row r="6503" spans="76:77" x14ac:dyDescent="0.25">
      <c r="BX6503" s="4"/>
      <c r="BY6503" s="4"/>
    </row>
    <row r="6504" spans="76:77" x14ac:dyDescent="0.25">
      <c r="BX6504" s="4"/>
      <c r="BY6504" s="4"/>
    </row>
    <row r="6505" spans="76:77" x14ac:dyDescent="0.25">
      <c r="BX6505" s="4"/>
      <c r="BY6505" s="4"/>
    </row>
    <row r="6506" spans="76:77" x14ac:dyDescent="0.25">
      <c r="BX6506" s="4"/>
      <c r="BY6506" s="4"/>
    </row>
    <row r="6507" spans="76:77" x14ac:dyDescent="0.25">
      <c r="BX6507" s="4"/>
      <c r="BY6507" s="4"/>
    </row>
    <row r="6508" spans="76:77" x14ac:dyDescent="0.25">
      <c r="BX6508" s="4"/>
      <c r="BY6508" s="4"/>
    </row>
    <row r="6509" spans="76:77" x14ac:dyDescent="0.25">
      <c r="BX6509" s="4"/>
      <c r="BY6509" s="4"/>
    </row>
    <row r="6510" spans="76:77" x14ac:dyDescent="0.25">
      <c r="BX6510" s="4"/>
      <c r="BY6510" s="4"/>
    </row>
    <row r="6511" spans="76:77" x14ac:dyDescent="0.25">
      <c r="BX6511" s="4"/>
      <c r="BY6511" s="4"/>
    </row>
    <row r="6512" spans="76:77" x14ac:dyDescent="0.25">
      <c r="BX6512" s="4"/>
      <c r="BY6512" s="4"/>
    </row>
    <row r="6513" spans="76:77" x14ac:dyDescent="0.25">
      <c r="BX6513" s="4"/>
      <c r="BY6513" s="4"/>
    </row>
    <row r="6514" spans="76:77" x14ac:dyDescent="0.25">
      <c r="BX6514" s="4"/>
      <c r="BY6514" s="4"/>
    </row>
    <row r="6515" spans="76:77" x14ac:dyDescent="0.25">
      <c r="BX6515" s="4"/>
      <c r="BY6515" s="4"/>
    </row>
    <row r="6516" spans="76:77" x14ac:dyDescent="0.25">
      <c r="BX6516" s="4"/>
      <c r="BY6516" s="4"/>
    </row>
    <row r="6517" spans="76:77" x14ac:dyDescent="0.25">
      <c r="BX6517" s="4"/>
      <c r="BY6517" s="4"/>
    </row>
    <row r="6518" spans="76:77" x14ac:dyDescent="0.25">
      <c r="BX6518" s="4"/>
      <c r="BY6518" s="4"/>
    </row>
    <row r="6519" spans="76:77" x14ac:dyDescent="0.25">
      <c r="BX6519" s="4"/>
      <c r="BY6519" s="4"/>
    </row>
    <row r="6520" spans="76:77" x14ac:dyDescent="0.25">
      <c r="BX6520" s="4"/>
      <c r="BY6520" s="4"/>
    </row>
    <row r="6521" spans="76:77" x14ac:dyDescent="0.25">
      <c r="BX6521" s="4"/>
      <c r="BY6521" s="4"/>
    </row>
    <row r="6522" spans="76:77" x14ac:dyDescent="0.25">
      <c r="BX6522" s="4"/>
      <c r="BY6522" s="4"/>
    </row>
    <row r="6523" spans="76:77" x14ac:dyDescent="0.25">
      <c r="BX6523" s="4"/>
      <c r="BY6523" s="4"/>
    </row>
    <row r="6524" spans="76:77" x14ac:dyDescent="0.25">
      <c r="BX6524" s="4"/>
      <c r="BY6524" s="4"/>
    </row>
    <row r="6525" spans="76:77" x14ac:dyDescent="0.25">
      <c r="BX6525" s="4"/>
      <c r="BY6525" s="4"/>
    </row>
    <row r="6526" spans="76:77" x14ac:dyDescent="0.25">
      <c r="BX6526" s="4"/>
      <c r="BY6526" s="4"/>
    </row>
    <row r="6527" spans="76:77" x14ac:dyDescent="0.25">
      <c r="BX6527" s="4"/>
      <c r="BY6527" s="4"/>
    </row>
    <row r="6528" spans="76:77" x14ac:dyDescent="0.25">
      <c r="BX6528" s="4"/>
      <c r="BY6528" s="4"/>
    </row>
    <row r="6529" spans="76:77" x14ac:dyDescent="0.25">
      <c r="BX6529" s="4"/>
      <c r="BY6529" s="4"/>
    </row>
    <row r="6530" spans="76:77" x14ac:dyDescent="0.25">
      <c r="BX6530" s="4"/>
      <c r="BY6530" s="4"/>
    </row>
    <row r="6531" spans="76:77" x14ac:dyDescent="0.25">
      <c r="BX6531" s="4"/>
      <c r="BY6531" s="4"/>
    </row>
    <row r="6532" spans="76:77" x14ac:dyDescent="0.25">
      <c r="BX6532" s="4"/>
      <c r="BY6532" s="4"/>
    </row>
    <row r="6533" spans="76:77" x14ac:dyDescent="0.25">
      <c r="BX6533" s="4"/>
      <c r="BY6533" s="4"/>
    </row>
    <row r="6534" spans="76:77" x14ac:dyDescent="0.25">
      <c r="BX6534" s="4"/>
      <c r="BY6534" s="4"/>
    </row>
    <row r="6535" spans="76:77" x14ac:dyDescent="0.25">
      <c r="BX6535" s="4"/>
      <c r="BY6535" s="4"/>
    </row>
    <row r="6536" spans="76:77" x14ac:dyDescent="0.25">
      <c r="BX6536" s="4"/>
      <c r="BY6536" s="4"/>
    </row>
    <row r="6537" spans="76:77" x14ac:dyDescent="0.25">
      <c r="BX6537" s="4"/>
      <c r="BY6537" s="4"/>
    </row>
    <row r="6538" spans="76:77" x14ac:dyDescent="0.25">
      <c r="BX6538" s="4"/>
      <c r="BY6538" s="4"/>
    </row>
    <row r="6539" spans="76:77" x14ac:dyDescent="0.25">
      <c r="BX6539" s="4"/>
      <c r="BY6539" s="4"/>
    </row>
    <row r="6540" spans="76:77" x14ac:dyDescent="0.25">
      <c r="BX6540" s="4"/>
      <c r="BY6540" s="4"/>
    </row>
    <row r="6541" spans="76:77" x14ac:dyDescent="0.25">
      <c r="BX6541" s="4"/>
      <c r="BY6541" s="4"/>
    </row>
    <row r="6542" spans="76:77" x14ac:dyDescent="0.25">
      <c r="BX6542" s="4"/>
      <c r="BY6542" s="4"/>
    </row>
    <row r="6543" spans="76:77" x14ac:dyDescent="0.25">
      <c r="BX6543" s="4"/>
      <c r="BY6543" s="4"/>
    </row>
    <row r="6544" spans="76:77" x14ac:dyDescent="0.25">
      <c r="BX6544" s="4"/>
      <c r="BY6544" s="4"/>
    </row>
    <row r="6545" spans="76:77" x14ac:dyDescent="0.25">
      <c r="BX6545" s="4"/>
      <c r="BY6545" s="4"/>
    </row>
    <row r="6546" spans="76:77" x14ac:dyDescent="0.25">
      <c r="BX6546" s="4"/>
      <c r="BY6546" s="4"/>
    </row>
    <row r="6547" spans="76:77" x14ac:dyDescent="0.25">
      <c r="BX6547" s="4"/>
      <c r="BY6547" s="4"/>
    </row>
    <row r="6548" spans="76:77" x14ac:dyDescent="0.25">
      <c r="BX6548" s="4"/>
      <c r="BY6548" s="4"/>
    </row>
    <row r="6549" spans="76:77" x14ac:dyDescent="0.25">
      <c r="BX6549" s="4"/>
      <c r="BY6549" s="4"/>
    </row>
    <row r="6550" spans="76:77" x14ac:dyDescent="0.25">
      <c r="BX6550" s="4"/>
      <c r="BY6550" s="4"/>
    </row>
    <row r="6551" spans="76:77" x14ac:dyDescent="0.25">
      <c r="BX6551" s="4"/>
      <c r="BY6551" s="4"/>
    </row>
    <row r="6552" spans="76:77" x14ac:dyDescent="0.25">
      <c r="BX6552" s="4"/>
      <c r="BY6552" s="4"/>
    </row>
    <row r="6553" spans="76:77" x14ac:dyDescent="0.25">
      <c r="BX6553" s="4"/>
      <c r="BY6553" s="4"/>
    </row>
    <row r="6554" spans="76:77" x14ac:dyDescent="0.25">
      <c r="BX6554" s="4"/>
      <c r="BY6554" s="4"/>
    </row>
    <row r="6555" spans="76:77" x14ac:dyDescent="0.25">
      <c r="BX6555" s="4"/>
      <c r="BY6555" s="4"/>
    </row>
    <row r="6556" spans="76:77" x14ac:dyDescent="0.25">
      <c r="BX6556" s="4"/>
      <c r="BY6556" s="4"/>
    </row>
    <row r="6557" spans="76:77" x14ac:dyDescent="0.25">
      <c r="BX6557" s="4"/>
      <c r="BY6557" s="4"/>
    </row>
    <row r="6558" spans="76:77" x14ac:dyDescent="0.25">
      <c r="BX6558" s="4"/>
      <c r="BY6558" s="4"/>
    </row>
    <row r="6559" spans="76:77" x14ac:dyDescent="0.25">
      <c r="BX6559" s="4"/>
      <c r="BY6559" s="4"/>
    </row>
    <row r="6560" spans="76:77" x14ac:dyDescent="0.25">
      <c r="BX6560" s="4"/>
      <c r="BY6560" s="4"/>
    </row>
    <row r="6561" spans="76:77" x14ac:dyDescent="0.25">
      <c r="BX6561" s="4"/>
      <c r="BY6561" s="4"/>
    </row>
    <row r="6562" spans="76:77" x14ac:dyDescent="0.25">
      <c r="BX6562" s="4"/>
      <c r="BY6562" s="4"/>
    </row>
    <row r="6563" spans="76:77" x14ac:dyDescent="0.25">
      <c r="BX6563" s="4"/>
      <c r="BY6563" s="4"/>
    </row>
    <row r="6564" spans="76:77" x14ac:dyDescent="0.25">
      <c r="BX6564" s="4"/>
      <c r="BY6564" s="4"/>
    </row>
    <row r="6565" spans="76:77" x14ac:dyDescent="0.25">
      <c r="BX6565" s="4"/>
      <c r="BY6565" s="4"/>
    </row>
    <row r="6566" spans="76:77" x14ac:dyDescent="0.25">
      <c r="BX6566" s="4"/>
      <c r="BY6566" s="4"/>
    </row>
    <row r="6567" spans="76:77" x14ac:dyDescent="0.25">
      <c r="BX6567" s="4"/>
      <c r="BY6567" s="4"/>
    </row>
    <row r="6568" spans="76:77" x14ac:dyDescent="0.25">
      <c r="BX6568" s="4"/>
      <c r="BY6568" s="4"/>
    </row>
    <row r="6569" spans="76:77" x14ac:dyDescent="0.25">
      <c r="BX6569" s="4"/>
      <c r="BY6569" s="4"/>
    </row>
    <row r="6570" spans="76:77" x14ac:dyDescent="0.25">
      <c r="BX6570" s="4"/>
      <c r="BY6570" s="4"/>
    </row>
    <row r="6571" spans="76:77" x14ac:dyDescent="0.25">
      <c r="BX6571" s="4"/>
      <c r="BY6571" s="4"/>
    </row>
    <row r="6572" spans="76:77" x14ac:dyDescent="0.25">
      <c r="BX6572" s="4"/>
      <c r="BY6572" s="4"/>
    </row>
    <row r="6573" spans="76:77" x14ac:dyDescent="0.25">
      <c r="BX6573" s="4"/>
      <c r="BY6573" s="4"/>
    </row>
    <row r="6574" spans="76:77" x14ac:dyDescent="0.25">
      <c r="BX6574" s="4"/>
      <c r="BY6574" s="4"/>
    </row>
    <row r="6575" spans="76:77" x14ac:dyDescent="0.25">
      <c r="BX6575" s="4"/>
      <c r="BY6575" s="4"/>
    </row>
    <row r="6576" spans="76:77" x14ac:dyDescent="0.25">
      <c r="BX6576" s="4"/>
      <c r="BY6576" s="4"/>
    </row>
    <row r="6577" spans="76:77" x14ac:dyDescent="0.25">
      <c r="BX6577" s="4"/>
      <c r="BY6577" s="4"/>
    </row>
    <row r="6578" spans="76:77" x14ac:dyDescent="0.25">
      <c r="BX6578" s="4"/>
      <c r="BY6578" s="4"/>
    </row>
    <row r="6579" spans="76:77" x14ac:dyDescent="0.25">
      <c r="BX6579" s="4"/>
      <c r="BY6579" s="4"/>
    </row>
    <row r="6580" spans="76:77" x14ac:dyDescent="0.25">
      <c r="BX6580" s="4"/>
      <c r="BY6580" s="4"/>
    </row>
    <row r="6581" spans="76:77" x14ac:dyDescent="0.25">
      <c r="BX6581" s="4"/>
      <c r="BY6581" s="4"/>
    </row>
    <row r="6582" spans="76:77" x14ac:dyDescent="0.25">
      <c r="BX6582" s="4"/>
      <c r="BY6582" s="4"/>
    </row>
    <row r="6583" spans="76:77" x14ac:dyDescent="0.25">
      <c r="BX6583" s="4"/>
      <c r="BY6583" s="4"/>
    </row>
    <row r="6584" spans="76:77" x14ac:dyDescent="0.25">
      <c r="BX6584" s="4"/>
      <c r="BY6584" s="4"/>
    </row>
    <row r="6585" spans="76:77" x14ac:dyDescent="0.25">
      <c r="BX6585" s="4"/>
      <c r="BY6585" s="4"/>
    </row>
    <row r="6586" spans="76:77" x14ac:dyDescent="0.25">
      <c r="BX6586" s="4"/>
      <c r="BY6586" s="4"/>
    </row>
    <row r="6587" spans="76:77" x14ac:dyDescent="0.25">
      <c r="BX6587" s="4"/>
      <c r="BY6587" s="4"/>
    </row>
    <row r="6588" spans="76:77" x14ac:dyDescent="0.25">
      <c r="BX6588" s="4"/>
      <c r="BY6588" s="4"/>
    </row>
    <row r="6589" spans="76:77" x14ac:dyDescent="0.25">
      <c r="BX6589" s="4"/>
      <c r="BY6589" s="4"/>
    </row>
    <row r="6590" spans="76:77" x14ac:dyDescent="0.25">
      <c r="BX6590" s="4"/>
      <c r="BY6590" s="4"/>
    </row>
    <row r="6591" spans="76:77" x14ac:dyDescent="0.25">
      <c r="BX6591" s="4"/>
      <c r="BY6591" s="4"/>
    </row>
    <row r="6592" spans="76:77" x14ac:dyDescent="0.25">
      <c r="BX6592" s="4"/>
      <c r="BY6592" s="4"/>
    </row>
    <row r="6593" spans="76:77" x14ac:dyDescent="0.25">
      <c r="BX6593" s="4"/>
      <c r="BY6593" s="4"/>
    </row>
    <row r="6594" spans="76:77" x14ac:dyDescent="0.25">
      <c r="BX6594" s="4"/>
      <c r="BY6594" s="4"/>
    </row>
    <row r="6595" spans="76:77" x14ac:dyDescent="0.25">
      <c r="BX6595" s="4"/>
      <c r="BY6595" s="4"/>
    </row>
    <row r="6596" spans="76:77" x14ac:dyDescent="0.25">
      <c r="BX6596" s="4"/>
      <c r="BY6596" s="4"/>
    </row>
    <row r="6597" spans="76:77" x14ac:dyDescent="0.25">
      <c r="BX6597" s="4"/>
      <c r="BY6597" s="4"/>
    </row>
    <row r="6598" spans="76:77" x14ac:dyDescent="0.25">
      <c r="BX6598" s="4"/>
      <c r="BY6598" s="4"/>
    </row>
    <row r="6599" spans="76:77" x14ac:dyDescent="0.25">
      <c r="BX6599" s="4"/>
      <c r="BY6599" s="4"/>
    </row>
    <row r="6600" spans="76:77" x14ac:dyDescent="0.25">
      <c r="BX6600" s="4"/>
      <c r="BY6600" s="4"/>
    </row>
    <row r="6601" spans="76:77" x14ac:dyDescent="0.25">
      <c r="BX6601" s="4"/>
      <c r="BY6601" s="4"/>
    </row>
    <row r="6602" spans="76:77" x14ac:dyDescent="0.25">
      <c r="BX6602" s="4"/>
      <c r="BY6602" s="4"/>
    </row>
    <row r="6603" spans="76:77" x14ac:dyDescent="0.25">
      <c r="BX6603" s="4"/>
      <c r="BY6603" s="4"/>
    </row>
    <row r="6604" spans="76:77" x14ac:dyDescent="0.25">
      <c r="BX6604" s="4"/>
      <c r="BY6604" s="4"/>
    </row>
    <row r="6605" spans="76:77" x14ac:dyDescent="0.25">
      <c r="BX6605" s="4"/>
      <c r="BY6605" s="4"/>
    </row>
    <row r="6606" spans="76:77" x14ac:dyDescent="0.25">
      <c r="BX6606" s="4"/>
      <c r="BY6606" s="4"/>
    </row>
    <row r="6607" spans="76:77" x14ac:dyDescent="0.25">
      <c r="BX6607" s="4"/>
      <c r="BY6607" s="4"/>
    </row>
    <row r="6608" spans="76:77" x14ac:dyDescent="0.25">
      <c r="BX6608" s="4"/>
      <c r="BY6608" s="4"/>
    </row>
    <row r="6609" spans="76:77" x14ac:dyDescent="0.25">
      <c r="BX6609" s="4"/>
      <c r="BY6609" s="4"/>
    </row>
    <row r="6610" spans="76:77" x14ac:dyDescent="0.25">
      <c r="BX6610" s="4"/>
      <c r="BY6610" s="4"/>
    </row>
    <row r="6611" spans="76:77" x14ac:dyDescent="0.25">
      <c r="BX6611" s="4"/>
      <c r="BY6611" s="4"/>
    </row>
    <row r="6612" spans="76:77" x14ac:dyDescent="0.25">
      <c r="BX6612" s="4"/>
      <c r="BY6612" s="4"/>
    </row>
    <row r="6613" spans="76:77" x14ac:dyDescent="0.25">
      <c r="BX6613" s="4"/>
      <c r="BY6613" s="4"/>
    </row>
    <row r="6614" spans="76:77" x14ac:dyDescent="0.25">
      <c r="BX6614" s="4"/>
      <c r="BY6614" s="4"/>
    </row>
    <row r="6615" spans="76:77" x14ac:dyDescent="0.25">
      <c r="BX6615" s="4"/>
      <c r="BY6615" s="4"/>
    </row>
    <row r="6616" spans="76:77" x14ac:dyDescent="0.25">
      <c r="BX6616" s="4"/>
      <c r="BY6616" s="4"/>
    </row>
    <row r="6617" spans="76:77" x14ac:dyDescent="0.25">
      <c r="BX6617" s="4"/>
      <c r="BY6617" s="4"/>
    </row>
    <row r="6618" spans="76:77" x14ac:dyDescent="0.25">
      <c r="BX6618" s="4"/>
      <c r="BY6618" s="4"/>
    </row>
    <row r="6619" spans="76:77" x14ac:dyDescent="0.25">
      <c r="BX6619" s="4"/>
      <c r="BY6619" s="4"/>
    </row>
    <row r="6620" spans="76:77" x14ac:dyDescent="0.25">
      <c r="BX6620" s="4"/>
      <c r="BY6620" s="4"/>
    </row>
    <row r="6621" spans="76:77" x14ac:dyDescent="0.25">
      <c r="BX6621" s="4"/>
      <c r="BY6621" s="4"/>
    </row>
    <row r="6622" spans="76:77" x14ac:dyDescent="0.25">
      <c r="BX6622" s="4"/>
      <c r="BY6622" s="4"/>
    </row>
    <row r="6623" spans="76:77" x14ac:dyDescent="0.25">
      <c r="BX6623" s="4"/>
      <c r="BY6623" s="4"/>
    </row>
    <row r="6624" spans="76:77" x14ac:dyDescent="0.25">
      <c r="BX6624" s="4"/>
      <c r="BY6624" s="4"/>
    </row>
    <row r="6625" spans="76:77" x14ac:dyDescent="0.25">
      <c r="BX6625" s="4"/>
      <c r="BY6625" s="4"/>
    </row>
    <row r="6626" spans="76:77" x14ac:dyDescent="0.25">
      <c r="BX6626" s="4"/>
      <c r="BY6626" s="4"/>
    </row>
    <row r="6627" spans="76:77" x14ac:dyDescent="0.25">
      <c r="BX6627" s="4"/>
      <c r="BY6627" s="4"/>
    </row>
    <row r="6628" spans="76:77" x14ac:dyDescent="0.25">
      <c r="BX6628" s="4"/>
      <c r="BY6628" s="4"/>
    </row>
    <row r="6629" spans="76:77" x14ac:dyDescent="0.25">
      <c r="BX6629" s="4"/>
      <c r="BY6629" s="4"/>
    </row>
    <row r="6630" spans="76:77" x14ac:dyDescent="0.25">
      <c r="BX6630" s="4"/>
      <c r="BY6630" s="4"/>
    </row>
    <row r="6631" spans="76:77" x14ac:dyDescent="0.25">
      <c r="BX6631" s="4"/>
      <c r="BY6631" s="4"/>
    </row>
    <row r="6632" spans="76:77" x14ac:dyDescent="0.25">
      <c r="BX6632" s="4"/>
      <c r="BY6632" s="4"/>
    </row>
    <row r="6633" spans="76:77" x14ac:dyDescent="0.25">
      <c r="BX6633" s="4"/>
      <c r="BY6633" s="4"/>
    </row>
    <row r="6634" spans="76:77" x14ac:dyDescent="0.25">
      <c r="BX6634" s="4"/>
      <c r="BY6634" s="4"/>
    </row>
    <row r="6635" spans="76:77" x14ac:dyDescent="0.25">
      <c r="BX6635" s="4"/>
      <c r="BY6635" s="4"/>
    </row>
    <row r="6636" spans="76:77" x14ac:dyDescent="0.25">
      <c r="BX6636" s="4"/>
      <c r="BY6636" s="4"/>
    </row>
    <row r="6637" spans="76:77" x14ac:dyDescent="0.25">
      <c r="BX6637" s="4"/>
      <c r="BY6637" s="4"/>
    </row>
    <row r="6638" spans="76:77" x14ac:dyDescent="0.25">
      <c r="BX6638" s="4"/>
      <c r="BY6638" s="4"/>
    </row>
    <row r="6639" spans="76:77" x14ac:dyDescent="0.25">
      <c r="BX6639" s="4"/>
      <c r="BY6639" s="4"/>
    </row>
    <row r="6640" spans="76:77" x14ac:dyDescent="0.25">
      <c r="BX6640" s="4"/>
      <c r="BY6640" s="4"/>
    </row>
    <row r="6641" spans="76:77" x14ac:dyDescent="0.25">
      <c r="BX6641" s="4"/>
      <c r="BY6641" s="4"/>
    </row>
    <row r="6642" spans="76:77" x14ac:dyDescent="0.25">
      <c r="BX6642" s="4"/>
      <c r="BY6642" s="4"/>
    </row>
    <row r="6643" spans="76:77" x14ac:dyDescent="0.25">
      <c r="BX6643" s="4"/>
      <c r="BY6643" s="4"/>
    </row>
    <row r="6644" spans="76:77" x14ac:dyDescent="0.25">
      <c r="BX6644" s="4"/>
      <c r="BY6644" s="4"/>
    </row>
    <row r="6645" spans="76:77" x14ac:dyDescent="0.25">
      <c r="BX6645" s="4"/>
      <c r="BY6645" s="4"/>
    </row>
    <row r="6646" spans="76:77" x14ac:dyDescent="0.25">
      <c r="BX6646" s="4"/>
      <c r="BY6646" s="4"/>
    </row>
    <row r="6647" spans="76:77" x14ac:dyDescent="0.25">
      <c r="BX6647" s="4"/>
      <c r="BY6647" s="4"/>
    </row>
    <row r="6648" spans="76:77" x14ac:dyDescent="0.25">
      <c r="BX6648" s="4"/>
      <c r="BY6648" s="4"/>
    </row>
    <row r="6649" spans="76:77" x14ac:dyDescent="0.25">
      <c r="BX6649" s="4"/>
      <c r="BY6649" s="4"/>
    </row>
    <row r="6650" spans="76:77" x14ac:dyDescent="0.25">
      <c r="BX6650" s="4"/>
      <c r="BY6650" s="4"/>
    </row>
    <row r="6651" spans="76:77" x14ac:dyDescent="0.25">
      <c r="BX6651" s="4"/>
      <c r="BY6651" s="4"/>
    </row>
    <row r="6652" spans="76:77" x14ac:dyDescent="0.25">
      <c r="BX6652" s="4"/>
      <c r="BY6652" s="4"/>
    </row>
    <row r="6653" spans="76:77" x14ac:dyDescent="0.25">
      <c r="BX6653" s="4"/>
      <c r="BY6653" s="4"/>
    </row>
    <row r="6654" spans="76:77" x14ac:dyDescent="0.25">
      <c r="BX6654" s="4"/>
      <c r="BY6654" s="4"/>
    </row>
    <row r="6655" spans="76:77" x14ac:dyDescent="0.25">
      <c r="BX6655" s="4"/>
      <c r="BY6655" s="4"/>
    </row>
    <row r="6656" spans="76:77" x14ac:dyDescent="0.25">
      <c r="BX6656" s="4"/>
      <c r="BY6656" s="4"/>
    </row>
    <row r="6657" spans="76:77" x14ac:dyDescent="0.25">
      <c r="BX6657" s="4"/>
      <c r="BY6657" s="4"/>
    </row>
    <row r="6658" spans="76:77" x14ac:dyDescent="0.25">
      <c r="BX6658" s="4"/>
      <c r="BY6658" s="4"/>
    </row>
    <row r="6659" spans="76:77" x14ac:dyDescent="0.25">
      <c r="BX6659" s="4"/>
      <c r="BY6659" s="4"/>
    </row>
    <row r="6660" spans="76:77" x14ac:dyDescent="0.25">
      <c r="BX6660" s="4"/>
      <c r="BY6660" s="4"/>
    </row>
    <row r="6661" spans="76:77" x14ac:dyDescent="0.25">
      <c r="BX6661" s="4"/>
      <c r="BY6661" s="4"/>
    </row>
    <row r="6662" spans="76:77" x14ac:dyDescent="0.25">
      <c r="BX6662" s="4"/>
      <c r="BY6662" s="4"/>
    </row>
    <row r="6663" spans="76:77" x14ac:dyDescent="0.25">
      <c r="BX6663" s="4"/>
      <c r="BY6663" s="4"/>
    </row>
    <row r="6664" spans="76:77" x14ac:dyDescent="0.25">
      <c r="BX6664" s="4"/>
      <c r="BY6664" s="4"/>
    </row>
    <row r="6665" spans="76:77" x14ac:dyDescent="0.25">
      <c r="BX6665" s="4"/>
      <c r="BY6665" s="4"/>
    </row>
    <row r="6666" spans="76:77" x14ac:dyDescent="0.25">
      <c r="BX6666" s="4"/>
      <c r="BY6666" s="4"/>
    </row>
    <row r="6667" spans="76:77" x14ac:dyDescent="0.25">
      <c r="BX6667" s="4"/>
      <c r="BY6667" s="4"/>
    </row>
    <row r="6668" spans="76:77" x14ac:dyDescent="0.25">
      <c r="BX6668" s="4"/>
      <c r="BY6668" s="4"/>
    </row>
    <row r="6669" spans="76:77" x14ac:dyDescent="0.25">
      <c r="BX6669" s="4"/>
      <c r="BY6669" s="4"/>
    </row>
    <row r="6670" spans="76:77" x14ac:dyDescent="0.25">
      <c r="BX6670" s="4"/>
      <c r="BY6670" s="4"/>
    </row>
    <row r="6671" spans="76:77" x14ac:dyDescent="0.25">
      <c r="BX6671" s="4"/>
      <c r="BY6671" s="4"/>
    </row>
    <row r="6672" spans="76:77" x14ac:dyDescent="0.25">
      <c r="BX6672" s="4"/>
      <c r="BY6672" s="4"/>
    </row>
    <row r="6673" spans="76:77" x14ac:dyDescent="0.25">
      <c r="BX6673" s="4"/>
      <c r="BY6673" s="4"/>
    </row>
    <row r="6674" spans="76:77" x14ac:dyDescent="0.25">
      <c r="BX6674" s="4"/>
      <c r="BY6674" s="4"/>
    </row>
    <row r="6675" spans="76:77" x14ac:dyDescent="0.25">
      <c r="BX6675" s="4"/>
      <c r="BY6675" s="4"/>
    </row>
    <row r="6676" spans="76:77" x14ac:dyDescent="0.25">
      <c r="BX6676" s="4"/>
      <c r="BY6676" s="4"/>
    </row>
    <row r="6677" spans="76:77" x14ac:dyDescent="0.25">
      <c r="BX6677" s="4"/>
      <c r="BY6677" s="4"/>
    </row>
    <row r="6678" spans="76:77" x14ac:dyDescent="0.25">
      <c r="BX6678" s="4"/>
      <c r="BY6678" s="4"/>
    </row>
    <row r="6679" spans="76:77" x14ac:dyDescent="0.25">
      <c r="BX6679" s="4"/>
      <c r="BY6679" s="4"/>
    </row>
    <row r="6680" spans="76:77" x14ac:dyDescent="0.25">
      <c r="BX6680" s="4"/>
      <c r="BY6680" s="4"/>
    </row>
    <row r="6681" spans="76:77" x14ac:dyDescent="0.25">
      <c r="BX6681" s="4"/>
      <c r="BY6681" s="4"/>
    </row>
    <row r="6682" spans="76:77" x14ac:dyDescent="0.25">
      <c r="BX6682" s="4"/>
      <c r="BY6682" s="4"/>
    </row>
    <row r="6683" spans="76:77" x14ac:dyDescent="0.25">
      <c r="BX6683" s="4"/>
      <c r="BY6683" s="4"/>
    </row>
    <row r="6684" spans="76:77" x14ac:dyDescent="0.25">
      <c r="BX6684" s="4"/>
      <c r="BY6684" s="4"/>
    </row>
    <row r="6685" spans="76:77" x14ac:dyDescent="0.25">
      <c r="BX6685" s="4"/>
      <c r="BY6685" s="4"/>
    </row>
    <row r="6686" spans="76:77" x14ac:dyDescent="0.25">
      <c r="BX6686" s="4"/>
      <c r="BY6686" s="4"/>
    </row>
    <row r="6687" spans="76:77" x14ac:dyDescent="0.25">
      <c r="BX6687" s="4"/>
      <c r="BY6687" s="4"/>
    </row>
    <row r="6688" spans="76:77" x14ac:dyDescent="0.25">
      <c r="BX6688" s="4"/>
      <c r="BY6688" s="4"/>
    </row>
    <row r="6689" spans="76:77" x14ac:dyDescent="0.25">
      <c r="BX6689" s="4"/>
      <c r="BY6689" s="4"/>
    </row>
    <row r="6690" spans="76:77" x14ac:dyDescent="0.25">
      <c r="BX6690" s="4"/>
      <c r="BY6690" s="4"/>
    </row>
    <row r="6691" spans="76:77" x14ac:dyDescent="0.25">
      <c r="BX6691" s="4"/>
      <c r="BY6691" s="4"/>
    </row>
    <row r="6692" spans="76:77" x14ac:dyDescent="0.25">
      <c r="BX6692" s="4"/>
      <c r="BY6692" s="4"/>
    </row>
    <row r="6693" spans="76:77" x14ac:dyDescent="0.25">
      <c r="BX6693" s="4"/>
      <c r="BY6693" s="4"/>
    </row>
    <row r="6694" spans="76:77" x14ac:dyDescent="0.25">
      <c r="BX6694" s="4"/>
      <c r="BY6694" s="4"/>
    </row>
    <row r="6695" spans="76:77" x14ac:dyDescent="0.25">
      <c r="BX6695" s="4"/>
      <c r="BY6695" s="4"/>
    </row>
    <row r="6696" spans="76:77" x14ac:dyDescent="0.25">
      <c r="BX6696" s="4"/>
      <c r="BY6696" s="4"/>
    </row>
    <row r="6697" spans="76:77" x14ac:dyDescent="0.25">
      <c r="BX6697" s="4"/>
      <c r="BY6697" s="4"/>
    </row>
    <row r="6698" spans="76:77" x14ac:dyDescent="0.25">
      <c r="BX6698" s="4"/>
      <c r="BY6698" s="4"/>
    </row>
    <row r="6699" spans="76:77" x14ac:dyDescent="0.25">
      <c r="BX6699" s="4"/>
      <c r="BY6699" s="4"/>
    </row>
    <row r="6700" spans="76:77" x14ac:dyDescent="0.25">
      <c r="BX6700" s="4"/>
      <c r="BY6700" s="4"/>
    </row>
    <row r="6701" spans="76:77" x14ac:dyDescent="0.25">
      <c r="BX6701" s="4"/>
      <c r="BY6701" s="4"/>
    </row>
    <row r="6702" spans="76:77" x14ac:dyDescent="0.25">
      <c r="BX6702" s="4"/>
      <c r="BY6702" s="4"/>
    </row>
    <row r="6703" spans="76:77" x14ac:dyDescent="0.25">
      <c r="BX6703" s="4"/>
      <c r="BY6703" s="4"/>
    </row>
    <row r="6704" spans="76:77" x14ac:dyDescent="0.25">
      <c r="BX6704" s="4"/>
      <c r="BY6704" s="4"/>
    </row>
    <row r="6705" spans="76:77" x14ac:dyDescent="0.25">
      <c r="BX6705" s="4"/>
      <c r="BY6705" s="4"/>
    </row>
    <row r="6706" spans="76:77" x14ac:dyDescent="0.25">
      <c r="BX6706" s="4"/>
      <c r="BY6706" s="4"/>
    </row>
    <row r="6707" spans="76:77" x14ac:dyDescent="0.25">
      <c r="BX6707" s="4"/>
      <c r="BY6707" s="4"/>
    </row>
    <row r="6708" spans="76:77" x14ac:dyDescent="0.25">
      <c r="BX6708" s="4"/>
      <c r="BY6708" s="4"/>
    </row>
    <row r="6709" spans="76:77" x14ac:dyDescent="0.25">
      <c r="BX6709" s="4"/>
      <c r="BY6709" s="4"/>
    </row>
    <row r="6710" spans="76:77" x14ac:dyDescent="0.25">
      <c r="BX6710" s="4"/>
      <c r="BY6710" s="4"/>
    </row>
    <row r="6711" spans="76:77" x14ac:dyDescent="0.25">
      <c r="BX6711" s="4"/>
      <c r="BY6711" s="4"/>
    </row>
    <row r="6712" spans="76:77" x14ac:dyDescent="0.25">
      <c r="BX6712" s="4"/>
      <c r="BY6712" s="4"/>
    </row>
    <row r="6713" spans="76:77" x14ac:dyDescent="0.25">
      <c r="BX6713" s="4"/>
      <c r="BY6713" s="4"/>
    </row>
    <row r="6714" spans="76:77" x14ac:dyDescent="0.25">
      <c r="BX6714" s="4"/>
      <c r="BY6714" s="4"/>
    </row>
    <row r="6715" spans="76:77" x14ac:dyDescent="0.25">
      <c r="BX6715" s="4"/>
      <c r="BY6715" s="4"/>
    </row>
    <row r="6716" spans="76:77" x14ac:dyDescent="0.25">
      <c r="BX6716" s="4"/>
      <c r="BY6716" s="4"/>
    </row>
    <row r="6717" spans="76:77" x14ac:dyDescent="0.25">
      <c r="BX6717" s="4"/>
      <c r="BY6717" s="4"/>
    </row>
    <row r="6718" spans="76:77" x14ac:dyDescent="0.25">
      <c r="BX6718" s="4"/>
      <c r="BY6718" s="4"/>
    </row>
    <row r="6719" spans="76:77" x14ac:dyDescent="0.25">
      <c r="BX6719" s="4"/>
      <c r="BY6719" s="4"/>
    </row>
    <row r="6720" spans="76:77" x14ac:dyDescent="0.25">
      <c r="BX6720" s="4"/>
      <c r="BY6720" s="4"/>
    </row>
    <row r="6721" spans="76:77" x14ac:dyDescent="0.25">
      <c r="BX6721" s="4"/>
      <c r="BY6721" s="4"/>
    </row>
    <row r="6722" spans="76:77" x14ac:dyDescent="0.25">
      <c r="BX6722" s="4"/>
      <c r="BY6722" s="4"/>
    </row>
    <row r="6723" spans="76:77" x14ac:dyDescent="0.25">
      <c r="BX6723" s="4"/>
      <c r="BY6723" s="4"/>
    </row>
    <row r="6724" spans="76:77" x14ac:dyDescent="0.25">
      <c r="BX6724" s="4"/>
      <c r="BY6724" s="4"/>
    </row>
    <row r="6725" spans="76:77" x14ac:dyDescent="0.25">
      <c r="BX6725" s="4"/>
      <c r="BY6725" s="4"/>
    </row>
    <row r="6726" spans="76:77" x14ac:dyDescent="0.25">
      <c r="BX6726" s="4"/>
      <c r="BY6726" s="4"/>
    </row>
    <row r="6727" spans="76:77" x14ac:dyDescent="0.25">
      <c r="BX6727" s="4"/>
      <c r="BY6727" s="4"/>
    </row>
    <row r="6728" spans="76:77" x14ac:dyDescent="0.25">
      <c r="BX6728" s="4"/>
      <c r="BY6728" s="4"/>
    </row>
    <row r="6729" spans="76:77" x14ac:dyDescent="0.25">
      <c r="BX6729" s="4"/>
      <c r="BY6729" s="4"/>
    </row>
    <row r="6730" spans="76:77" x14ac:dyDescent="0.25">
      <c r="BX6730" s="4"/>
      <c r="BY6730" s="4"/>
    </row>
    <row r="6731" spans="76:77" x14ac:dyDescent="0.25">
      <c r="BX6731" s="4"/>
      <c r="BY6731" s="4"/>
    </row>
    <row r="6732" spans="76:77" x14ac:dyDescent="0.25">
      <c r="BX6732" s="4"/>
      <c r="BY6732" s="4"/>
    </row>
    <row r="6733" spans="76:77" x14ac:dyDescent="0.25">
      <c r="BX6733" s="4"/>
      <c r="BY6733" s="4"/>
    </row>
    <row r="6734" spans="76:77" x14ac:dyDescent="0.25">
      <c r="BX6734" s="4"/>
      <c r="BY6734" s="4"/>
    </row>
    <row r="6735" spans="76:77" x14ac:dyDescent="0.25">
      <c r="BX6735" s="4"/>
      <c r="BY6735" s="4"/>
    </row>
    <row r="6736" spans="76:77" x14ac:dyDescent="0.25">
      <c r="BX6736" s="4"/>
      <c r="BY6736" s="4"/>
    </row>
    <row r="6737" spans="76:77" x14ac:dyDescent="0.25">
      <c r="BX6737" s="4"/>
      <c r="BY6737" s="4"/>
    </row>
    <row r="6738" spans="76:77" x14ac:dyDescent="0.25">
      <c r="BX6738" s="4"/>
      <c r="BY6738" s="4"/>
    </row>
    <row r="6739" spans="76:77" x14ac:dyDescent="0.25">
      <c r="BX6739" s="4"/>
      <c r="BY6739" s="4"/>
    </row>
    <row r="6740" spans="76:77" x14ac:dyDescent="0.25">
      <c r="BX6740" s="4"/>
      <c r="BY6740" s="4"/>
    </row>
    <row r="6741" spans="76:77" x14ac:dyDescent="0.25">
      <c r="BX6741" s="4"/>
      <c r="BY6741" s="4"/>
    </row>
    <row r="6742" spans="76:77" x14ac:dyDescent="0.25">
      <c r="BX6742" s="4"/>
      <c r="BY6742" s="4"/>
    </row>
    <row r="6743" spans="76:77" x14ac:dyDescent="0.25">
      <c r="BX6743" s="4"/>
      <c r="BY6743" s="4"/>
    </row>
    <row r="6744" spans="76:77" x14ac:dyDescent="0.25">
      <c r="BX6744" s="4"/>
      <c r="BY6744" s="4"/>
    </row>
    <row r="6745" spans="76:77" x14ac:dyDescent="0.25">
      <c r="BX6745" s="4"/>
      <c r="BY6745" s="4"/>
    </row>
    <row r="6746" spans="76:77" x14ac:dyDescent="0.25">
      <c r="BX6746" s="4"/>
      <c r="BY6746" s="4"/>
    </row>
    <row r="6747" spans="76:77" x14ac:dyDescent="0.25">
      <c r="BX6747" s="4"/>
      <c r="BY6747" s="4"/>
    </row>
    <row r="6748" spans="76:77" x14ac:dyDescent="0.25">
      <c r="BX6748" s="4"/>
      <c r="BY6748" s="4"/>
    </row>
    <row r="6749" spans="76:77" x14ac:dyDescent="0.25">
      <c r="BX6749" s="4"/>
      <c r="BY6749" s="4"/>
    </row>
    <row r="6750" spans="76:77" x14ac:dyDescent="0.25">
      <c r="BX6750" s="4"/>
      <c r="BY6750" s="4"/>
    </row>
    <row r="6751" spans="76:77" x14ac:dyDescent="0.25">
      <c r="BX6751" s="4"/>
      <c r="BY6751" s="4"/>
    </row>
    <row r="6752" spans="76:77" x14ac:dyDescent="0.25">
      <c r="BX6752" s="4"/>
      <c r="BY6752" s="4"/>
    </row>
    <row r="6753" spans="76:77" x14ac:dyDescent="0.25">
      <c r="BX6753" s="4"/>
      <c r="BY6753" s="4"/>
    </row>
    <row r="6754" spans="76:77" x14ac:dyDescent="0.25">
      <c r="BX6754" s="4"/>
      <c r="BY6754" s="4"/>
    </row>
    <row r="6755" spans="76:77" x14ac:dyDescent="0.25">
      <c r="BX6755" s="4"/>
      <c r="BY6755" s="4"/>
    </row>
    <row r="6756" spans="76:77" x14ac:dyDescent="0.25">
      <c r="BX6756" s="4"/>
      <c r="BY6756" s="4"/>
    </row>
    <row r="6757" spans="76:77" x14ac:dyDescent="0.25">
      <c r="BX6757" s="4"/>
      <c r="BY6757" s="4"/>
    </row>
    <row r="6758" spans="76:77" x14ac:dyDescent="0.25">
      <c r="BX6758" s="4"/>
      <c r="BY6758" s="4"/>
    </row>
    <row r="6759" spans="76:77" x14ac:dyDescent="0.25">
      <c r="BX6759" s="4"/>
      <c r="BY6759" s="4"/>
    </row>
    <row r="6760" spans="76:77" x14ac:dyDescent="0.25">
      <c r="BX6760" s="4"/>
      <c r="BY6760" s="4"/>
    </row>
    <row r="6761" spans="76:77" x14ac:dyDescent="0.25">
      <c r="BX6761" s="4"/>
      <c r="BY6761" s="4"/>
    </row>
    <row r="6762" spans="76:77" x14ac:dyDescent="0.25">
      <c r="BX6762" s="4"/>
      <c r="BY6762" s="4"/>
    </row>
    <row r="6763" spans="76:77" x14ac:dyDescent="0.25">
      <c r="BX6763" s="4"/>
      <c r="BY6763" s="4"/>
    </row>
    <row r="6764" spans="76:77" x14ac:dyDescent="0.25">
      <c r="BX6764" s="4"/>
      <c r="BY6764" s="4"/>
    </row>
    <row r="6765" spans="76:77" x14ac:dyDescent="0.25">
      <c r="BX6765" s="4"/>
      <c r="BY6765" s="4"/>
    </row>
    <row r="6766" spans="76:77" x14ac:dyDescent="0.25">
      <c r="BX6766" s="4"/>
      <c r="BY6766" s="4"/>
    </row>
    <row r="6767" spans="76:77" x14ac:dyDescent="0.25">
      <c r="BX6767" s="4"/>
      <c r="BY6767" s="4"/>
    </row>
    <row r="6768" spans="76:77" x14ac:dyDescent="0.25">
      <c r="BX6768" s="4"/>
      <c r="BY6768" s="4"/>
    </row>
    <row r="6769" spans="76:77" x14ac:dyDescent="0.25">
      <c r="BX6769" s="4"/>
      <c r="BY6769" s="4"/>
    </row>
    <row r="6770" spans="76:77" x14ac:dyDescent="0.25">
      <c r="BX6770" s="4"/>
      <c r="BY6770" s="4"/>
    </row>
    <row r="6771" spans="76:77" x14ac:dyDescent="0.25">
      <c r="BX6771" s="4"/>
      <c r="BY6771" s="4"/>
    </row>
    <row r="6772" spans="76:77" x14ac:dyDescent="0.25">
      <c r="BX6772" s="4"/>
      <c r="BY6772" s="4"/>
    </row>
    <row r="6773" spans="76:77" x14ac:dyDescent="0.25">
      <c r="BX6773" s="4"/>
      <c r="BY6773" s="4"/>
    </row>
    <row r="6774" spans="76:77" x14ac:dyDescent="0.25">
      <c r="BX6774" s="4"/>
      <c r="BY6774" s="4"/>
    </row>
    <row r="6775" spans="76:77" x14ac:dyDescent="0.25">
      <c r="BX6775" s="4"/>
      <c r="BY6775" s="4"/>
    </row>
    <row r="6776" spans="76:77" x14ac:dyDescent="0.25">
      <c r="BX6776" s="4"/>
      <c r="BY6776" s="4"/>
    </row>
    <row r="6777" spans="76:77" x14ac:dyDescent="0.25">
      <c r="BX6777" s="4"/>
      <c r="BY6777" s="4"/>
    </row>
    <row r="6778" spans="76:77" x14ac:dyDescent="0.25">
      <c r="BX6778" s="4"/>
      <c r="BY6778" s="4"/>
    </row>
    <row r="6779" spans="76:77" x14ac:dyDescent="0.25">
      <c r="BX6779" s="4"/>
      <c r="BY6779" s="4"/>
    </row>
    <row r="6780" spans="76:77" x14ac:dyDescent="0.25">
      <c r="BX6780" s="4"/>
      <c r="BY6780" s="4"/>
    </row>
    <row r="6781" spans="76:77" x14ac:dyDescent="0.25">
      <c r="BX6781" s="4"/>
      <c r="BY6781" s="4"/>
    </row>
    <row r="6782" spans="76:77" x14ac:dyDescent="0.25">
      <c r="BX6782" s="4"/>
      <c r="BY6782" s="4"/>
    </row>
    <row r="6783" spans="76:77" x14ac:dyDescent="0.25">
      <c r="BX6783" s="4"/>
      <c r="BY6783" s="4"/>
    </row>
    <row r="6784" spans="76:77" x14ac:dyDescent="0.25">
      <c r="BX6784" s="4"/>
      <c r="BY6784" s="4"/>
    </row>
    <row r="6785" spans="76:77" x14ac:dyDescent="0.25">
      <c r="BX6785" s="4"/>
      <c r="BY6785" s="4"/>
    </row>
    <row r="6786" spans="76:77" x14ac:dyDescent="0.25">
      <c r="BX6786" s="4"/>
      <c r="BY6786" s="4"/>
    </row>
    <row r="6787" spans="76:77" x14ac:dyDescent="0.25">
      <c r="BX6787" s="4"/>
      <c r="BY6787" s="4"/>
    </row>
    <row r="6788" spans="76:77" x14ac:dyDescent="0.25">
      <c r="BX6788" s="4"/>
      <c r="BY6788" s="4"/>
    </row>
    <row r="6789" spans="76:77" x14ac:dyDescent="0.25">
      <c r="BX6789" s="4"/>
      <c r="BY6789" s="4"/>
    </row>
    <row r="6790" spans="76:77" x14ac:dyDescent="0.25">
      <c r="BX6790" s="4"/>
      <c r="BY6790" s="4"/>
    </row>
    <row r="6791" spans="76:77" x14ac:dyDescent="0.25">
      <c r="BX6791" s="4"/>
      <c r="BY6791" s="4"/>
    </row>
    <row r="6792" spans="76:77" x14ac:dyDescent="0.25">
      <c r="BX6792" s="4"/>
      <c r="BY6792" s="4"/>
    </row>
    <row r="6793" spans="76:77" x14ac:dyDescent="0.25">
      <c r="BX6793" s="4"/>
      <c r="BY6793" s="4"/>
    </row>
    <row r="6794" spans="76:77" x14ac:dyDescent="0.25">
      <c r="BX6794" s="4"/>
      <c r="BY6794" s="4"/>
    </row>
    <row r="6795" spans="76:77" x14ac:dyDescent="0.25">
      <c r="BX6795" s="4"/>
      <c r="BY6795" s="4"/>
    </row>
    <row r="6796" spans="76:77" x14ac:dyDescent="0.25">
      <c r="BX6796" s="4"/>
      <c r="BY6796" s="4"/>
    </row>
    <row r="6797" spans="76:77" x14ac:dyDescent="0.25">
      <c r="BX6797" s="4"/>
      <c r="BY6797" s="4"/>
    </row>
    <row r="6798" spans="76:77" x14ac:dyDescent="0.25">
      <c r="BX6798" s="4"/>
      <c r="BY6798" s="4"/>
    </row>
    <row r="6799" spans="76:77" x14ac:dyDescent="0.25">
      <c r="BX6799" s="4"/>
      <c r="BY6799" s="4"/>
    </row>
    <row r="6800" spans="76:77" x14ac:dyDescent="0.25">
      <c r="BX6800" s="4"/>
      <c r="BY6800" s="4"/>
    </row>
    <row r="6801" spans="76:77" x14ac:dyDescent="0.25">
      <c r="BX6801" s="4"/>
      <c r="BY6801" s="4"/>
    </row>
    <row r="6802" spans="76:77" x14ac:dyDescent="0.25">
      <c r="BX6802" s="4"/>
      <c r="BY6802" s="4"/>
    </row>
    <row r="6803" spans="76:77" x14ac:dyDescent="0.25">
      <c r="BX6803" s="4"/>
      <c r="BY6803" s="4"/>
    </row>
    <row r="6804" spans="76:77" x14ac:dyDescent="0.25">
      <c r="BX6804" s="4"/>
      <c r="BY6804" s="4"/>
    </row>
    <row r="6805" spans="76:77" x14ac:dyDescent="0.25">
      <c r="BX6805" s="4"/>
      <c r="BY6805" s="4"/>
    </row>
    <row r="6806" spans="76:77" x14ac:dyDescent="0.25">
      <c r="BX6806" s="4"/>
      <c r="BY6806" s="4"/>
    </row>
    <row r="6807" spans="76:77" x14ac:dyDescent="0.25">
      <c r="BX6807" s="4"/>
      <c r="BY6807" s="4"/>
    </row>
    <row r="6808" spans="76:77" x14ac:dyDescent="0.25">
      <c r="BX6808" s="4"/>
      <c r="BY6808" s="4"/>
    </row>
    <row r="6809" spans="76:77" x14ac:dyDescent="0.25">
      <c r="BX6809" s="4"/>
      <c r="BY6809" s="4"/>
    </row>
    <row r="6810" spans="76:77" x14ac:dyDescent="0.25">
      <c r="BX6810" s="4"/>
      <c r="BY6810" s="4"/>
    </row>
    <row r="6811" spans="76:77" x14ac:dyDescent="0.25">
      <c r="BX6811" s="4"/>
      <c r="BY6811" s="4"/>
    </row>
    <row r="6812" spans="76:77" x14ac:dyDescent="0.25">
      <c r="BX6812" s="4"/>
      <c r="BY6812" s="4"/>
    </row>
    <row r="6813" spans="76:77" x14ac:dyDescent="0.25">
      <c r="BX6813" s="4"/>
      <c r="BY6813" s="4"/>
    </row>
    <row r="6814" spans="76:77" x14ac:dyDescent="0.25">
      <c r="BX6814" s="4"/>
      <c r="BY6814" s="4"/>
    </row>
    <row r="6815" spans="76:77" x14ac:dyDescent="0.25">
      <c r="BX6815" s="4"/>
      <c r="BY6815" s="4"/>
    </row>
    <row r="6816" spans="76:77" x14ac:dyDescent="0.25">
      <c r="BX6816" s="4"/>
      <c r="BY6816" s="4"/>
    </row>
    <row r="6817" spans="76:77" x14ac:dyDescent="0.25">
      <c r="BX6817" s="4"/>
      <c r="BY6817" s="4"/>
    </row>
    <row r="6818" spans="76:77" x14ac:dyDescent="0.25">
      <c r="BX6818" s="4"/>
      <c r="BY6818" s="4"/>
    </row>
    <row r="6819" spans="76:77" x14ac:dyDescent="0.25">
      <c r="BX6819" s="4"/>
      <c r="BY6819" s="4"/>
    </row>
    <row r="6820" spans="76:77" x14ac:dyDescent="0.25">
      <c r="BX6820" s="4"/>
      <c r="BY6820" s="4"/>
    </row>
    <row r="6821" spans="76:77" x14ac:dyDescent="0.25">
      <c r="BX6821" s="4"/>
      <c r="BY6821" s="4"/>
    </row>
    <row r="6822" spans="76:77" x14ac:dyDescent="0.25">
      <c r="BX6822" s="4"/>
      <c r="BY6822" s="4"/>
    </row>
    <row r="6823" spans="76:77" x14ac:dyDescent="0.25">
      <c r="BX6823" s="4"/>
      <c r="BY6823" s="4"/>
    </row>
    <row r="6824" spans="76:77" x14ac:dyDescent="0.25">
      <c r="BX6824" s="4"/>
      <c r="BY6824" s="4"/>
    </row>
    <row r="6825" spans="76:77" x14ac:dyDescent="0.25">
      <c r="BX6825" s="4"/>
      <c r="BY6825" s="4"/>
    </row>
    <row r="6826" spans="76:77" x14ac:dyDescent="0.25">
      <c r="BX6826" s="4"/>
      <c r="BY6826" s="4"/>
    </row>
    <row r="6827" spans="76:77" x14ac:dyDescent="0.25">
      <c r="BX6827" s="4"/>
      <c r="BY6827" s="4"/>
    </row>
    <row r="6828" spans="76:77" x14ac:dyDescent="0.25">
      <c r="BX6828" s="4"/>
      <c r="BY6828" s="4"/>
    </row>
    <row r="6829" spans="76:77" x14ac:dyDescent="0.25">
      <c r="BX6829" s="4"/>
      <c r="BY6829" s="4"/>
    </row>
    <row r="6830" spans="76:77" x14ac:dyDescent="0.25">
      <c r="BX6830" s="4"/>
      <c r="BY6830" s="4"/>
    </row>
    <row r="6831" spans="76:77" x14ac:dyDescent="0.25">
      <c r="BX6831" s="4"/>
      <c r="BY6831" s="4"/>
    </row>
    <row r="6832" spans="76:77" x14ac:dyDescent="0.25">
      <c r="BX6832" s="4"/>
      <c r="BY6832" s="4"/>
    </row>
    <row r="6833" spans="76:77" x14ac:dyDescent="0.25">
      <c r="BX6833" s="4"/>
      <c r="BY6833" s="4"/>
    </row>
    <row r="6834" spans="76:77" x14ac:dyDescent="0.25">
      <c r="BX6834" s="4"/>
      <c r="BY6834" s="4"/>
    </row>
    <row r="6835" spans="76:77" x14ac:dyDescent="0.25">
      <c r="BX6835" s="4"/>
      <c r="BY6835" s="4"/>
    </row>
    <row r="6836" spans="76:77" x14ac:dyDescent="0.25">
      <c r="BX6836" s="4"/>
      <c r="BY6836" s="4"/>
    </row>
    <row r="6837" spans="76:77" x14ac:dyDescent="0.25">
      <c r="BX6837" s="4"/>
      <c r="BY6837" s="4"/>
    </row>
    <row r="6838" spans="76:77" x14ac:dyDescent="0.25">
      <c r="BX6838" s="4"/>
      <c r="BY6838" s="4"/>
    </row>
    <row r="6839" spans="76:77" x14ac:dyDescent="0.25">
      <c r="BX6839" s="4"/>
      <c r="BY6839" s="4"/>
    </row>
    <row r="6840" spans="76:77" x14ac:dyDescent="0.25">
      <c r="BX6840" s="4"/>
      <c r="BY6840" s="4"/>
    </row>
    <row r="6841" spans="76:77" x14ac:dyDescent="0.25">
      <c r="BX6841" s="4"/>
      <c r="BY6841" s="4"/>
    </row>
    <row r="6842" spans="76:77" x14ac:dyDescent="0.25">
      <c r="BX6842" s="4"/>
      <c r="BY6842" s="4"/>
    </row>
    <row r="6843" spans="76:77" x14ac:dyDescent="0.25">
      <c r="BX6843" s="4"/>
      <c r="BY6843" s="4"/>
    </row>
    <row r="6844" spans="76:77" x14ac:dyDescent="0.25">
      <c r="BX6844" s="4"/>
      <c r="BY6844" s="4"/>
    </row>
    <row r="6845" spans="76:77" x14ac:dyDescent="0.25">
      <c r="BX6845" s="4"/>
      <c r="BY6845" s="4"/>
    </row>
    <row r="6846" spans="76:77" x14ac:dyDescent="0.25">
      <c r="BX6846" s="4"/>
      <c r="BY6846" s="4"/>
    </row>
    <row r="6847" spans="76:77" x14ac:dyDescent="0.25">
      <c r="BX6847" s="4"/>
      <c r="BY6847" s="4"/>
    </row>
    <row r="6848" spans="76:77" x14ac:dyDescent="0.25">
      <c r="BX6848" s="4"/>
      <c r="BY6848" s="4"/>
    </row>
    <row r="6849" spans="76:77" x14ac:dyDescent="0.25">
      <c r="BX6849" s="4"/>
      <c r="BY6849" s="4"/>
    </row>
    <row r="6850" spans="76:77" x14ac:dyDescent="0.25">
      <c r="BX6850" s="4"/>
      <c r="BY6850" s="4"/>
    </row>
    <row r="6851" spans="76:77" x14ac:dyDescent="0.25">
      <c r="BX6851" s="4"/>
      <c r="BY6851" s="4"/>
    </row>
    <row r="6852" spans="76:77" x14ac:dyDescent="0.25">
      <c r="BX6852" s="4"/>
      <c r="BY6852" s="4"/>
    </row>
    <row r="6853" spans="76:77" x14ac:dyDescent="0.25">
      <c r="BX6853" s="4"/>
      <c r="BY6853" s="4"/>
    </row>
    <row r="6854" spans="76:77" x14ac:dyDescent="0.25">
      <c r="BX6854" s="4"/>
      <c r="BY6854" s="4"/>
    </row>
    <row r="6855" spans="76:77" x14ac:dyDescent="0.25">
      <c r="BX6855" s="4"/>
      <c r="BY6855" s="4"/>
    </row>
    <row r="6856" spans="76:77" x14ac:dyDescent="0.25">
      <c r="BX6856" s="4"/>
      <c r="BY6856" s="4"/>
    </row>
    <row r="6857" spans="76:77" x14ac:dyDescent="0.25">
      <c r="BX6857" s="4"/>
      <c r="BY6857" s="4"/>
    </row>
    <row r="6858" spans="76:77" x14ac:dyDescent="0.25">
      <c r="BX6858" s="4"/>
      <c r="BY6858" s="4"/>
    </row>
    <row r="6859" spans="76:77" x14ac:dyDescent="0.25">
      <c r="BX6859" s="4"/>
      <c r="BY6859" s="4"/>
    </row>
    <row r="6860" spans="76:77" x14ac:dyDescent="0.25">
      <c r="BX6860" s="4"/>
      <c r="BY6860" s="4"/>
    </row>
    <row r="6861" spans="76:77" x14ac:dyDescent="0.25">
      <c r="BX6861" s="4"/>
      <c r="BY6861" s="4"/>
    </row>
    <row r="6862" spans="76:77" x14ac:dyDescent="0.25">
      <c r="BX6862" s="4"/>
      <c r="BY6862" s="4"/>
    </row>
    <row r="6863" spans="76:77" x14ac:dyDescent="0.25">
      <c r="BX6863" s="4"/>
      <c r="BY6863" s="4"/>
    </row>
    <row r="6864" spans="76:77" x14ac:dyDescent="0.25">
      <c r="BX6864" s="4"/>
      <c r="BY6864" s="4"/>
    </row>
    <row r="6865" spans="76:77" x14ac:dyDescent="0.25">
      <c r="BX6865" s="4"/>
      <c r="BY6865" s="4"/>
    </row>
    <row r="6866" spans="76:77" x14ac:dyDescent="0.25">
      <c r="BX6866" s="4"/>
      <c r="BY6866" s="4"/>
    </row>
    <row r="6867" spans="76:77" x14ac:dyDescent="0.25">
      <c r="BX6867" s="4"/>
      <c r="BY6867" s="4"/>
    </row>
    <row r="6868" spans="76:77" x14ac:dyDescent="0.25">
      <c r="BX6868" s="4"/>
      <c r="BY6868" s="4"/>
    </row>
    <row r="6869" spans="76:77" x14ac:dyDescent="0.25">
      <c r="BX6869" s="4"/>
      <c r="BY6869" s="4"/>
    </row>
    <row r="6870" spans="76:77" x14ac:dyDescent="0.25">
      <c r="BX6870" s="4"/>
      <c r="BY6870" s="4"/>
    </row>
    <row r="6871" spans="76:77" x14ac:dyDescent="0.25">
      <c r="BX6871" s="4"/>
      <c r="BY6871" s="4"/>
    </row>
    <row r="6872" spans="76:77" x14ac:dyDescent="0.25">
      <c r="BX6872" s="4"/>
      <c r="BY6872" s="4"/>
    </row>
    <row r="6873" spans="76:77" x14ac:dyDescent="0.25">
      <c r="BX6873" s="4"/>
      <c r="BY6873" s="4"/>
    </row>
    <row r="6874" spans="76:77" x14ac:dyDescent="0.25">
      <c r="BX6874" s="4"/>
      <c r="BY6874" s="4"/>
    </row>
    <row r="6875" spans="76:77" x14ac:dyDescent="0.25">
      <c r="BX6875" s="4"/>
      <c r="BY6875" s="4"/>
    </row>
    <row r="6876" spans="76:77" x14ac:dyDescent="0.25">
      <c r="BX6876" s="4"/>
      <c r="BY6876" s="4"/>
    </row>
    <row r="6877" spans="76:77" x14ac:dyDescent="0.25">
      <c r="BX6877" s="4"/>
      <c r="BY6877" s="4"/>
    </row>
    <row r="6878" spans="76:77" x14ac:dyDescent="0.25">
      <c r="BX6878" s="4"/>
      <c r="BY6878" s="4"/>
    </row>
    <row r="6879" spans="76:77" x14ac:dyDescent="0.25">
      <c r="BX6879" s="4"/>
      <c r="BY6879" s="4"/>
    </row>
    <row r="6880" spans="76:77" x14ac:dyDescent="0.25">
      <c r="BX6880" s="4"/>
      <c r="BY6880" s="4"/>
    </row>
    <row r="6881" spans="76:77" x14ac:dyDescent="0.25">
      <c r="BX6881" s="4"/>
      <c r="BY6881" s="4"/>
    </row>
    <row r="6882" spans="76:77" x14ac:dyDescent="0.25">
      <c r="BX6882" s="4"/>
      <c r="BY6882" s="4"/>
    </row>
    <row r="6883" spans="76:77" x14ac:dyDescent="0.25">
      <c r="BX6883" s="4"/>
      <c r="BY6883" s="4"/>
    </row>
    <row r="6884" spans="76:77" x14ac:dyDescent="0.25">
      <c r="BX6884" s="4"/>
      <c r="BY6884" s="4"/>
    </row>
    <row r="6885" spans="76:77" x14ac:dyDescent="0.25">
      <c r="BX6885" s="4"/>
      <c r="BY6885" s="4"/>
    </row>
    <row r="6886" spans="76:77" x14ac:dyDescent="0.25">
      <c r="BX6886" s="4"/>
      <c r="BY6886" s="4"/>
    </row>
    <row r="6887" spans="76:77" x14ac:dyDescent="0.25">
      <c r="BX6887" s="4"/>
      <c r="BY6887" s="4"/>
    </row>
    <row r="6888" spans="76:77" x14ac:dyDescent="0.25">
      <c r="BX6888" s="4"/>
      <c r="BY6888" s="4"/>
    </row>
    <row r="6889" spans="76:77" x14ac:dyDescent="0.25">
      <c r="BX6889" s="4"/>
      <c r="BY6889" s="4"/>
    </row>
    <row r="6890" spans="76:77" x14ac:dyDescent="0.25">
      <c r="BX6890" s="4"/>
      <c r="BY6890" s="4"/>
    </row>
    <row r="6891" spans="76:77" x14ac:dyDescent="0.25">
      <c r="BX6891" s="4"/>
      <c r="BY6891" s="4"/>
    </row>
    <row r="6892" spans="76:77" x14ac:dyDescent="0.25">
      <c r="BX6892" s="4"/>
      <c r="BY6892" s="4"/>
    </row>
    <row r="6893" spans="76:77" x14ac:dyDescent="0.25">
      <c r="BX6893" s="4"/>
      <c r="BY6893" s="4"/>
    </row>
    <row r="6894" spans="76:77" x14ac:dyDescent="0.25">
      <c r="BX6894" s="4"/>
      <c r="BY6894" s="4"/>
    </row>
    <row r="6895" spans="76:77" x14ac:dyDescent="0.25">
      <c r="BX6895" s="4"/>
      <c r="BY6895" s="4"/>
    </row>
    <row r="6896" spans="76:77" x14ac:dyDescent="0.25">
      <c r="BX6896" s="4"/>
      <c r="BY6896" s="4"/>
    </row>
    <row r="6897" spans="76:77" x14ac:dyDescent="0.25">
      <c r="BX6897" s="4"/>
      <c r="BY6897" s="4"/>
    </row>
    <row r="6898" spans="76:77" x14ac:dyDescent="0.25">
      <c r="BX6898" s="4"/>
      <c r="BY6898" s="4"/>
    </row>
    <row r="6899" spans="76:77" x14ac:dyDescent="0.25">
      <c r="BX6899" s="4"/>
      <c r="BY6899" s="4"/>
    </row>
    <row r="6900" spans="76:77" x14ac:dyDescent="0.25">
      <c r="BX6900" s="4"/>
      <c r="BY6900" s="4"/>
    </row>
    <row r="6901" spans="76:77" x14ac:dyDescent="0.25">
      <c r="BX6901" s="4"/>
      <c r="BY6901" s="4"/>
    </row>
    <row r="6902" spans="76:77" x14ac:dyDescent="0.25">
      <c r="BX6902" s="4"/>
      <c r="BY6902" s="4"/>
    </row>
    <row r="6903" spans="76:77" x14ac:dyDescent="0.25">
      <c r="BX6903" s="4"/>
      <c r="BY6903" s="4"/>
    </row>
    <row r="6904" spans="76:77" x14ac:dyDescent="0.25">
      <c r="BX6904" s="4"/>
      <c r="BY6904" s="4"/>
    </row>
    <row r="6905" spans="76:77" x14ac:dyDescent="0.25">
      <c r="BX6905" s="4"/>
      <c r="BY6905" s="4"/>
    </row>
    <row r="6906" spans="76:77" x14ac:dyDescent="0.25">
      <c r="BX6906" s="4"/>
      <c r="BY6906" s="4"/>
    </row>
    <row r="6907" spans="76:77" x14ac:dyDescent="0.25">
      <c r="BX6907" s="4"/>
      <c r="BY6907" s="4"/>
    </row>
    <row r="6908" spans="76:77" x14ac:dyDescent="0.25">
      <c r="BX6908" s="4"/>
      <c r="BY6908" s="4"/>
    </row>
    <row r="6909" spans="76:77" x14ac:dyDescent="0.25">
      <c r="BX6909" s="4"/>
      <c r="BY6909" s="4"/>
    </row>
    <row r="6910" spans="76:77" x14ac:dyDescent="0.25">
      <c r="BX6910" s="4"/>
      <c r="BY6910" s="4"/>
    </row>
    <row r="6911" spans="76:77" x14ac:dyDescent="0.25">
      <c r="BX6911" s="4"/>
      <c r="BY6911" s="4"/>
    </row>
    <row r="6912" spans="76:77" x14ac:dyDescent="0.25">
      <c r="BX6912" s="4"/>
      <c r="BY6912" s="4"/>
    </row>
    <row r="6913" spans="76:77" x14ac:dyDescent="0.25">
      <c r="BX6913" s="4"/>
      <c r="BY6913" s="4"/>
    </row>
    <row r="6914" spans="76:77" x14ac:dyDescent="0.25">
      <c r="BX6914" s="4"/>
      <c r="BY6914" s="4"/>
    </row>
    <row r="6915" spans="76:77" x14ac:dyDescent="0.25">
      <c r="BX6915" s="4"/>
      <c r="BY6915" s="4"/>
    </row>
    <row r="6916" spans="76:77" x14ac:dyDescent="0.25">
      <c r="BX6916" s="4"/>
      <c r="BY6916" s="4"/>
    </row>
    <row r="6917" spans="76:77" x14ac:dyDescent="0.25">
      <c r="BX6917" s="4"/>
      <c r="BY6917" s="4"/>
    </row>
    <row r="6918" spans="76:77" x14ac:dyDescent="0.25">
      <c r="BX6918" s="4"/>
      <c r="BY6918" s="4"/>
    </row>
    <row r="6919" spans="76:77" x14ac:dyDescent="0.25">
      <c r="BX6919" s="4"/>
      <c r="BY6919" s="4"/>
    </row>
    <row r="6920" spans="76:77" x14ac:dyDescent="0.25">
      <c r="BX6920" s="4"/>
      <c r="BY6920" s="4"/>
    </row>
    <row r="6921" spans="76:77" x14ac:dyDescent="0.25">
      <c r="BX6921" s="4"/>
      <c r="BY6921" s="4"/>
    </row>
    <row r="6922" spans="76:77" x14ac:dyDescent="0.25">
      <c r="BX6922" s="4"/>
      <c r="BY6922" s="4"/>
    </row>
    <row r="6923" spans="76:77" x14ac:dyDescent="0.25">
      <c r="BX6923" s="4"/>
      <c r="BY6923" s="4"/>
    </row>
    <row r="6924" spans="76:77" x14ac:dyDescent="0.25">
      <c r="BX6924" s="4"/>
      <c r="BY6924" s="4"/>
    </row>
    <row r="6925" spans="76:77" x14ac:dyDescent="0.25">
      <c r="BX6925" s="4"/>
      <c r="BY6925" s="4"/>
    </row>
    <row r="6926" spans="76:77" x14ac:dyDescent="0.25">
      <c r="BX6926" s="4"/>
      <c r="BY6926" s="4"/>
    </row>
    <row r="6927" spans="76:77" x14ac:dyDescent="0.25">
      <c r="BX6927" s="4"/>
      <c r="BY6927" s="4"/>
    </row>
    <row r="6928" spans="76:77" x14ac:dyDescent="0.25">
      <c r="BX6928" s="4"/>
      <c r="BY6928" s="4"/>
    </row>
    <row r="6929" spans="76:77" x14ac:dyDescent="0.25">
      <c r="BX6929" s="4"/>
      <c r="BY6929" s="4"/>
    </row>
    <row r="6930" spans="76:77" x14ac:dyDescent="0.25">
      <c r="BX6930" s="4"/>
      <c r="BY6930" s="4"/>
    </row>
    <row r="6931" spans="76:77" x14ac:dyDescent="0.25">
      <c r="BX6931" s="4"/>
      <c r="BY6931" s="4"/>
    </row>
    <row r="6932" spans="76:77" x14ac:dyDescent="0.25">
      <c r="BX6932" s="4"/>
      <c r="BY6932" s="4"/>
    </row>
    <row r="6933" spans="76:77" x14ac:dyDescent="0.25">
      <c r="BX6933" s="4"/>
      <c r="BY6933" s="4"/>
    </row>
    <row r="6934" spans="76:77" x14ac:dyDescent="0.25">
      <c r="BX6934" s="4"/>
      <c r="BY6934" s="4"/>
    </row>
    <row r="6935" spans="76:77" x14ac:dyDescent="0.25">
      <c r="BX6935" s="4"/>
      <c r="BY6935" s="4"/>
    </row>
    <row r="6936" spans="76:77" x14ac:dyDescent="0.25">
      <c r="BX6936" s="4"/>
      <c r="BY6936" s="4"/>
    </row>
    <row r="6937" spans="76:77" x14ac:dyDescent="0.25">
      <c r="BX6937" s="4"/>
      <c r="BY6937" s="4"/>
    </row>
    <row r="6938" spans="76:77" x14ac:dyDescent="0.25">
      <c r="BX6938" s="4"/>
      <c r="BY6938" s="4"/>
    </row>
    <row r="6939" spans="76:77" x14ac:dyDescent="0.25">
      <c r="BX6939" s="4"/>
      <c r="BY6939" s="4"/>
    </row>
    <row r="6940" spans="76:77" x14ac:dyDescent="0.25">
      <c r="BX6940" s="4"/>
      <c r="BY6940" s="4"/>
    </row>
    <row r="6941" spans="76:77" x14ac:dyDescent="0.25">
      <c r="BX6941" s="4"/>
      <c r="BY6941" s="4"/>
    </row>
    <row r="6942" spans="76:77" x14ac:dyDescent="0.25">
      <c r="BX6942" s="4"/>
      <c r="BY6942" s="4"/>
    </row>
    <row r="6943" spans="76:77" x14ac:dyDescent="0.25">
      <c r="BX6943" s="4"/>
      <c r="BY6943" s="4"/>
    </row>
    <row r="6944" spans="76:77" x14ac:dyDescent="0.25">
      <c r="BX6944" s="4"/>
      <c r="BY6944" s="4"/>
    </row>
    <row r="6945" spans="76:77" x14ac:dyDescent="0.25">
      <c r="BX6945" s="4"/>
      <c r="BY6945" s="4"/>
    </row>
    <row r="6946" spans="76:77" x14ac:dyDescent="0.25">
      <c r="BX6946" s="4"/>
      <c r="BY6946" s="4"/>
    </row>
    <row r="6947" spans="76:77" x14ac:dyDescent="0.25">
      <c r="BX6947" s="4"/>
      <c r="BY6947" s="4"/>
    </row>
    <row r="6948" spans="76:77" x14ac:dyDescent="0.25">
      <c r="BX6948" s="4"/>
      <c r="BY6948" s="4"/>
    </row>
    <row r="6949" spans="76:77" x14ac:dyDescent="0.25">
      <c r="BX6949" s="4"/>
      <c r="BY6949" s="4"/>
    </row>
    <row r="6950" spans="76:77" x14ac:dyDescent="0.25">
      <c r="BX6950" s="4"/>
      <c r="BY6950" s="4"/>
    </row>
    <row r="6951" spans="76:77" x14ac:dyDescent="0.25">
      <c r="BX6951" s="4"/>
      <c r="BY6951" s="4"/>
    </row>
    <row r="6952" spans="76:77" x14ac:dyDescent="0.25">
      <c r="BX6952" s="4"/>
      <c r="BY6952" s="4"/>
    </row>
    <row r="6953" spans="76:77" x14ac:dyDescent="0.25">
      <c r="BX6953" s="4"/>
      <c r="BY6953" s="4"/>
    </row>
    <row r="6954" spans="76:77" x14ac:dyDescent="0.25">
      <c r="BX6954" s="4"/>
      <c r="BY6954" s="4"/>
    </row>
    <row r="6955" spans="76:77" x14ac:dyDescent="0.25">
      <c r="BX6955" s="4"/>
      <c r="BY6955" s="4"/>
    </row>
    <row r="6956" spans="76:77" x14ac:dyDescent="0.25">
      <c r="BX6956" s="4"/>
      <c r="BY6956" s="4"/>
    </row>
    <row r="6957" spans="76:77" x14ac:dyDescent="0.25">
      <c r="BX6957" s="4"/>
      <c r="BY6957" s="4"/>
    </row>
    <row r="6958" spans="76:77" x14ac:dyDescent="0.25">
      <c r="BX6958" s="4"/>
      <c r="BY6958" s="4"/>
    </row>
    <row r="6959" spans="76:77" x14ac:dyDescent="0.25">
      <c r="BX6959" s="4"/>
      <c r="BY6959" s="4"/>
    </row>
    <row r="6960" spans="76:77" x14ac:dyDescent="0.25">
      <c r="BX6960" s="4"/>
      <c r="BY6960" s="4"/>
    </row>
    <row r="6961" spans="76:77" x14ac:dyDescent="0.25">
      <c r="BX6961" s="4"/>
      <c r="BY6961" s="4"/>
    </row>
    <row r="6962" spans="76:77" x14ac:dyDescent="0.25">
      <c r="BX6962" s="4"/>
      <c r="BY6962" s="4"/>
    </row>
    <row r="6963" spans="76:77" x14ac:dyDescent="0.25">
      <c r="BX6963" s="4"/>
      <c r="BY6963" s="4"/>
    </row>
    <row r="6964" spans="76:77" x14ac:dyDescent="0.25">
      <c r="BX6964" s="4"/>
      <c r="BY6964" s="4"/>
    </row>
    <row r="6965" spans="76:77" x14ac:dyDescent="0.25">
      <c r="BX6965" s="4"/>
      <c r="BY6965" s="4"/>
    </row>
    <row r="6966" spans="76:77" x14ac:dyDescent="0.25">
      <c r="BX6966" s="4"/>
      <c r="BY6966" s="4"/>
    </row>
    <row r="6967" spans="76:77" x14ac:dyDescent="0.25">
      <c r="BX6967" s="4"/>
      <c r="BY6967" s="4"/>
    </row>
    <row r="6968" spans="76:77" x14ac:dyDescent="0.25">
      <c r="BX6968" s="4"/>
      <c r="BY6968" s="4"/>
    </row>
    <row r="6969" spans="76:77" x14ac:dyDescent="0.25">
      <c r="BX6969" s="4"/>
      <c r="BY6969" s="4"/>
    </row>
    <row r="6970" spans="76:77" x14ac:dyDescent="0.25">
      <c r="BX6970" s="4"/>
      <c r="BY6970" s="4"/>
    </row>
    <row r="6971" spans="76:77" x14ac:dyDescent="0.25">
      <c r="BX6971" s="4"/>
      <c r="BY6971" s="4"/>
    </row>
    <row r="6972" spans="76:77" x14ac:dyDescent="0.25">
      <c r="BX6972" s="4"/>
      <c r="BY6972" s="4"/>
    </row>
    <row r="6973" spans="76:77" x14ac:dyDescent="0.25">
      <c r="BX6973" s="4"/>
      <c r="BY6973" s="4"/>
    </row>
    <row r="6974" spans="76:77" x14ac:dyDescent="0.25">
      <c r="BX6974" s="4"/>
      <c r="BY6974" s="4"/>
    </row>
    <row r="6975" spans="76:77" x14ac:dyDescent="0.25">
      <c r="BX6975" s="4"/>
      <c r="BY6975" s="4"/>
    </row>
    <row r="6976" spans="76:77" x14ac:dyDescent="0.25">
      <c r="BX6976" s="4"/>
      <c r="BY6976" s="4"/>
    </row>
    <row r="6977" spans="76:77" x14ac:dyDescent="0.25">
      <c r="BX6977" s="4"/>
      <c r="BY6977" s="4"/>
    </row>
    <row r="6978" spans="76:77" x14ac:dyDescent="0.25">
      <c r="BX6978" s="4"/>
      <c r="BY6978" s="4"/>
    </row>
    <row r="6979" spans="76:77" x14ac:dyDescent="0.25">
      <c r="BX6979" s="4"/>
      <c r="BY6979" s="4"/>
    </row>
    <row r="6980" spans="76:77" x14ac:dyDescent="0.25">
      <c r="BX6980" s="4"/>
      <c r="BY6980" s="4"/>
    </row>
    <row r="6981" spans="76:77" x14ac:dyDescent="0.25">
      <c r="BX6981" s="4"/>
      <c r="BY6981" s="4"/>
    </row>
    <row r="6982" spans="76:77" x14ac:dyDescent="0.25">
      <c r="BX6982" s="4"/>
      <c r="BY6982" s="4"/>
    </row>
    <row r="6983" spans="76:77" x14ac:dyDescent="0.25">
      <c r="BX6983" s="4"/>
      <c r="BY6983" s="4"/>
    </row>
    <row r="6984" spans="76:77" x14ac:dyDescent="0.25">
      <c r="BX6984" s="4"/>
      <c r="BY6984" s="4"/>
    </row>
    <row r="6985" spans="76:77" x14ac:dyDescent="0.25">
      <c r="BX6985" s="4"/>
      <c r="BY6985" s="4"/>
    </row>
    <row r="6986" spans="76:77" x14ac:dyDescent="0.25">
      <c r="BX6986" s="4"/>
      <c r="BY6986" s="4"/>
    </row>
    <row r="6987" spans="76:77" x14ac:dyDescent="0.25">
      <c r="BX6987" s="4"/>
      <c r="BY6987" s="4"/>
    </row>
    <row r="6988" spans="76:77" x14ac:dyDescent="0.25">
      <c r="BX6988" s="4"/>
      <c r="BY6988" s="4"/>
    </row>
    <row r="6989" spans="76:77" x14ac:dyDescent="0.25">
      <c r="BX6989" s="4"/>
      <c r="BY6989" s="4"/>
    </row>
    <row r="6990" spans="76:77" x14ac:dyDescent="0.25">
      <c r="BX6990" s="4"/>
      <c r="BY6990" s="4"/>
    </row>
    <row r="6991" spans="76:77" x14ac:dyDescent="0.25">
      <c r="BX6991" s="4"/>
      <c r="BY6991" s="4"/>
    </row>
    <row r="6992" spans="76:77" x14ac:dyDescent="0.25">
      <c r="BX6992" s="4"/>
      <c r="BY6992" s="4"/>
    </row>
    <row r="6993" spans="76:77" x14ac:dyDescent="0.25">
      <c r="BX6993" s="4"/>
      <c r="BY6993" s="4"/>
    </row>
    <row r="6994" spans="76:77" x14ac:dyDescent="0.25">
      <c r="BX6994" s="4"/>
      <c r="BY6994" s="4"/>
    </row>
    <row r="6995" spans="76:77" x14ac:dyDescent="0.25">
      <c r="BX6995" s="4"/>
      <c r="BY6995" s="4"/>
    </row>
    <row r="6996" spans="76:77" x14ac:dyDescent="0.25">
      <c r="BX6996" s="4"/>
      <c r="BY6996" s="4"/>
    </row>
    <row r="6997" spans="76:77" x14ac:dyDescent="0.25">
      <c r="BX6997" s="4"/>
      <c r="BY6997" s="4"/>
    </row>
    <row r="6998" spans="76:77" x14ac:dyDescent="0.25">
      <c r="BX6998" s="4"/>
      <c r="BY6998" s="4"/>
    </row>
    <row r="6999" spans="76:77" x14ac:dyDescent="0.25">
      <c r="BX6999" s="4"/>
      <c r="BY6999" s="4"/>
    </row>
    <row r="7000" spans="76:77" x14ac:dyDescent="0.25">
      <c r="BX7000" s="4"/>
      <c r="BY7000" s="4"/>
    </row>
    <row r="7001" spans="76:77" x14ac:dyDescent="0.25">
      <c r="BX7001" s="4"/>
      <c r="BY7001" s="4"/>
    </row>
    <row r="7002" spans="76:77" x14ac:dyDescent="0.25">
      <c r="BX7002" s="4"/>
      <c r="BY7002" s="4"/>
    </row>
    <row r="7003" spans="76:77" x14ac:dyDescent="0.25">
      <c r="BX7003" s="4"/>
      <c r="BY7003" s="4"/>
    </row>
    <row r="7004" spans="76:77" x14ac:dyDescent="0.25">
      <c r="BX7004" s="4"/>
      <c r="BY7004" s="4"/>
    </row>
    <row r="7005" spans="76:77" x14ac:dyDescent="0.25">
      <c r="BX7005" s="4"/>
      <c r="BY7005" s="4"/>
    </row>
    <row r="7006" spans="76:77" x14ac:dyDescent="0.25">
      <c r="BX7006" s="4"/>
      <c r="BY7006" s="4"/>
    </row>
    <row r="7007" spans="76:77" x14ac:dyDescent="0.25">
      <c r="BX7007" s="4"/>
      <c r="BY7007" s="4"/>
    </row>
    <row r="7008" spans="76:77" x14ac:dyDescent="0.25">
      <c r="BX7008" s="4"/>
      <c r="BY7008" s="4"/>
    </row>
    <row r="7009" spans="76:77" x14ac:dyDescent="0.25">
      <c r="BX7009" s="4"/>
      <c r="BY7009" s="4"/>
    </row>
    <row r="7010" spans="76:77" x14ac:dyDescent="0.25">
      <c r="BX7010" s="4"/>
      <c r="BY7010" s="4"/>
    </row>
    <row r="7011" spans="76:77" x14ac:dyDescent="0.25">
      <c r="BX7011" s="4"/>
      <c r="BY7011" s="4"/>
    </row>
    <row r="7012" spans="76:77" x14ac:dyDescent="0.25">
      <c r="BX7012" s="4"/>
      <c r="BY7012" s="4"/>
    </row>
    <row r="7013" spans="76:77" x14ac:dyDescent="0.25">
      <c r="BX7013" s="4"/>
      <c r="BY7013" s="4"/>
    </row>
    <row r="7014" spans="76:77" x14ac:dyDescent="0.25">
      <c r="BX7014" s="4"/>
      <c r="BY7014" s="4"/>
    </row>
    <row r="7015" spans="76:77" x14ac:dyDescent="0.25">
      <c r="BX7015" s="4"/>
      <c r="BY7015" s="4"/>
    </row>
    <row r="7016" spans="76:77" x14ac:dyDescent="0.25">
      <c r="BX7016" s="4"/>
      <c r="BY7016" s="4"/>
    </row>
    <row r="7017" spans="76:77" x14ac:dyDescent="0.25">
      <c r="BX7017" s="4"/>
      <c r="BY7017" s="4"/>
    </row>
    <row r="7018" spans="76:77" x14ac:dyDescent="0.25">
      <c r="BX7018" s="4"/>
      <c r="BY7018" s="4"/>
    </row>
    <row r="7019" spans="76:77" x14ac:dyDescent="0.25">
      <c r="BX7019" s="4"/>
      <c r="BY7019" s="4"/>
    </row>
    <row r="7020" spans="76:77" x14ac:dyDescent="0.25">
      <c r="BX7020" s="4"/>
      <c r="BY7020" s="4"/>
    </row>
    <row r="7021" spans="76:77" x14ac:dyDescent="0.25">
      <c r="BX7021" s="4"/>
      <c r="BY7021" s="4"/>
    </row>
    <row r="7022" spans="76:77" x14ac:dyDescent="0.25">
      <c r="BX7022" s="4"/>
      <c r="BY7022" s="4"/>
    </row>
    <row r="7023" spans="76:77" x14ac:dyDescent="0.25">
      <c r="BX7023" s="4"/>
      <c r="BY7023" s="4"/>
    </row>
    <row r="7024" spans="76:77" x14ac:dyDescent="0.25">
      <c r="BX7024" s="4"/>
      <c r="BY7024" s="4"/>
    </row>
    <row r="7025" spans="76:77" x14ac:dyDescent="0.25">
      <c r="BX7025" s="4"/>
      <c r="BY7025" s="4"/>
    </row>
    <row r="7026" spans="76:77" x14ac:dyDescent="0.25">
      <c r="BX7026" s="4"/>
      <c r="BY7026" s="4"/>
    </row>
    <row r="7027" spans="76:77" x14ac:dyDescent="0.25">
      <c r="BX7027" s="4"/>
      <c r="BY7027" s="4"/>
    </row>
    <row r="7028" spans="76:77" x14ac:dyDescent="0.25">
      <c r="BX7028" s="4"/>
      <c r="BY7028" s="4"/>
    </row>
    <row r="7029" spans="76:77" x14ac:dyDescent="0.25">
      <c r="BX7029" s="4"/>
      <c r="BY7029" s="4"/>
    </row>
    <row r="7030" spans="76:77" x14ac:dyDescent="0.25">
      <c r="BX7030" s="4"/>
      <c r="BY7030" s="4"/>
    </row>
    <row r="7031" spans="76:77" x14ac:dyDescent="0.25">
      <c r="BX7031" s="4"/>
      <c r="BY7031" s="4"/>
    </row>
    <row r="7032" spans="76:77" x14ac:dyDescent="0.25">
      <c r="BX7032" s="4"/>
      <c r="BY7032" s="4"/>
    </row>
    <row r="7033" spans="76:77" x14ac:dyDescent="0.25">
      <c r="BX7033" s="4"/>
      <c r="BY7033" s="4"/>
    </row>
    <row r="7034" spans="76:77" x14ac:dyDescent="0.25">
      <c r="BX7034" s="4"/>
      <c r="BY7034" s="4"/>
    </row>
    <row r="7035" spans="76:77" x14ac:dyDescent="0.25">
      <c r="BX7035" s="4"/>
      <c r="BY7035" s="4"/>
    </row>
    <row r="7036" spans="76:77" x14ac:dyDescent="0.25">
      <c r="BX7036" s="4"/>
      <c r="BY7036" s="4"/>
    </row>
    <row r="7037" spans="76:77" x14ac:dyDescent="0.25">
      <c r="BX7037" s="4"/>
      <c r="BY7037" s="4"/>
    </row>
    <row r="7038" spans="76:77" x14ac:dyDescent="0.25">
      <c r="BX7038" s="4"/>
      <c r="BY7038" s="4"/>
    </row>
    <row r="7039" spans="76:77" x14ac:dyDescent="0.25">
      <c r="BX7039" s="4"/>
      <c r="BY7039" s="4"/>
    </row>
    <row r="7040" spans="76:77" x14ac:dyDescent="0.25">
      <c r="BX7040" s="4"/>
      <c r="BY7040" s="4"/>
    </row>
    <row r="7041" spans="76:77" x14ac:dyDescent="0.25">
      <c r="BX7041" s="4"/>
      <c r="BY7041" s="4"/>
    </row>
    <row r="7042" spans="76:77" x14ac:dyDescent="0.25">
      <c r="BX7042" s="4"/>
      <c r="BY7042" s="4"/>
    </row>
    <row r="7043" spans="76:77" x14ac:dyDescent="0.25">
      <c r="BX7043" s="4"/>
      <c r="BY7043" s="4"/>
    </row>
    <row r="7044" spans="76:77" x14ac:dyDescent="0.25">
      <c r="BX7044" s="4"/>
      <c r="BY7044" s="4"/>
    </row>
    <row r="7045" spans="76:77" x14ac:dyDescent="0.25">
      <c r="BX7045" s="4"/>
      <c r="BY7045" s="4"/>
    </row>
    <row r="7046" spans="76:77" x14ac:dyDescent="0.25">
      <c r="BX7046" s="4"/>
      <c r="BY7046" s="4"/>
    </row>
    <row r="7047" spans="76:77" x14ac:dyDescent="0.25">
      <c r="BX7047" s="4"/>
      <c r="BY7047" s="4"/>
    </row>
    <row r="7048" spans="76:77" x14ac:dyDescent="0.25">
      <c r="BX7048" s="4"/>
      <c r="BY7048" s="4"/>
    </row>
    <row r="7049" spans="76:77" x14ac:dyDescent="0.25">
      <c r="BX7049" s="4"/>
      <c r="BY7049" s="4"/>
    </row>
    <row r="7050" spans="76:77" x14ac:dyDescent="0.25">
      <c r="BX7050" s="4"/>
      <c r="BY7050" s="4"/>
    </row>
    <row r="7051" spans="76:77" x14ac:dyDescent="0.25">
      <c r="BX7051" s="4"/>
      <c r="BY7051" s="4"/>
    </row>
    <row r="7052" spans="76:77" x14ac:dyDescent="0.25">
      <c r="BX7052" s="4"/>
      <c r="BY7052" s="4"/>
    </row>
    <row r="7053" spans="76:77" x14ac:dyDescent="0.25">
      <c r="BX7053" s="4"/>
      <c r="BY7053" s="4"/>
    </row>
    <row r="7054" spans="76:77" x14ac:dyDescent="0.25">
      <c r="BX7054" s="4"/>
      <c r="BY7054" s="4"/>
    </row>
    <row r="7055" spans="76:77" x14ac:dyDescent="0.25">
      <c r="BX7055" s="4"/>
      <c r="BY7055" s="4"/>
    </row>
    <row r="7056" spans="76:77" x14ac:dyDescent="0.25">
      <c r="BX7056" s="4"/>
      <c r="BY7056" s="4"/>
    </row>
    <row r="7057" spans="76:77" x14ac:dyDescent="0.25">
      <c r="BX7057" s="4"/>
      <c r="BY7057" s="4"/>
    </row>
    <row r="7058" spans="76:77" x14ac:dyDescent="0.25">
      <c r="BX7058" s="4"/>
      <c r="BY7058" s="4"/>
    </row>
    <row r="7059" spans="76:77" x14ac:dyDescent="0.25">
      <c r="BX7059" s="4"/>
      <c r="BY7059" s="4"/>
    </row>
    <row r="7060" spans="76:77" x14ac:dyDescent="0.25">
      <c r="BX7060" s="4"/>
      <c r="BY7060" s="4"/>
    </row>
    <row r="7061" spans="76:77" x14ac:dyDescent="0.25">
      <c r="BX7061" s="4"/>
      <c r="BY7061" s="4"/>
    </row>
    <row r="7062" spans="76:77" x14ac:dyDescent="0.25">
      <c r="BX7062" s="4"/>
      <c r="BY7062" s="4"/>
    </row>
    <row r="7063" spans="76:77" x14ac:dyDescent="0.25">
      <c r="BX7063" s="4"/>
      <c r="BY7063" s="4"/>
    </row>
    <row r="7064" spans="76:77" x14ac:dyDescent="0.25">
      <c r="BX7064" s="4"/>
      <c r="BY7064" s="4"/>
    </row>
    <row r="7065" spans="76:77" x14ac:dyDescent="0.25">
      <c r="BX7065" s="4"/>
      <c r="BY7065" s="4"/>
    </row>
    <row r="7066" spans="76:77" x14ac:dyDescent="0.25">
      <c r="BX7066" s="4"/>
      <c r="BY7066" s="4"/>
    </row>
    <row r="7067" spans="76:77" x14ac:dyDescent="0.25">
      <c r="BX7067" s="4"/>
      <c r="BY7067" s="4"/>
    </row>
    <row r="7068" spans="76:77" x14ac:dyDescent="0.25">
      <c r="BX7068" s="4"/>
      <c r="BY7068" s="4"/>
    </row>
    <row r="7069" spans="76:77" x14ac:dyDescent="0.25">
      <c r="BX7069" s="4"/>
      <c r="BY7069" s="4"/>
    </row>
    <row r="7070" spans="76:77" x14ac:dyDescent="0.25">
      <c r="BX7070" s="4"/>
      <c r="BY7070" s="4"/>
    </row>
    <row r="7071" spans="76:77" x14ac:dyDescent="0.25">
      <c r="BX7071" s="4"/>
      <c r="BY7071" s="4"/>
    </row>
    <row r="7072" spans="76:77" x14ac:dyDescent="0.25">
      <c r="BX7072" s="4"/>
      <c r="BY7072" s="4"/>
    </row>
    <row r="7073" spans="76:77" x14ac:dyDescent="0.25">
      <c r="BX7073" s="4"/>
      <c r="BY7073" s="4"/>
    </row>
    <row r="7074" spans="76:77" x14ac:dyDescent="0.25">
      <c r="BX7074" s="4"/>
      <c r="BY7074" s="4"/>
    </row>
    <row r="7075" spans="76:77" x14ac:dyDescent="0.25">
      <c r="BX7075" s="4"/>
      <c r="BY7075" s="4"/>
    </row>
    <row r="7076" spans="76:77" x14ac:dyDescent="0.25">
      <c r="BX7076" s="4"/>
      <c r="BY7076" s="4"/>
    </row>
    <row r="7077" spans="76:77" x14ac:dyDescent="0.25">
      <c r="BX7077" s="4"/>
      <c r="BY7077" s="4"/>
    </row>
    <row r="7078" spans="76:77" x14ac:dyDescent="0.25">
      <c r="BX7078" s="4"/>
      <c r="BY7078" s="4"/>
    </row>
    <row r="7079" spans="76:77" x14ac:dyDescent="0.25">
      <c r="BX7079" s="4"/>
      <c r="BY7079" s="4"/>
    </row>
    <row r="7080" spans="76:77" x14ac:dyDescent="0.25">
      <c r="BX7080" s="4"/>
      <c r="BY7080" s="4"/>
    </row>
    <row r="7081" spans="76:77" x14ac:dyDescent="0.25">
      <c r="BX7081" s="4"/>
      <c r="BY7081" s="4"/>
    </row>
    <row r="7082" spans="76:77" x14ac:dyDescent="0.25">
      <c r="BX7082" s="4"/>
      <c r="BY7082" s="4"/>
    </row>
    <row r="7083" spans="76:77" x14ac:dyDescent="0.25">
      <c r="BX7083" s="4"/>
      <c r="BY7083" s="4"/>
    </row>
    <row r="7084" spans="76:77" x14ac:dyDescent="0.25">
      <c r="BX7084" s="4"/>
      <c r="BY7084" s="4"/>
    </row>
    <row r="7085" spans="76:77" x14ac:dyDescent="0.25">
      <c r="BX7085" s="4"/>
      <c r="BY7085" s="4"/>
    </row>
    <row r="7086" spans="76:77" x14ac:dyDescent="0.25">
      <c r="BX7086" s="4"/>
      <c r="BY7086" s="4"/>
    </row>
    <row r="7087" spans="76:77" x14ac:dyDescent="0.25">
      <c r="BX7087" s="4"/>
      <c r="BY7087" s="4"/>
    </row>
    <row r="7088" spans="76:77" x14ac:dyDescent="0.25">
      <c r="BX7088" s="4"/>
      <c r="BY7088" s="4"/>
    </row>
    <row r="7089" spans="76:77" x14ac:dyDescent="0.25">
      <c r="BX7089" s="4"/>
      <c r="BY7089" s="4"/>
    </row>
    <row r="7090" spans="76:77" x14ac:dyDescent="0.25">
      <c r="BX7090" s="4"/>
      <c r="BY7090" s="4"/>
    </row>
    <row r="7091" spans="76:77" x14ac:dyDescent="0.25">
      <c r="BX7091" s="4"/>
      <c r="BY7091" s="4"/>
    </row>
    <row r="7092" spans="76:77" x14ac:dyDescent="0.25">
      <c r="BX7092" s="4"/>
      <c r="BY7092" s="4"/>
    </row>
    <row r="7093" spans="76:77" x14ac:dyDescent="0.25">
      <c r="BX7093" s="4"/>
      <c r="BY7093" s="4"/>
    </row>
    <row r="7094" spans="76:77" x14ac:dyDescent="0.25">
      <c r="BX7094" s="4"/>
      <c r="BY7094" s="4"/>
    </row>
    <row r="7095" spans="76:77" x14ac:dyDescent="0.25">
      <c r="BX7095" s="4"/>
      <c r="BY7095" s="4"/>
    </row>
    <row r="7096" spans="76:77" x14ac:dyDescent="0.25">
      <c r="BX7096" s="4"/>
      <c r="BY7096" s="4"/>
    </row>
    <row r="7097" spans="76:77" x14ac:dyDescent="0.25">
      <c r="BX7097" s="4"/>
      <c r="BY7097" s="4"/>
    </row>
    <row r="7098" spans="76:77" x14ac:dyDescent="0.25">
      <c r="BX7098" s="4"/>
      <c r="BY7098" s="4"/>
    </row>
    <row r="7099" spans="76:77" x14ac:dyDescent="0.25">
      <c r="BX7099" s="4"/>
      <c r="BY7099" s="4"/>
    </row>
    <row r="7100" spans="76:77" x14ac:dyDescent="0.25">
      <c r="BX7100" s="4"/>
      <c r="BY7100" s="4"/>
    </row>
    <row r="7101" spans="76:77" x14ac:dyDescent="0.25">
      <c r="BX7101" s="4"/>
      <c r="BY7101" s="4"/>
    </row>
    <row r="7102" spans="76:77" x14ac:dyDescent="0.25">
      <c r="BX7102" s="4"/>
      <c r="BY7102" s="4"/>
    </row>
    <row r="7103" spans="76:77" x14ac:dyDescent="0.25">
      <c r="BX7103" s="4"/>
      <c r="BY7103" s="4"/>
    </row>
    <row r="7104" spans="76:77" x14ac:dyDescent="0.25">
      <c r="BX7104" s="4"/>
      <c r="BY7104" s="4"/>
    </row>
    <row r="7105" spans="76:77" x14ac:dyDescent="0.25">
      <c r="BX7105" s="4"/>
      <c r="BY7105" s="4"/>
    </row>
    <row r="7106" spans="76:77" x14ac:dyDescent="0.25">
      <c r="BX7106" s="4"/>
      <c r="BY7106" s="4"/>
    </row>
    <row r="7107" spans="76:77" x14ac:dyDescent="0.25">
      <c r="BX7107" s="4"/>
      <c r="BY7107" s="4"/>
    </row>
    <row r="7108" spans="76:77" x14ac:dyDescent="0.25">
      <c r="BX7108" s="4"/>
      <c r="BY7108" s="4"/>
    </row>
    <row r="7109" spans="76:77" x14ac:dyDescent="0.25">
      <c r="BX7109" s="4"/>
      <c r="BY7109" s="4"/>
    </row>
    <row r="7110" spans="76:77" x14ac:dyDescent="0.25">
      <c r="BX7110" s="4"/>
      <c r="BY7110" s="4"/>
    </row>
    <row r="7111" spans="76:77" x14ac:dyDescent="0.25">
      <c r="BX7111" s="4"/>
      <c r="BY7111" s="4"/>
    </row>
    <row r="7112" spans="76:77" x14ac:dyDescent="0.25">
      <c r="BX7112" s="4"/>
      <c r="BY7112" s="4"/>
    </row>
    <row r="7113" spans="76:77" x14ac:dyDescent="0.25">
      <c r="BX7113" s="4"/>
      <c r="BY7113" s="4"/>
    </row>
    <row r="7114" spans="76:77" x14ac:dyDescent="0.25">
      <c r="BX7114" s="4"/>
      <c r="BY7114" s="4"/>
    </row>
    <row r="7115" spans="76:77" x14ac:dyDescent="0.25">
      <c r="BX7115" s="4"/>
      <c r="BY7115" s="4"/>
    </row>
    <row r="7116" spans="76:77" x14ac:dyDescent="0.25">
      <c r="BX7116" s="4"/>
      <c r="BY7116" s="4"/>
    </row>
    <row r="7117" spans="76:77" x14ac:dyDescent="0.25">
      <c r="BX7117" s="4"/>
      <c r="BY7117" s="4"/>
    </row>
    <row r="7118" spans="76:77" x14ac:dyDescent="0.25">
      <c r="BX7118" s="4"/>
      <c r="BY7118" s="4"/>
    </row>
    <row r="7119" spans="76:77" x14ac:dyDescent="0.25">
      <c r="BX7119" s="4"/>
      <c r="BY7119" s="4"/>
    </row>
    <row r="7120" spans="76:77" x14ac:dyDescent="0.25">
      <c r="BX7120" s="4"/>
      <c r="BY7120" s="4"/>
    </row>
    <row r="7121" spans="76:77" x14ac:dyDescent="0.25">
      <c r="BX7121" s="4"/>
      <c r="BY7121" s="4"/>
    </row>
    <row r="7122" spans="76:77" x14ac:dyDescent="0.25">
      <c r="BX7122" s="4"/>
      <c r="BY7122" s="4"/>
    </row>
    <row r="7123" spans="76:77" x14ac:dyDescent="0.25">
      <c r="BX7123" s="4"/>
      <c r="BY7123" s="4"/>
    </row>
    <row r="7124" spans="76:77" x14ac:dyDescent="0.25">
      <c r="BX7124" s="4"/>
      <c r="BY7124" s="4"/>
    </row>
    <row r="7125" spans="76:77" x14ac:dyDescent="0.25">
      <c r="BX7125" s="4"/>
      <c r="BY7125" s="4"/>
    </row>
    <row r="7126" spans="76:77" x14ac:dyDescent="0.25">
      <c r="BX7126" s="4"/>
      <c r="BY7126" s="4"/>
    </row>
    <row r="7127" spans="76:77" x14ac:dyDescent="0.25">
      <c r="BX7127" s="4"/>
      <c r="BY7127" s="4"/>
    </row>
    <row r="7128" spans="76:77" x14ac:dyDescent="0.25">
      <c r="BX7128" s="4"/>
      <c r="BY7128" s="4"/>
    </row>
    <row r="7129" spans="76:77" x14ac:dyDescent="0.25">
      <c r="BX7129" s="4"/>
      <c r="BY7129" s="4"/>
    </row>
    <row r="7130" spans="76:77" x14ac:dyDescent="0.25">
      <c r="BX7130" s="4"/>
      <c r="BY7130" s="4"/>
    </row>
    <row r="7131" spans="76:77" x14ac:dyDescent="0.25">
      <c r="BX7131" s="4"/>
      <c r="BY7131" s="4"/>
    </row>
    <row r="7132" spans="76:77" x14ac:dyDescent="0.25">
      <c r="BX7132" s="4"/>
      <c r="BY7132" s="4"/>
    </row>
    <row r="7133" spans="76:77" x14ac:dyDescent="0.25">
      <c r="BX7133" s="4"/>
      <c r="BY7133" s="4"/>
    </row>
    <row r="7134" spans="76:77" x14ac:dyDescent="0.25">
      <c r="BX7134" s="4"/>
      <c r="BY7134" s="4"/>
    </row>
    <row r="7135" spans="76:77" x14ac:dyDescent="0.25">
      <c r="BX7135" s="4"/>
      <c r="BY7135" s="4"/>
    </row>
    <row r="7136" spans="76:77" x14ac:dyDescent="0.25">
      <c r="BX7136" s="4"/>
      <c r="BY7136" s="4"/>
    </row>
    <row r="7137" spans="76:77" x14ac:dyDescent="0.25">
      <c r="BX7137" s="4"/>
      <c r="BY7137" s="4"/>
    </row>
    <row r="7138" spans="76:77" x14ac:dyDescent="0.25">
      <c r="BX7138" s="4"/>
      <c r="BY7138" s="4"/>
    </row>
    <row r="7139" spans="76:77" x14ac:dyDescent="0.25">
      <c r="BX7139" s="4"/>
      <c r="BY7139" s="4"/>
    </row>
    <row r="7140" spans="76:77" x14ac:dyDescent="0.25">
      <c r="BX7140" s="4"/>
      <c r="BY7140" s="4"/>
    </row>
    <row r="7141" spans="76:77" x14ac:dyDescent="0.25">
      <c r="BX7141" s="4"/>
      <c r="BY7141" s="4"/>
    </row>
    <row r="7142" spans="76:77" x14ac:dyDescent="0.25">
      <c r="BX7142" s="4"/>
      <c r="BY7142" s="4"/>
    </row>
    <row r="7143" spans="76:77" x14ac:dyDescent="0.25">
      <c r="BX7143" s="4"/>
      <c r="BY7143" s="4"/>
    </row>
    <row r="7144" spans="76:77" x14ac:dyDescent="0.25">
      <c r="BX7144" s="4"/>
      <c r="BY7144" s="4"/>
    </row>
    <row r="7145" spans="76:77" x14ac:dyDescent="0.25">
      <c r="BX7145" s="4"/>
      <c r="BY7145" s="4"/>
    </row>
    <row r="7146" spans="76:77" x14ac:dyDescent="0.25">
      <c r="BX7146" s="4"/>
      <c r="BY7146" s="4"/>
    </row>
    <row r="7147" spans="76:77" x14ac:dyDescent="0.25">
      <c r="BX7147" s="4"/>
      <c r="BY7147" s="4"/>
    </row>
    <row r="7148" spans="76:77" x14ac:dyDescent="0.25">
      <c r="BX7148" s="4"/>
      <c r="BY7148" s="4"/>
    </row>
    <row r="7149" spans="76:77" x14ac:dyDescent="0.25">
      <c r="BX7149" s="4"/>
      <c r="BY7149" s="4"/>
    </row>
    <row r="7150" spans="76:77" x14ac:dyDescent="0.25">
      <c r="BX7150" s="4"/>
      <c r="BY7150" s="4"/>
    </row>
    <row r="7151" spans="76:77" x14ac:dyDescent="0.25">
      <c r="BX7151" s="4"/>
      <c r="BY7151" s="4"/>
    </row>
    <row r="7152" spans="76:77" x14ac:dyDescent="0.25">
      <c r="BX7152" s="4"/>
      <c r="BY7152" s="4"/>
    </row>
    <row r="7153" spans="76:77" x14ac:dyDescent="0.25">
      <c r="BX7153" s="4"/>
      <c r="BY7153" s="4"/>
    </row>
    <row r="7154" spans="76:77" x14ac:dyDescent="0.25">
      <c r="BX7154" s="4"/>
      <c r="BY7154" s="4"/>
    </row>
    <row r="7155" spans="76:77" x14ac:dyDescent="0.25">
      <c r="BX7155" s="4"/>
      <c r="BY7155" s="4"/>
    </row>
    <row r="7156" spans="76:77" x14ac:dyDescent="0.25">
      <c r="BX7156" s="4"/>
      <c r="BY7156" s="4"/>
    </row>
    <row r="7157" spans="76:77" x14ac:dyDescent="0.25">
      <c r="BX7157" s="4"/>
      <c r="BY7157" s="4"/>
    </row>
    <row r="7158" spans="76:77" x14ac:dyDescent="0.25">
      <c r="BX7158" s="4"/>
      <c r="BY7158" s="4"/>
    </row>
    <row r="7159" spans="76:77" x14ac:dyDescent="0.25">
      <c r="BX7159" s="4"/>
      <c r="BY7159" s="4"/>
    </row>
    <row r="7160" spans="76:77" x14ac:dyDescent="0.25">
      <c r="BX7160" s="4"/>
      <c r="BY7160" s="4"/>
    </row>
    <row r="7161" spans="76:77" x14ac:dyDescent="0.25">
      <c r="BX7161" s="4"/>
      <c r="BY7161" s="4"/>
    </row>
    <row r="7162" spans="76:77" x14ac:dyDescent="0.25">
      <c r="BX7162" s="4"/>
      <c r="BY7162" s="4"/>
    </row>
    <row r="7163" spans="76:77" x14ac:dyDescent="0.25">
      <c r="BX7163" s="4"/>
      <c r="BY7163" s="4"/>
    </row>
    <row r="7164" spans="76:77" x14ac:dyDescent="0.25">
      <c r="BX7164" s="4"/>
      <c r="BY7164" s="4"/>
    </row>
    <row r="7165" spans="76:77" x14ac:dyDescent="0.25">
      <c r="BX7165" s="4"/>
      <c r="BY7165" s="4"/>
    </row>
    <row r="7166" spans="76:77" x14ac:dyDescent="0.25">
      <c r="BX7166" s="4"/>
      <c r="BY7166" s="4"/>
    </row>
    <row r="7167" spans="76:77" x14ac:dyDescent="0.25">
      <c r="BX7167" s="4"/>
      <c r="BY7167" s="4"/>
    </row>
    <row r="7168" spans="76:77" x14ac:dyDescent="0.25">
      <c r="BX7168" s="4"/>
      <c r="BY7168" s="4"/>
    </row>
    <row r="7169" spans="76:77" x14ac:dyDescent="0.25">
      <c r="BX7169" s="4"/>
      <c r="BY7169" s="4"/>
    </row>
    <row r="7170" spans="76:77" x14ac:dyDescent="0.25">
      <c r="BX7170" s="4"/>
      <c r="BY7170" s="4"/>
    </row>
    <row r="7171" spans="76:77" x14ac:dyDescent="0.25">
      <c r="BX7171" s="4"/>
      <c r="BY7171" s="4"/>
    </row>
    <row r="7172" spans="76:77" x14ac:dyDescent="0.25">
      <c r="BX7172" s="4"/>
      <c r="BY7172" s="4"/>
    </row>
    <row r="7173" spans="76:77" x14ac:dyDescent="0.25">
      <c r="BX7173" s="4"/>
      <c r="BY7173" s="4"/>
    </row>
    <row r="7174" spans="76:77" x14ac:dyDescent="0.25">
      <c r="BX7174" s="4"/>
      <c r="BY7174" s="4"/>
    </row>
    <row r="7175" spans="76:77" x14ac:dyDescent="0.25">
      <c r="BX7175" s="4"/>
      <c r="BY7175" s="4"/>
    </row>
    <row r="7176" spans="76:77" x14ac:dyDescent="0.25">
      <c r="BX7176" s="4"/>
      <c r="BY7176" s="4"/>
    </row>
    <row r="7177" spans="76:77" x14ac:dyDescent="0.25">
      <c r="BX7177" s="4"/>
      <c r="BY7177" s="4"/>
    </row>
    <row r="7178" spans="76:77" x14ac:dyDescent="0.25">
      <c r="BX7178" s="4"/>
      <c r="BY7178" s="4"/>
    </row>
    <row r="7179" spans="76:77" x14ac:dyDescent="0.25">
      <c r="BX7179" s="4"/>
      <c r="BY7179" s="4"/>
    </row>
    <row r="7180" spans="76:77" x14ac:dyDescent="0.25">
      <c r="BX7180" s="4"/>
      <c r="BY7180" s="4"/>
    </row>
    <row r="7181" spans="76:77" x14ac:dyDescent="0.25">
      <c r="BX7181" s="4"/>
      <c r="BY7181" s="4"/>
    </row>
    <row r="7182" spans="76:77" x14ac:dyDescent="0.25">
      <c r="BX7182" s="4"/>
      <c r="BY7182" s="4"/>
    </row>
    <row r="7183" spans="76:77" x14ac:dyDescent="0.25">
      <c r="BX7183" s="4"/>
      <c r="BY7183" s="4"/>
    </row>
    <row r="7184" spans="76:77" x14ac:dyDescent="0.25">
      <c r="BX7184" s="4"/>
      <c r="BY7184" s="4"/>
    </row>
    <row r="7185" spans="76:77" x14ac:dyDescent="0.25">
      <c r="BX7185" s="4"/>
      <c r="BY7185" s="4"/>
    </row>
    <row r="7186" spans="76:77" x14ac:dyDescent="0.25">
      <c r="BX7186" s="4"/>
      <c r="BY7186" s="4"/>
    </row>
    <row r="7187" spans="76:77" x14ac:dyDescent="0.25">
      <c r="BX7187" s="4"/>
      <c r="BY7187" s="4"/>
    </row>
    <row r="7188" spans="76:77" x14ac:dyDescent="0.25">
      <c r="BX7188" s="4"/>
      <c r="BY7188" s="4"/>
    </row>
    <row r="7189" spans="76:77" x14ac:dyDescent="0.25">
      <c r="BX7189" s="4"/>
      <c r="BY7189" s="4"/>
    </row>
    <row r="7190" spans="76:77" x14ac:dyDescent="0.25">
      <c r="BX7190" s="4"/>
      <c r="BY7190" s="4"/>
    </row>
    <row r="7191" spans="76:77" x14ac:dyDescent="0.25">
      <c r="BX7191" s="4"/>
      <c r="BY7191" s="4"/>
    </row>
    <row r="7192" spans="76:77" x14ac:dyDescent="0.25">
      <c r="BX7192" s="4"/>
      <c r="BY7192" s="4"/>
    </row>
    <row r="7193" spans="76:77" x14ac:dyDescent="0.25">
      <c r="BX7193" s="4"/>
      <c r="BY7193" s="4"/>
    </row>
    <row r="7194" spans="76:77" x14ac:dyDescent="0.25">
      <c r="BX7194" s="4"/>
      <c r="BY7194" s="4"/>
    </row>
    <row r="7195" spans="76:77" x14ac:dyDescent="0.25">
      <c r="BX7195" s="4"/>
      <c r="BY7195" s="4"/>
    </row>
    <row r="7196" spans="76:77" x14ac:dyDescent="0.25">
      <c r="BX7196" s="4"/>
      <c r="BY7196" s="4"/>
    </row>
    <row r="7197" spans="76:77" x14ac:dyDescent="0.25">
      <c r="BX7197" s="4"/>
      <c r="BY7197" s="4"/>
    </row>
    <row r="7198" spans="76:77" x14ac:dyDescent="0.25">
      <c r="BX7198" s="4"/>
      <c r="BY7198" s="4"/>
    </row>
    <row r="7199" spans="76:77" x14ac:dyDescent="0.25">
      <c r="BX7199" s="4"/>
      <c r="BY7199" s="4"/>
    </row>
    <row r="7200" spans="76:77" x14ac:dyDescent="0.25">
      <c r="BX7200" s="4"/>
      <c r="BY7200" s="4"/>
    </row>
    <row r="7201" spans="76:77" x14ac:dyDescent="0.25">
      <c r="BX7201" s="4"/>
      <c r="BY7201" s="4"/>
    </row>
    <row r="7202" spans="76:77" x14ac:dyDescent="0.25">
      <c r="BX7202" s="4"/>
      <c r="BY7202" s="4"/>
    </row>
    <row r="7203" spans="76:77" x14ac:dyDescent="0.25">
      <c r="BX7203" s="4"/>
      <c r="BY7203" s="4"/>
    </row>
    <row r="7204" spans="76:77" x14ac:dyDescent="0.25">
      <c r="BX7204" s="4"/>
      <c r="BY7204" s="4"/>
    </row>
    <row r="7205" spans="76:77" x14ac:dyDescent="0.25">
      <c r="BX7205" s="4"/>
      <c r="BY7205" s="4"/>
    </row>
    <row r="7206" spans="76:77" x14ac:dyDescent="0.25">
      <c r="BX7206" s="4"/>
      <c r="BY7206" s="4"/>
    </row>
    <row r="7207" spans="76:77" x14ac:dyDescent="0.25">
      <c r="BX7207" s="4"/>
      <c r="BY7207" s="4"/>
    </row>
    <row r="7208" spans="76:77" x14ac:dyDescent="0.25">
      <c r="BX7208" s="4"/>
      <c r="BY7208" s="4"/>
    </row>
    <row r="7209" spans="76:77" x14ac:dyDescent="0.25">
      <c r="BX7209" s="4"/>
      <c r="BY7209" s="4"/>
    </row>
    <row r="7210" spans="76:77" x14ac:dyDescent="0.25">
      <c r="BX7210" s="4"/>
      <c r="BY7210" s="4"/>
    </row>
    <row r="7211" spans="76:77" x14ac:dyDescent="0.25">
      <c r="BX7211" s="4"/>
      <c r="BY7211" s="4"/>
    </row>
    <row r="7212" spans="76:77" x14ac:dyDescent="0.25">
      <c r="BX7212" s="4"/>
      <c r="BY7212" s="4"/>
    </row>
    <row r="7213" spans="76:77" x14ac:dyDescent="0.25">
      <c r="BX7213" s="4"/>
      <c r="BY7213" s="4"/>
    </row>
    <row r="7214" spans="76:77" x14ac:dyDescent="0.25">
      <c r="BX7214" s="4"/>
      <c r="BY7214" s="4"/>
    </row>
    <row r="7215" spans="76:77" x14ac:dyDescent="0.25">
      <c r="BX7215" s="4"/>
      <c r="BY7215" s="4"/>
    </row>
    <row r="7216" spans="76:77" x14ac:dyDescent="0.25">
      <c r="BX7216" s="4"/>
      <c r="BY7216" s="4"/>
    </row>
    <row r="7217" spans="76:77" x14ac:dyDescent="0.25">
      <c r="BX7217" s="4"/>
      <c r="BY7217" s="4"/>
    </row>
    <row r="7218" spans="76:77" x14ac:dyDescent="0.25">
      <c r="BX7218" s="4"/>
      <c r="BY7218" s="4"/>
    </row>
    <row r="7219" spans="76:77" x14ac:dyDescent="0.25">
      <c r="BX7219" s="4"/>
      <c r="BY7219" s="4"/>
    </row>
    <row r="7220" spans="76:77" x14ac:dyDescent="0.25">
      <c r="BX7220" s="4"/>
      <c r="BY7220" s="4"/>
    </row>
    <row r="7221" spans="76:77" x14ac:dyDescent="0.25">
      <c r="BX7221" s="4"/>
      <c r="BY7221" s="4"/>
    </row>
    <row r="7222" spans="76:77" x14ac:dyDescent="0.25">
      <c r="BX7222" s="4"/>
      <c r="BY7222" s="4"/>
    </row>
    <row r="7223" spans="76:77" x14ac:dyDescent="0.25">
      <c r="BX7223" s="4"/>
      <c r="BY7223" s="4"/>
    </row>
    <row r="7224" spans="76:77" x14ac:dyDescent="0.25">
      <c r="BX7224" s="4"/>
      <c r="BY7224" s="4"/>
    </row>
    <row r="7225" spans="76:77" x14ac:dyDescent="0.25">
      <c r="BX7225" s="4"/>
      <c r="BY7225" s="4"/>
    </row>
    <row r="7226" spans="76:77" x14ac:dyDescent="0.25">
      <c r="BX7226" s="4"/>
      <c r="BY7226" s="4"/>
    </row>
    <row r="7227" spans="76:77" x14ac:dyDescent="0.25">
      <c r="BX7227" s="4"/>
      <c r="BY7227" s="4"/>
    </row>
    <row r="7228" spans="76:77" x14ac:dyDescent="0.25">
      <c r="BX7228" s="4"/>
      <c r="BY7228" s="4"/>
    </row>
    <row r="7229" spans="76:77" x14ac:dyDescent="0.25">
      <c r="BX7229" s="4"/>
      <c r="BY7229" s="4"/>
    </row>
    <row r="7230" spans="76:77" x14ac:dyDescent="0.25">
      <c r="BX7230" s="4"/>
      <c r="BY7230" s="4"/>
    </row>
    <row r="7231" spans="76:77" x14ac:dyDescent="0.25">
      <c r="BX7231" s="4"/>
      <c r="BY7231" s="4"/>
    </row>
    <row r="7232" spans="76:77" x14ac:dyDescent="0.25">
      <c r="BX7232" s="4"/>
      <c r="BY7232" s="4"/>
    </row>
    <row r="7233" spans="76:77" x14ac:dyDescent="0.25">
      <c r="BX7233" s="4"/>
      <c r="BY7233" s="4"/>
    </row>
    <row r="7234" spans="76:77" x14ac:dyDescent="0.25">
      <c r="BX7234" s="4"/>
      <c r="BY7234" s="4"/>
    </row>
    <row r="7235" spans="76:77" x14ac:dyDescent="0.25">
      <c r="BX7235" s="4"/>
      <c r="BY7235" s="4"/>
    </row>
    <row r="7236" spans="76:77" x14ac:dyDescent="0.25">
      <c r="BX7236" s="4"/>
      <c r="BY7236" s="4"/>
    </row>
    <row r="7237" spans="76:77" x14ac:dyDescent="0.25">
      <c r="BX7237" s="4"/>
      <c r="BY7237" s="4"/>
    </row>
    <row r="7238" spans="76:77" x14ac:dyDescent="0.25">
      <c r="BX7238" s="4"/>
      <c r="BY7238" s="4"/>
    </row>
    <row r="7239" spans="76:77" x14ac:dyDescent="0.25">
      <c r="BX7239" s="4"/>
      <c r="BY7239" s="4"/>
    </row>
    <row r="7240" spans="76:77" x14ac:dyDescent="0.25">
      <c r="BX7240" s="4"/>
      <c r="BY7240" s="4"/>
    </row>
    <row r="7241" spans="76:77" x14ac:dyDescent="0.25">
      <c r="BX7241" s="4"/>
      <c r="BY7241" s="4"/>
    </row>
    <row r="7242" spans="76:77" x14ac:dyDescent="0.25">
      <c r="BX7242" s="4"/>
      <c r="BY7242" s="4"/>
    </row>
    <row r="7243" spans="76:77" x14ac:dyDescent="0.25">
      <c r="BX7243" s="4"/>
      <c r="BY7243" s="4"/>
    </row>
    <row r="7244" spans="76:77" x14ac:dyDescent="0.25">
      <c r="BX7244" s="4"/>
      <c r="BY7244" s="4"/>
    </row>
    <row r="7245" spans="76:77" x14ac:dyDescent="0.25">
      <c r="BX7245" s="4"/>
      <c r="BY7245" s="4"/>
    </row>
    <row r="7246" spans="76:77" x14ac:dyDescent="0.25">
      <c r="BX7246" s="4"/>
      <c r="BY7246" s="4"/>
    </row>
    <row r="7247" spans="76:77" x14ac:dyDescent="0.25">
      <c r="BX7247" s="4"/>
      <c r="BY7247" s="4"/>
    </row>
    <row r="7248" spans="76:77" x14ac:dyDescent="0.25">
      <c r="BX7248" s="4"/>
      <c r="BY7248" s="4"/>
    </row>
    <row r="7249" spans="76:77" x14ac:dyDescent="0.25">
      <c r="BX7249" s="4"/>
      <c r="BY7249" s="4"/>
    </row>
    <row r="7250" spans="76:77" x14ac:dyDescent="0.25">
      <c r="BX7250" s="4"/>
      <c r="BY7250" s="4"/>
    </row>
    <row r="7251" spans="76:77" x14ac:dyDescent="0.25">
      <c r="BX7251" s="4"/>
      <c r="BY7251" s="4"/>
    </row>
    <row r="7252" spans="76:77" x14ac:dyDescent="0.25">
      <c r="BX7252" s="4"/>
      <c r="BY7252" s="4"/>
    </row>
    <row r="7253" spans="76:77" x14ac:dyDescent="0.25">
      <c r="BX7253" s="4"/>
      <c r="BY7253" s="4"/>
    </row>
    <row r="7254" spans="76:77" x14ac:dyDescent="0.25">
      <c r="BX7254" s="4"/>
      <c r="BY7254" s="4"/>
    </row>
    <row r="7255" spans="76:77" x14ac:dyDescent="0.25">
      <c r="BX7255" s="4"/>
      <c r="BY7255" s="4"/>
    </row>
    <row r="7256" spans="76:77" x14ac:dyDescent="0.25">
      <c r="BX7256" s="4"/>
      <c r="BY7256" s="4"/>
    </row>
    <row r="7257" spans="76:77" x14ac:dyDescent="0.25">
      <c r="BX7257" s="4"/>
      <c r="BY7257" s="4"/>
    </row>
    <row r="7258" spans="76:77" x14ac:dyDescent="0.25">
      <c r="BX7258" s="4"/>
      <c r="BY7258" s="4"/>
    </row>
    <row r="7259" spans="76:77" x14ac:dyDescent="0.25">
      <c r="BX7259" s="4"/>
      <c r="BY7259" s="4"/>
    </row>
    <row r="7260" spans="76:77" x14ac:dyDescent="0.25">
      <c r="BX7260" s="4"/>
      <c r="BY7260" s="4"/>
    </row>
    <row r="7261" spans="76:77" x14ac:dyDescent="0.25">
      <c r="BX7261" s="4"/>
      <c r="BY7261" s="4"/>
    </row>
    <row r="7262" spans="76:77" x14ac:dyDescent="0.25">
      <c r="BX7262" s="4"/>
      <c r="BY7262" s="4"/>
    </row>
    <row r="7263" spans="76:77" x14ac:dyDescent="0.25">
      <c r="BX7263" s="4"/>
      <c r="BY7263" s="4"/>
    </row>
    <row r="7264" spans="76:77" x14ac:dyDescent="0.25">
      <c r="BX7264" s="4"/>
      <c r="BY7264" s="4"/>
    </row>
    <row r="7265" spans="76:77" x14ac:dyDescent="0.25">
      <c r="BX7265" s="4"/>
      <c r="BY7265" s="4"/>
    </row>
    <row r="7266" spans="76:77" x14ac:dyDescent="0.25">
      <c r="BX7266" s="4"/>
      <c r="BY7266" s="4"/>
    </row>
    <row r="7267" spans="76:77" x14ac:dyDescent="0.25">
      <c r="BX7267" s="4"/>
      <c r="BY7267" s="4"/>
    </row>
    <row r="7268" spans="76:77" x14ac:dyDescent="0.25">
      <c r="BX7268" s="4"/>
      <c r="BY7268" s="4"/>
    </row>
    <row r="7269" spans="76:77" x14ac:dyDescent="0.25">
      <c r="BX7269" s="4"/>
      <c r="BY7269" s="4"/>
    </row>
    <row r="7270" spans="76:77" x14ac:dyDescent="0.25">
      <c r="BX7270" s="4"/>
      <c r="BY7270" s="4"/>
    </row>
    <row r="7271" spans="76:77" x14ac:dyDescent="0.25">
      <c r="BX7271" s="4"/>
      <c r="BY7271" s="4"/>
    </row>
    <row r="7272" spans="76:77" x14ac:dyDescent="0.25">
      <c r="BX7272" s="4"/>
      <c r="BY7272" s="4"/>
    </row>
    <row r="7273" spans="76:77" x14ac:dyDescent="0.25">
      <c r="BX7273" s="4"/>
      <c r="BY7273" s="4"/>
    </row>
    <row r="7274" spans="76:77" x14ac:dyDescent="0.25">
      <c r="BX7274" s="4"/>
      <c r="BY7274" s="4"/>
    </row>
    <row r="7275" spans="76:77" x14ac:dyDescent="0.25">
      <c r="BX7275" s="4"/>
      <c r="BY7275" s="4"/>
    </row>
    <row r="7276" spans="76:77" x14ac:dyDescent="0.25">
      <c r="BX7276" s="4"/>
      <c r="BY7276" s="4"/>
    </row>
    <row r="7277" spans="76:77" x14ac:dyDescent="0.25">
      <c r="BX7277" s="4"/>
      <c r="BY7277" s="4"/>
    </row>
    <row r="7278" spans="76:77" x14ac:dyDescent="0.25">
      <c r="BX7278" s="4"/>
      <c r="BY7278" s="4"/>
    </row>
    <row r="7279" spans="76:77" x14ac:dyDescent="0.25">
      <c r="BX7279" s="4"/>
      <c r="BY7279" s="4"/>
    </row>
    <row r="7280" spans="76:77" x14ac:dyDescent="0.25">
      <c r="BX7280" s="4"/>
      <c r="BY7280" s="4"/>
    </row>
    <row r="7281" spans="76:77" x14ac:dyDescent="0.25">
      <c r="BX7281" s="4"/>
      <c r="BY7281" s="4"/>
    </row>
    <row r="7282" spans="76:77" x14ac:dyDescent="0.25">
      <c r="BX7282" s="4"/>
      <c r="BY7282" s="4"/>
    </row>
    <row r="7283" spans="76:77" x14ac:dyDescent="0.25">
      <c r="BX7283" s="4"/>
      <c r="BY7283" s="4"/>
    </row>
    <row r="7284" spans="76:77" x14ac:dyDescent="0.25">
      <c r="BX7284" s="4"/>
      <c r="BY7284" s="4"/>
    </row>
    <row r="7285" spans="76:77" x14ac:dyDescent="0.25">
      <c r="BX7285" s="4"/>
      <c r="BY7285" s="4"/>
    </row>
    <row r="7286" spans="76:77" x14ac:dyDescent="0.25">
      <c r="BX7286" s="4"/>
      <c r="BY7286" s="4"/>
    </row>
    <row r="7287" spans="76:77" x14ac:dyDescent="0.25">
      <c r="BX7287" s="4"/>
      <c r="BY7287" s="4"/>
    </row>
    <row r="7288" spans="76:77" x14ac:dyDescent="0.25">
      <c r="BX7288" s="4"/>
      <c r="BY7288" s="4"/>
    </row>
    <row r="7289" spans="76:77" x14ac:dyDescent="0.25">
      <c r="BX7289" s="4"/>
      <c r="BY7289" s="4"/>
    </row>
    <row r="7290" spans="76:77" x14ac:dyDescent="0.25">
      <c r="BX7290" s="4"/>
      <c r="BY7290" s="4"/>
    </row>
    <row r="7291" spans="76:77" x14ac:dyDescent="0.25">
      <c r="BX7291" s="4"/>
      <c r="BY7291" s="4"/>
    </row>
    <row r="7292" spans="76:77" x14ac:dyDescent="0.25">
      <c r="BX7292" s="4"/>
      <c r="BY7292" s="4"/>
    </row>
    <row r="7293" spans="76:77" x14ac:dyDescent="0.25">
      <c r="BX7293" s="4"/>
      <c r="BY7293" s="4"/>
    </row>
    <row r="7294" spans="76:77" x14ac:dyDescent="0.25">
      <c r="BX7294" s="4"/>
      <c r="BY7294" s="4"/>
    </row>
    <row r="7295" spans="76:77" x14ac:dyDescent="0.25">
      <c r="BX7295" s="4"/>
      <c r="BY7295" s="4"/>
    </row>
    <row r="7296" spans="76:77" x14ac:dyDescent="0.25">
      <c r="BX7296" s="4"/>
      <c r="BY7296" s="4"/>
    </row>
    <row r="7297" spans="76:77" x14ac:dyDescent="0.25">
      <c r="BX7297" s="4"/>
      <c r="BY7297" s="4"/>
    </row>
    <row r="7298" spans="76:77" x14ac:dyDescent="0.25">
      <c r="BX7298" s="4"/>
      <c r="BY7298" s="4"/>
    </row>
    <row r="7299" spans="76:77" x14ac:dyDescent="0.25">
      <c r="BX7299" s="4"/>
      <c r="BY7299" s="4"/>
    </row>
    <row r="7300" spans="76:77" x14ac:dyDescent="0.25">
      <c r="BX7300" s="4"/>
      <c r="BY7300" s="4"/>
    </row>
    <row r="7301" spans="76:77" x14ac:dyDescent="0.25">
      <c r="BX7301" s="4"/>
      <c r="BY7301" s="4"/>
    </row>
    <row r="7302" spans="76:77" x14ac:dyDescent="0.25">
      <c r="BX7302" s="4"/>
      <c r="BY7302" s="4"/>
    </row>
    <row r="7303" spans="76:77" x14ac:dyDescent="0.25">
      <c r="BX7303" s="4"/>
      <c r="BY7303" s="4"/>
    </row>
    <row r="7304" spans="76:77" x14ac:dyDescent="0.25">
      <c r="BX7304" s="4"/>
      <c r="BY7304" s="4"/>
    </row>
    <row r="7305" spans="76:77" x14ac:dyDescent="0.25">
      <c r="BX7305" s="4"/>
      <c r="BY7305" s="4"/>
    </row>
    <row r="7306" spans="76:77" x14ac:dyDescent="0.25">
      <c r="BX7306" s="4"/>
      <c r="BY7306" s="4"/>
    </row>
    <row r="7307" spans="76:77" x14ac:dyDescent="0.25">
      <c r="BX7307" s="4"/>
      <c r="BY7307" s="4"/>
    </row>
    <row r="7308" spans="76:77" x14ac:dyDescent="0.25">
      <c r="BX7308" s="4"/>
      <c r="BY7308" s="4"/>
    </row>
    <row r="7309" spans="76:77" x14ac:dyDescent="0.25">
      <c r="BX7309" s="4"/>
      <c r="BY7309" s="4"/>
    </row>
    <row r="7310" spans="76:77" x14ac:dyDescent="0.25">
      <c r="BX7310" s="4"/>
      <c r="BY7310" s="4"/>
    </row>
    <row r="7311" spans="76:77" x14ac:dyDescent="0.25">
      <c r="BX7311" s="4"/>
      <c r="BY7311" s="4"/>
    </row>
    <row r="7312" spans="76:77" x14ac:dyDescent="0.25">
      <c r="BX7312" s="4"/>
      <c r="BY7312" s="4"/>
    </row>
    <row r="7313" spans="76:77" x14ac:dyDescent="0.25">
      <c r="BX7313" s="4"/>
      <c r="BY7313" s="4"/>
    </row>
    <row r="7314" spans="76:77" x14ac:dyDescent="0.25">
      <c r="BX7314" s="4"/>
      <c r="BY7314" s="4"/>
    </row>
    <row r="7315" spans="76:77" x14ac:dyDescent="0.25">
      <c r="BX7315" s="4"/>
      <c r="BY7315" s="4"/>
    </row>
    <row r="7316" spans="76:77" x14ac:dyDescent="0.25">
      <c r="BX7316" s="4"/>
      <c r="BY7316" s="4"/>
    </row>
    <row r="7317" spans="76:77" x14ac:dyDescent="0.25">
      <c r="BX7317" s="4"/>
      <c r="BY7317" s="4"/>
    </row>
    <row r="7318" spans="76:77" x14ac:dyDescent="0.25">
      <c r="BX7318" s="4"/>
      <c r="BY7318" s="4"/>
    </row>
    <row r="7319" spans="76:77" x14ac:dyDescent="0.25">
      <c r="BX7319" s="4"/>
      <c r="BY7319" s="4"/>
    </row>
    <row r="7320" spans="76:77" x14ac:dyDescent="0.25">
      <c r="BX7320" s="4"/>
      <c r="BY7320" s="4"/>
    </row>
    <row r="7321" spans="76:77" x14ac:dyDescent="0.25">
      <c r="BX7321" s="4"/>
      <c r="BY7321" s="4"/>
    </row>
    <row r="7322" spans="76:77" x14ac:dyDescent="0.25">
      <c r="BX7322" s="4"/>
      <c r="BY7322" s="4"/>
    </row>
    <row r="7323" spans="76:77" x14ac:dyDescent="0.25">
      <c r="BX7323" s="4"/>
      <c r="BY7323" s="4"/>
    </row>
    <row r="7324" spans="76:77" x14ac:dyDescent="0.25">
      <c r="BX7324" s="4"/>
      <c r="BY7324" s="4"/>
    </row>
    <row r="7325" spans="76:77" x14ac:dyDescent="0.25">
      <c r="BX7325" s="4"/>
      <c r="BY7325" s="4"/>
    </row>
    <row r="7326" spans="76:77" x14ac:dyDescent="0.25">
      <c r="BX7326" s="4"/>
      <c r="BY7326" s="4"/>
    </row>
    <row r="7327" spans="76:77" x14ac:dyDescent="0.25">
      <c r="BX7327" s="4"/>
      <c r="BY7327" s="4"/>
    </row>
    <row r="7328" spans="76:77" x14ac:dyDescent="0.25">
      <c r="BX7328" s="4"/>
      <c r="BY7328" s="4"/>
    </row>
    <row r="7329" spans="76:77" x14ac:dyDescent="0.25">
      <c r="BX7329" s="4"/>
      <c r="BY7329" s="4"/>
    </row>
    <row r="7330" spans="76:77" x14ac:dyDescent="0.25">
      <c r="BX7330" s="4"/>
      <c r="BY7330" s="4"/>
    </row>
    <row r="7331" spans="76:77" x14ac:dyDescent="0.25">
      <c r="BX7331" s="4"/>
      <c r="BY7331" s="4"/>
    </row>
    <row r="7332" spans="76:77" x14ac:dyDescent="0.25">
      <c r="BX7332" s="4"/>
      <c r="BY7332" s="4"/>
    </row>
    <row r="7333" spans="76:77" x14ac:dyDescent="0.25">
      <c r="BX7333" s="4"/>
      <c r="BY7333" s="4"/>
    </row>
    <row r="7334" spans="76:77" x14ac:dyDescent="0.25">
      <c r="BX7334" s="4"/>
      <c r="BY7334" s="4"/>
    </row>
    <row r="7335" spans="76:77" x14ac:dyDescent="0.25">
      <c r="BX7335" s="4"/>
      <c r="BY7335" s="4"/>
    </row>
    <row r="7336" spans="76:77" x14ac:dyDescent="0.25">
      <c r="BX7336" s="4"/>
      <c r="BY7336" s="4"/>
    </row>
    <row r="7337" spans="76:77" x14ac:dyDescent="0.25">
      <c r="BX7337" s="4"/>
      <c r="BY7337" s="4"/>
    </row>
    <row r="7338" spans="76:77" x14ac:dyDescent="0.25">
      <c r="BX7338" s="4"/>
      <c r="BY7338" s="4"/>
    </row>
    <row r="7339" spans="76:77" x14ac:dyDescent="0.25">
      <c r="BX7339" s="4"/>
      <c r="BY7339" s="4"/>
    </row>
    <row r="7340" spans="76:77" x14ac:dyDescent="0.25">
      <c r="BX7340" s="4"/>
      <c r="BY7340" s="4"/>
    </row>
    <row r="7341" spans="76:77" x14ac:dyDescent="0.25">
      <c r="BX7341" s="4"/>
      <c r="BY7341" s="4"/>
    </row>
    <row r="7342" spans="76:77" x14ac:dyDescent="0.25">
      <c r="BX7342" s="4"/>
      <c r="BY7342" s="4"/>
    </row>
    <row r="7343" spans="76:77" x14ac:dyDescent="0.25">
      <c r="BX7343" s="4"/>
      <c r="BY7343" s="4"/>
    </row>
    <row r="7344" spans="76:77" x14ac:dyDescent="0.25">
      <c r="BX7344" s="4"/>
      <c r="BY7344" s="4"/>
    </row>
    <row r="7345" spans="76:77" x14ac:dyDescent="0.25">
      <c r="BX7345" s="4"/>
      <c r="BY7345" s="4"/>
    </row>
    <row r="7346" spans="76:77" x14ac:dyDescent="0.25">
      <c r="BX7346" s="4"/>
      <c r="BY7346" s="4"/>
    </row>
    <row r="7347" spans="76:77" x14ac:dyDescent="0.25">
      <c r="BX7347" s="4"/>
      <c r="BY7347" s="4"/>
    </row>
    <row r="7348" spans="76:77" x14ac:dyDescent="0.25">
      <c r="BX7348" s="4"/>
      <c r="BY7348" s="4"/>
    </row>
    <row r="7349" spans="76:77" x14ac:dyDescent="0.25">
      <c r="BX7349" s="4"/>
      <c r="BY7349" s="4"/>
    </row>
    <row r="7350" spans="76:77" x14ac:dyDescent="0.25">
      <c r="BX7350" s="4"/>
      <c r="BY7350" s="4"/>
    </row>
    <row r="7351" spans="76:77" x14ac:dyDescent="0.25">
      <c r="BX7351" s="4"/>
      <c r="BY7351" s="4"/>
    </row>
    <row r="7352" spans="76:77" x14ac:dyDescent="0.25">
      <c r="BX7352" s="4"/>
      <c r="BY7352" s="4"/>
    </row>
    <row r="7353" spans="76:77" x14ac:dyDescent="0.25">
      <c r="BX7353" s="4"/>
      <c r="BY7353" s="4"/>
    </row>
    <row r="7354" spans="76:77" x14ac:dyDescent="0.25">
      <c r="BX7354" s="4"/>
      <c r="BY7354" s="4"/>
    </row>
    <row r="7355" spans="76:77" x14ac:dyDescent="0.25">
      <c r="BX7355" s="4"/>
      <c r="BY7355" s="4"/>
    </row>
    <row r="7356" spans="76:77" x14ac:dyDescent="0.25">
      <c r="BX7356" s="4"/>
      <c r="BY7356" s="4"/>
    </row>
    <row r="7357" spans="76:77" x14ac:dyDescent="0.25">
      <c r="BX7357" s="4"/>
      <c r="BY7357" s="4"/>
    </row>
    <row r="7358" spans="76:77" x14ac:dyDescent="0.25">
      <c r="BX7358" s="4"/>
      <c r="BY7358" s="4"/>
    </row>
    <row r="7359" spans="76:77" x14ac:dyDescent="0.25">
      <c r="BX7359" s="4"/>
      <c r="BY7359" s="4"/>
    </row>
    <row r="7360" spans="76:77" x14ac:dyDescent="0.25">
      <c r="BX7360" s="4"/>
      <c r="BY7360" s="4"/>
    </row>
    <row r="7361" spans="76:77" x14ac:dyDescent="0.25">
      <c r="BX7361" s="4"/>
      <c r="BY7361" s="4"/>
    </row>
    <row r="7362" spans="76:77" x14ac:dyDescent="0.25">
      <c r="BX7362" s="4"/>
      <c r="BY7362" s="4"/>
    </row>
    <row r="7363" spans="76:77" x14ac:dyDescent="0.25">
      <c r="BX7363" s="4"/>
      <c r="BY7363" s="4"/>
    </row>
    <row r="7364" spans="76:77" x14ac:dyDescent="0.25">
      <c r="BX7364" s="4"/>
      <c r="BY7364" s="4"/>
    </row>
    <row r="7365" spans="76:77" x14ac:dyDescent="0.25">
      <c r="BX7365" s="4"/>
      <c r="BY7365" s="4"/>
    </row>
    <row r="7366" spans="76:77" x14ac:dyDescent="0.25">
      <c r="BX7366" s="4"/>
      <c r="BY7366" s="4"/>
    </row>
    <row r="7367" spans="76:77" x14ac:dyDescent="0.25">
      <c r="BX7367" s="4"/>
      <c r="BY7367" s="4"/>
    </row>
    <row r="7368" spans="76:77" x14ac:dyDescent="0.25">
      <c r="BX7368" s="4"/>
      <c r="BY7368" s="4"/>
    </row>
    <row r="7369" spans="76:77" x14ac:dyDescent="0.25">
      <c r="BX7369" s="4"/>
      <c r="BY7369" s="4"/>
    </row>
    <row r="7370" spans="76:77" x14ac:dyDescent="0.25">
      <c r="BX7370" s="4"/>
      <c r="BY7370" s="4"/>
    </row>
    <row r="7371" spans="76:77" x14ac:dyDescent="0.25">
      <c r="BX7371" s="4"/>
      <c r="BY7371" s="4"/>
    </row>
    <row r="7372" spans="76:77" x14ac:dyDescent="0.25">
      <c r="BX7372" s="4"/>
      <c r="BY7372" s="4"/>
    </row>
    <row r="7373" spans="76:77" x14ac:dyDescent="0.25">
      <c r="BX7373" s="4"/>
      <c r="BY7373" s="4"/>
    </row>
    <row r="7374" spans="76:77" x14ac:dyDescent="0.25">
      <c r="BX7374" s="4"/>
      <c r="BY7374" s="4"/>
    </row>
    <row r="7375" spans="76:77" x14ac:dyDescent="0.25">
      <c r="BX7375" s="4"/>
      <c r="BY7375" s="4"/>
    </row>
    <row r="7376" spans="76:77" x14ac:dyDescent="0.25">
      <c r="BX7376" s="4"/>
      <c r="BY7376" s="4"/>
    </row>
    <row r="7377" spans="76:77" x14ac:dyDescent="0.25">
      <c r="BX7377" s="4"/>
      <c r="BY7377" s="4"/>
    </row>
    <row r="7378" spans="76:77" x14ac:dyDescent="0.25">
      <c r="BX7378" s="4"/>
      <c r="BY7378" s="4"/>
    </row>
    <row r="7379" spans="76:77" x14ac:dyDescent="0.25">
      <c r="BX7379" s="4"/>
      <c r="BY7379" s="4"/>
    </row>
    <row r="7380" spans="76:77" x14ac:dyDescent="0.25">
      <c r="BX7380" s="4"/>
      <c r="BY7380" s="4"/>
    </row>
    <row r="7381" spans="76:77" x14ac:dyDescent="0.25">
      <c r="BX7381" s="4"/>
      <c r="BY7381" s="4"/>
    </row>
    <row r="7382" spans="76:77" x14ac:dyDescent="0.25">
      <c r="BX7382" s="4"/>
      <c r="BY7382" s="4"/>
    </row>
    <row r="7383" spans="76:77" x14ac:dyDescent="0.25">
      <c r="BX7383" s="4"/>
      <c r="BY7383" s="4"/>
    </row>
    <row r="7384" spans="76:77" x14ac:dyDescent="0.25">
      <c r="BX7384" s="4"/>
      <c r="BY7384" s="4"/>
    </row>
    <row r="7385" spans="76:77" x14ac:dyDescent="0.25">
      <c r="BX7385" s="4"/>
      <c r="BY7385" s="4"/>
    </row>
    <row r="7386" spans="76:77" x14ac:dyDescent="0.25">
      <c r="BX7386" s="4"/>
      <c r="BY7386" s="4"/>
    </row>
    <row r="7387" spans="76:77" x14ac:dyDescent="0.25">
      <c r="BX7387" s="4"/>
      <c r="BY7387" s="4"/>
    </row>
    <row r="7388" spans="76:77" x14ac:dyDescent="0.25">
      <c r="BX7388" s="4"/>
      <c r="BY7388" s="4"/>
    </row>
    <row r="7389" spans="76:77" x14ac:dyDescent="0.25">
      <c r="BX7389" s="4"/>
      <c r="BY7389" s="4"/>
    </row>
    <row r="7390" spans="76:77" x14ac:dyDescent="0.25">
      <c r="BX7390" s="4"/>
      <c r="BY7390" s="4"/>
    </row>
    <row r="7391" spans="76:77" x14ac:dyDescent="0.25">
      <c r="BX7391" s="4"/>
      <c r="BY7391" s="4"/>
    </row>
    <row r="7392" spans="76:77" x14ac:dyDescent="0.25">
      <c r="BX7392" s="4"/>
      <c r="BY7392" s="4"/>
    </row>
    <row r="7393" spans="76:77" x14ac:dyDescent="0.25">
      <c r="BX7393" s="4"/>
      <c r="BY7393" s="4"/>
    </row>
    <row r="7394" spans="76:77" x14ac:dyDescent="0.25">
      <c r="BX7394" s="4"/>
      <c r="BY7394" s="4"/>
    </row>
    <row r="7395" spans="76:77" x14ac:dyDescent="0.25">
      <c r="BX7395" s="4"/>
      <c r="BY7395" s="4"/>
    </row>
    <row r="7396" spans="76:77" x14ac:dyDescent="0.25">
      <c r="BX7396" s="4"/>
      <c r="BY7396" s="4"/>
    </row>
    <row r="7397" spans="76:77" x14ac:dyDescent="0.25">
      <c r="BX7397" s="4"/>
      <c r="BY7397" s="4"/>
    </row>
    <row r="7398" spans="76:77" x14ac:dyDescent="0.25">
      <c r="BX7398" s="4"/>
      <c r="BY7398" s="4"/>
    </row>
    <row r="7399" spans="76:77" x14ac:dyDescent="0.25">
      <c r="BX7399" s="4"/>
      <c r="BY7399" s="4"/>
    </row>
    <row r="7400" spans="76:77" x14ac:dyDescent="0.25">
      <c r="BX7400" s="4"/>
      <c r="BY7400" s="4"/>
    </row>
    <row r="7401" spans="76:77" x14ac:dyDescent="0.25">
      <c r="BX7401" s="4"/>
      <c r="BY7401" s="4"/>
    </row>
    <row r="7402" spans="76:77" x14ac:dyDescent="0.25">
      <c r="BX7402" s="4"/>
      <c r="BY7402" s="4"/>
    </row>
    <row r="7403" spans="76:77" x14ac:dyDescent="0.25">
      <c r="BX7403" s="4"/>
      <c r="BY7403" s="4"/>
    </row>
    <row r="7404" spans="76:77" x14ac:dyDescent="0.25">
      <c r="BX7404" s="4"/>
      <c r="BY7404" s="4"/>
    </row>
    <row r="7405" spans="76:77" x14ac:dyDescent="0.25">
      <c r="BX7405" s="4"/>
      <c r="BY7405" s="4"/>
    </row>
    <row r="7406" spans="76:77" x14ac:dyDescent="0.25">
      <c r="BX7406" s="4"/>
      <c r="BY7406" s="4"/>
    </row>
    <row r="7407" spans="76:77" x14ac:dyDescent="0.25">
      <c r="BX7407" s="4"/>
      <c r="BY7407" s="4"/>
    </row>
    <row r="7408" spans="76:77" x14ac:dyDescent="0.25">
      <c r="BX7408" s="4"/>
      <c r="BY7408" s="4"/>
    </row>
    <row r="7409" spans="76:77" x14ac:dyDescent="0.25">
      <c r="BX7409" s="4"/>
      <c r="BY7409" s="4"/>
    </row>
    <row r="7410" spans="76:77" x14ac:dyDescent="0.25">
      <c r="BX7410" s="4"/>
      <c r="BY7410" s="4"/>
    </row>
    <row r="7411" spans="76:77" x14ac:dyDescent="0.25">
      <c r="BX7411" s="4"/>
      <c r="BY7411" s="4"/>
    </row>
    <row r="7412" spans="76:77" x14ac:dyDescent="0.25">
      <c r="BX7412" s="4"/>
      <c r="BY7412" s="4"/>
    </row>
    <row r="7413" spans="76:77" x14ac:dyDescent="0.25">
      <c r="BX7413" s="4"/>
      <c r="BY7413" s="4"/>
    </row>
    <row r="7414" spans="76:77" x14ac:dyDescent="0.25">
      <c r="BX7414" s="4"/>
      <c r="BY7414" s="4"/>
    </row>
    <row r="7415" spans="76:77" x14ac:dyDescent="0.25">
      <c r="BX7415" s="4"/>
      <c r="BY7415" s="4"/>
    </row>
    <row r="7416" spans="76:77" x14ac:dyDescent="0.25">
      <c r="BX7416" s="4"/>
      <c r="BY7416" s="4"/>
    </row>
    <row r="7417" spans="76:77" x14ac:dyDescent="0.25">
      <c r="BX7417" s="4"/>
      <c r="BY7417" s="4"/>
    </row>
    <row r="7418" spans="76:77" x14ac:dyDescent="0.25">
      <c r="BX7418" s="4"/>
      <c r="BY7418" s="4"/>
    </row>
    <row r="7419" spans="76:77" x14ac:dyDescent="0.25">
      <c r="BX7419" s="4"/>
      <c r="BY7419" s="4"/>
    </row>
    <row r="7420" spans="76:77" x14ac:dyDescent="0.25">
      <c r="BX7420" s="4"/>
      <c r="BY7420" s="4"/>
    </row>
    <row r="7421" spans="76:77" x14ac:dyDescent="0.25">
      <c r="BX7421" s="4"/>
      <c r="BY7421" s="4"/>
    </row>
    <row r="7422" spans="76:77" x14ac:dyDescent="0.25">
      <c r="BX7422" s="4"/>
      <c r="BY7422" s="4"/>
    </row>
    <row r="7423" spans="76:77" x14ac:dyDescent="0.25">
      <c r="BX7423" s="4"/>
      <c r="BY7423" s="4"/>
    </row>
    <row r="7424" spans="76:77" x14ac:dyDescent="0.25">
      <c r="BX7424" s="4"/>
      <c r="BY7424" s="4"/>
    </row>
    <row r="7425" spans="76:77" x14ac:dyDescent="0.25">
      <c r="BX7425" s="4"/>
      <c r="BY7425" s="4"/>
    </row>
    <row r="7426" spans="76:77" x14ac:dyDescent="0.25">
      <c r="BX7426" s="4"/>
      <c r="BY7426" s="4"/>
    </row>
    <row r="7427" spans="76:77" x14ac:dyDescent="0.25">
      <c r="BX7427" s="4"/>
      <c r="BY7427" s="4"/>
    </row>
    <row r="7428" spans="76:77" x14ac:dyDescent="0.25">
      <c r="BX7428" s="4"/>
      <c r="BY7428" s="4"/>
    </row>
    <row r="7429" spans="76:77" x14ac:dyDescent="0.25">
      <c r="BX7429" s="4"/>
      <c r="BY7429" s="4"/>
    </row>
    <row r="7430" spans="76:77" x14ac:dyDescent="0.25">
      <c r="BX7430" s="4"/>
      <c r="BY7430" s="4"/>
    </row>
    <row r="7431" spans="76:77" x14ac:dyDescent="0.25">
      <c r="BX7431" s="4"/>
      <c r="BY7431" s="4"/>
    </row>
    <row r="7432" spans="76:77" x14ac:dyDescent="0.25">
      <c r="BX7432" s="4"/>
      <c r="BY7432" s="4"/>
    </row>
    <row r="7433" spans="76:77" x14ac:dyDescent="0.25">
      <c r="BX7433" s="4"/>
      <c r="BY7433" s="4"/>
    </row>
    <row r="7434" spans="76:77" x14ac:dyDescent="0.25">
      <c r="BX7434" s="4"/>
      <c r="BY7434" s="4"/>
    </row>
    <row r="7435" spans="76:77" x14ac:dyDescent="0.25">
      <c r="BX7435" s="4"/>
      <c r="BY7435" s="4"/>
    </row>
    <row r="7436" spans="76:77" x14ac:dyDescent="0.25">
      <c r="BX7436" s="4"/>
      <c r="BY7436" s="4"/>
    </row>
    <row r="7437" spans="76:77" x14ac:dyDescent="0.25">
      <c r="BX7437" s="4"/>
      <c r="BY7437" s="4"/>
    </row>
    <row r="7438" spans="76:77" x14ac:dyDescent="0.25">
      <c r="BX7438" s="4"/>
      <c r="BY7438" s="4"/>
    </row>
    <row r="7439" spans="76:77" x14ac:dyDescent="0.25">
      <c r="BX7439" s="4"/>
      <c r="BY7439" s="4"/>
    </row>
    <row r="7440" spans="76:77" x14ac:dyDescent="0.25">
      <c r="BX7440" s="4"/>
      <c r="BY7440" s="4"/>
    </row>
    <row r="7441" spans="76:77" x14ac:dyDescent="0.25">
      <c r="BX7441" s="4"/>
      <c r="BY7441" s="4"/>
    </row>
    <row r="7442" spans="76:77" x14ac:dyDescent="0.25">
      <c r="BX7442" s="4"/>
      <c r="BY7442" s="4"/>
    </row>
    <row r="7443" spans="76:77" x14ac:dyDescent="0.25">
      <c r="BX7443" s="4"/>
      <c r="BY7443" s="4"/>
    </row>
    <row r="7444" spans="76:77" x14ac:dyDescent="0.25">
      <c r="BX7444" s="4"/>
      <c r="BY7444" s="4"/>
    </row>
    <row r="7445" spans="76:77" x14ac:dyDescent="0.25">
      <c r="BX7445" s="4"/>
      <c r="BY7445" s="4"/>
    </row>
    <row r="7446" spans="76:77" x14ac:dyDescent="0.25">
      <c r="BX7446" s="4"/>
      <c r="BY7446" s="4"/>
    </row>
    <row r="7447" spans="76:77" x14ac:dyDescent="0.25">
      <c r="BX7447" s="4"/>
      <c r="BY7447" s="4"/>
    </row>
    <row r="7448" spans="76:77" x14ac:dyDescent="0.25">
      <c r="BX7448" s="4"/>
      <c r="BY7448" s="4"/>
    </row>
    <row r="7449" spans="76:77" x14ac:dyDescent="0.25">
      <c r="BX7449" s="4"/>
      <c r="BY7449" s="4"/>
    </row>
    <row r="7450" spans="76:77" x14ac:dyDescent="0.25">
      <c r="BX7450" s="4"/>
      <c r="BY7450" s="4"/>
    </row>
    <row r="7451" spans="76:77" x14ac:dyDescent="0.25">
      <c r="BX7451" s="4"/>
      <c r="BY7451" s="4"/>
    </row>
    <row r="7452" spans="76:77" x14ac:dyDescent="0.25">
      <c r="BX7452" s="4"/>
      <c r="BY7452" s="4"/>
    </row>
    <row r="7453" spans="76:77" x14ac:dyDescent="0.25">
      <c r="BX7453" s="4"/>
      <c r="BY7453" s="4"/>
    </row>
    <row r="7454" spans="76:77" x14ac:dyDescent="0.25">
      <c r="BX7454" s="4"/>
      <c r="BY7454" s="4"/>
    </row>
    <row r="7455" spans="76:77" x14ac:dyDescent="0.25">
      <c r="BX7455" s="4"/>
      <c r="BY7455" s="4"/>
    </row>
    <row r="7456" spans="76:77" x14ac:dyDescent="0.25">
      <c r="BX7456" s="4"/>
      <c r="BY7456" s="4"/>
    </row>
    <row r="7457" spans="76:77" x14ac:dyDescent="0.25">
      <c r="BX7457" s="4"/>
      <c r="BY7457" s="4"/>
    </row>
    <row r="7458" spans="76:77" x14ac:dyDescent="0.25">
      <c r="BX7458" s="4"/>
      <c r="BY7458" s="4"/>
    </row>
    <row r="7459" spans="76:77" x14ac:dyDescent="0.25">
      <c r="BX7459" s="4"/>
      <c r="BY7459" s="4"/>
    </row>
    <row r="7460" spans="76:77" x14ac:dyDescent="0.25">
      <c r="BX7460" s="4"/>
      <c r="BY7460" s="4"/>
    </row>
    <row r="7461" spans="76:77" x14ac:dyDescent="0.25">
      <c r="BX7461" s="4"/>
      <c r="BY7461" s="4"/>
    </row>
    <row r="7462" spans="76:77" x14ac:dyDescent="0.25">
      <c r="BX7462" s="4"/>
      <c r="BY7462" s="4"/>
    </row>
    <row r="7463" spans="76:77" x14ac:dyDescent="0.25">
      <c r="BX7463" s="4"/>
      <c r="BY7463" s="4"/>
    </row>
    <row r="7464" spans="76:77" x14ac:dyDescent="0.25">
      <c r="BX7464" s="4"/>
      <c r="BY7464" s="4"/>
    </row>
    <row r="7465" spans="76:77" x14ac:dyDescent="0.25">
      <c r="BX7465" s="4"/>
      <c r="BY7465" s="4"/>
    </row>
    <row r="7466" spans="76:77" x14ac:dyDescent="0.25">
      <c r="BX7466" s="4"/>
      <c r="BY7466" s="4"/>
    </row>
    <row r="7467" spans="76:77" x14ac:dyDescent="0.25">
      <c r="BX7467" s="4"/>
      <c r="BY7467" s="4"/>
    </row>
    <row r="7468" spans="76:77" x14ac:dyDescent="0.25">
      <c r="BX7468" s="4"/>
      <c r="BY7468" s="4"/>
    </row>
    <row r="7469" spans="76:77" x14ac:dyDescent="0.25">
      <c r="BX7469" s="4"/>
      <c r="BY7469" s="4"/>
    </row>
    <row r="7470" spans="76:77" x14ac:dyDescent="0.25">
      <c r="BX7470" s="4"/>
      <c r="BY7470" s="4"/>
    </row>
    <row r="7471" spans="76:77" x14ac:dyDescent="0.25">
      <c r="BX7471" s="4"/>
      <c r="BY7471" s="4"/>
    </row>
    <row r="7472" spans="76:77" x14ac:dyDescent="0.25">
      <c r="BX7472" s="4"/>
      <c r="BY7472" s="4"/>
    </row>
    <row r="7473" spans="76:77" x14ac:dyDescent="0.25">
      <c r="BX7473" s="4"/>
      <c r="BY7473" s="4"/>
    </row>
    <row r="7474" spans="76:77" x14ac:dyDescent="0.25">
      <c r="BX7474" s="4"/>
      <c r="BY7474" s="4"/>
    </row>
    <row r="7475" spans="76:77" x14ac:dyDescent="0.25">
      <c r="BX7475" s="4"/>
      <c r="BY7475" s="4"/>
    </row>
    <row r="7476" spans="76:77" x14ac:dyDescent="0.25">
      <c r="BX7476" s="4"/>
      <c r="BY7476" s="4"/>
    </row>
    <row r="7477" spans="76:77" x14ac:dyDescent="0.25">
      <c r="BX7477" s="4"/>
      <c r="BY7477" s="4"/>
    </row>
    <row r="7478" spans="76:77" x14ac:dyDescent="0.25">
      <c r="BX7478" s="4"/>
      <c r="BY7478" s="4"/>
    </row>
    <row r="7479" spans="76:77" x14ac:dyDescent="0.25">
      <c r="BX7479" s="4"/>
      <c r="BY7479" s="4"/>
    </row>
    <row r="7480" spans="76:77" x14ac:dyDescent="0.25">
      <c r="BX7480" s="4"/>
      <c r="BY7480" s="4"/>
    </row>
    <row r="7481" spans="76:77" x14ac:dyDescent="0.25">
      <c r="BX7481" s="4"/>
      <c r="BY7481" s="4"/>
    </row>
    <row r="7482" spans="76:77" x14ac:dyDescent="0.25">
      <c r="BX7482" s="4"/>
      <c r="BY7482" s="4"/>
    </row>
    <row r="7483" spans="76:77" x14ac:dyDescent="0.25">
      <c r="BX7483" s="4"/>
      <c r="BY7483" s="4"/>
    </row>
    <row r="7484" spans="76:77" x14ac:dyDescent="0.25">
      <c r="BX7484" s="4"/>
      <c r="BY7484" s="4"/>
    </row>
    <row r="7485" spans="76:77" x14ac:dyDescent="0.25">
      <c r="BX7485" s="4"/>
      <c r="BY7485" s="4"/>
    </row>
    <row r="7486" spans="76:77" x14ac:dyDescent="0.25">
      <c r="BX7486" s="4"/>
      <c r="BY7486" s="4"/>
    </row>
    <row r="7487" spans="76:77" x14ac:dyDescent="0.25">
      <c r="BX7487" s="4"/>
      <c r="BY7487" s="4"/>
    </row>
    <row r="7488" spans="76:77" x14ac:dyDescent="0.25">
      <c r="BX7488" s="4"/>
      <c r="BY7488" s="4"/>
    </row>
    <row r="7489" spans="76:77" x14ac:dyDescent="0.25">
      <c r="BX7489" s="4"/>
      <c r="BY7489" s="4"/>
    </row>
    <row r="7490" spans="76:77" x14ac:dyDescent="0.25">
      <c r="BX7490" s="4"/>
      <c r="BY7490" s="4"/>
    </row>
    <row r="7491" spans="76:77" x14ac:dyDescent="0.25">
      <c r="BX7491" s="4"/>
      <c r="BY7491" s="4"/>
    </row>
    <row r="7492" spans="76:77" x14ac:dyDescent="0.25">
      <c r="BX7492" s="4"/>
      <c r="BY7492" s="4"/>
    </row>
    <row r="7493" spans="76:77" x14ac:dyDescent="0.25">
      <c r="BX7493" s="4"/>
      <c r="BY7493" s="4"/>
    </row>
    <row r="7494" spans="76:77" x14ac:dyDescent="0.25">
      <c r="BX7494" s="4"/>
      <c r="BY7494" s="4"/>
    </row>
    <row r="7495" spans="76:77" x14ac:dyDescent="0.25">
      <c r="BX7495" s="4"/>
      <c r="BY7495" s="4"/>
    </row>
    <row r="7496" spans="76:77" x14ac:dyDescent="0.25">
      <c r="BX7496" s="4"/>
      <c r="BY7496" s="4"/>
    </row>
    <row r="7497" spans="76:77" x14ac:dyDescent="0.25">
      <c r="BX7497" s="4"/>
      <c r="BY7497" s="4"/>
    </row>
    <row r="7498" spans="76:77" x14ac:dyDescent="0.25">
      <c r="BX7498" s="4"/>
      <c r="BY7498" s="4"/>
    </row>
    <row r="7499" spans="76:77" x14ac:dyDescent="0.25">
      <c r="BX7499" s="4"/>
      <c r="BY7499" s="4"/>
    </row>
    <row r="7500" spans="76:77" x14ac:dyDescent="0.25">
      <c r="BX7500" s="4"/>
      <c r="BY7500" s="4"/>
    </row>
    <row r="7501" spans="76:77" x14ac:dyDescent="0.25">
      <c r="BX7501" s="4"/>
      <c r="BY7501" s="4"/>
    </row>
    <row r="7502" spans="76:77" x14ac:dyDescent="0.25">
      <c r="BX7502" s="4"/>
      <c r="BY7502" s="4"/>
    </row>
    <row r="7503" spans="76:77" x14ac:dyDescent="0.25">
      <c r="BX7503" s="4"/>
      <c r="BY7503" s="4"/>
    </row>
    <row r="7504" spans="76:77" x14ac:dyDescent="0.25">
      <c r="BX7504" s="4"/>
      <c r="BY7504" s="4"/>
    </row>
    <row r="7505" spans="76:77" x14ac:dyDescent="0.25">
      <c r="BX7505" s="4"/>
      <c r="BY7505" s="4"/>
    </row>
    <row r="7506" spans="76:77" x14ac:dyDescent="0.25">
      <c r="BX7506" s="4"/>
      <c r="BY7506" s="4"/>
    </row>
    <row r="7507" spans="76:77" x14ac:dyDescent="0.25">
      <c r="BX7507" s="4"/>
      <c r="BY7507" s="4"/>
    </row>
    <row r="7508" spans="76:77" x14ac:dyDescent="0.25">
      <c r="BX7508" s="4"/>
      <c r="BY7508" s="4"/>
    </row>
    <row r="7509" spans="76:77" x14ac:dyDescent="0.25">
      <c r="BX7509" s="4"/>
      <c r="BY7509" s="4"/>
    </row>
    <row r="7510" spans="76:77" x14ac:dyDescent="0.25">
      <c r="BX7510" s="4"/>
      <c r="BY7510" s="4"/>
    </row>
    <row r="7511" spans="76:77" x14ac:dyDescent="0.25">
      <c r="BX7511" s="4"/>
      <c r="BY7511" s="4"/>
    </row>
    <row r="7512" spans="76:77" x14ac:dyDescent="0.25">
      <c r="BX7512" s="4"/>
      <c r="BY7512" s="4"/>
    </row>
    <row r="7513" spans="76:77" x14ac:dyDescent="0.25">
      <c r="BX7513" s="4"/>
      <c r="BY7513" s="4"/>
    </row>
    <row r="7514" spans="76:77" x14ac:dyDescent="0.25">
      <c r="BX7514" s="4"/>
      <c r="BY7514" s="4"/>
    </row>
    <row r="7515" spans="76:77" x14ac:dyDescent="0.25">
      <c r="BX7515" s="4"/>
      <c r="BY7515" s="4"/>
    </row>
    <row r="7516" spans="76:77" x14ac:dyDescent="0.25">
      <c r="BX7516" s="4"/>
      <c r="BY7516" s="4"/>
    </row>
    <row r="7517" spans="76:77" x14ac:dyDescent="0.25">
      <c r="BX7517" s="4"/>
      <c r="BY7517" s="4"/>
    </row>
    <row r="7518" spans="76:77" x14ac:dyDescent="0.25">
      <c r="BX7518" s="4"/>
      <c r="BY7518" s="4"/>
    </row>
    <row r="7519" spans="76:77" x14ac:dyDescent="0.25">
      <c r="BX7519" s="4"/>
      <c r="BY7519" s="4"/>
    </row>
    <row r="7520" spans="76:77" x14ac:dyDescent="0.25">
      <c r="BX7520" s="4"/>
      <c r="BY7520" s="4"/>
    </row>
    <row r="7521" spans="76:77" x14ac:dyDescent="0.25">
      <c r="BX7521" s="4"/>
      <c r="BY7521" s="4"/>
    </row>
    <row r="7522" spans="76:77" x14ac:dyDescent="0.25">
      <c r="BX7522" s="4"/>
      <c r="BY7522" s="4"/>
    </row>
    <row r="7523" spans="76:77" x14ac:dyDescent="0.25">
      <c r="BX7523" s="4"/>
      <c r="BY7523" s="4"/>
    </row>
    <row r="7524" spans="76:77" x14ac:dyDescent="0.25">
      <c r="BX7524" s="4"/>
      <c r="BY7524" s="4"/>
    </row>
    <row r="7525" spans="76:77" x14ac:dyDescent="0.25">
      <c r="BX7525" s="4"/>
      <c r="BY7525" s="4"/>
    </row>
    <row r="7526" spans="76:77" x14ac:dyDescent="0.25">
      <c r="BX7526" s="4"/>
      <c r="BY7526" s="4"/>
    </row>
    <row r="7527" spans="76:77" x14ac:dyDescent="0.25">
      <c r="BX7527" s="4"/>
      <c r="BY7527" s="4"/>
    </row>
    <row r="7528" spans="76:77" x14ac:dyDescent="0.25">
      <c r="BX7528" s="4"/>
      <c r="BY7528" s="4"/>
    </row>
    <row r="7529" spans="76:77" x14ac:dyDescent="0.25">
      <c r="BX7529" s="4"/>
      <c r="BY7529" s="4"/>
    </row>
    <row r="7530" spans="76:77" x14ac:dyDescent="0.25">
      <c r="BX7530" s="4"/>
      <c r="BY7530" s="4"/>
    </row>
    <row r="7531" spans="76:77" x14ac:dyDescent="0.25">
      <c r="BX7531" s="4"/>
      <c r="BY7531" s="4"/>
    </row>
    <row r="7532" spans="76:77" x14ac:dyDescent="0.25">
      <c r="BX7532" s="4"/>
      <c r="BY7532" s="4"/>
    </row>
    <row r="7533" spans="76:77" x14ac:dyDescent="0.25">
      <c r="BX7533" s="4"/>
      <c r="BY7533" s="4"/>
    </row>
    <row r="7534" spans="76:77" x14ac:dyDescent="0.25">
      <c r="BX7534" s="4"/>
      <c r="BY7534" s="4"/>
    </row>
    <row r="7535" spans="76:77" x14ac:dyDescent="0.25">
      <c r="BX7535" s="4"/>
      <c r="BY7535" s="4"/>
    </row>
    <row r="7536" spans="76:77" x14ac:dyDescent="0.25">
      <c r="BX7536" s="4"/>
      <c r="BY7536" s="4"/>
    </row>
    <row r="7537" spans="76:77" x14ac:dyDescent="0.25">
      <c r="BX7537" s="4"/>
      <c r="BY7537" s="4"/>
    </row>
    <row r="7538" spans="76:77" x14ac:dyDescent="0.25">
      <c r="BX7538" s="4"/>
      <c r="BY7538" s="4"/>
    </row>
    <row r="7539" spans="76:77" x14ac:dyDescent="0.25">
      <c r="BX7539" s="4"/>
      <c r="BY7539" s="4"/>
    </row>
    <row r="7540" spans="76:77" x14ac:dyDescent="0.25">
      <c r="BX7540" s="4"/>
      <c r="BY7540" s="4"/>
    </row>
    <row r="7541" spans="76:77" x14ac:dyDescent="0.25">
      <c r="BX7541" s="4"/>
      <c r="BY7541" s="4"/>
    </row>
    <row r="7542" spans="76:77" x14ac:dyDescent="0.25">
      <c r="BX7542" s="4"/>
      <c r="BY7542" s="4"/>
    </row>
    <row r="7543" spans="76:77" x14ac:dyDescent="0.25">
      <c r="BX7543" s="4"/>
      <c r="BY7543" s="4"/>
    </row>
    <row r="7544" spans="76:77" x14ac:dyDescent="0.25">
      <c r="BX7544" s="4"/>
      <c r="BY7544" s="4"/>
    </row>
    <row r="7545" spans="76:77" x14ac:dyDescent="0.25">
      <c r="BX7545" s="4"/>
      <c r="BY7545" s="4"/>
    </row>
    <row r="7546" spans="76:77" x14ac:dyDescent="0.25">
      <c r="BX7546" s="4"/>
      <c r="BY7546" s="4"/>
    </row>
    <row r="7547" spans="76:77" x14ac:dyDescent="0.25">
      <c r="BX7547" s="4"/>
      <c r="BY7547" s="4"/>
    </row>
    <row r="7548" spans="76:77" x14ac:dyDescent="0.25">
      <c r="BX7548" s="4"/>
      <c r="BY7548" s="4"/>
    </row>
    <row r="7549" spans="76:77" x14ac:dyDescent="0.25">
      <c r="BX7549" s="4"/>
      <c r="BY7549" s="4"/>
    </row>
    <row r="7550" spans="76:77" x14ac:dyDescent="0.25">
      <c r="BX7550" s="4"/>
      <c r="BY7550" s="4"/>
    </row>
    <row r="7551" spans="76:77" x14ac:dyDescent="0.25">
      <c r="BX7551" s="4"/>
      <c r="BY7551" s="4"/>
    </row>
    <row r="7552" spans="76:77" x14ac:dyDescent="0.25">
      <c r="BX7552" s="4"/>
      <c r="BY7552" s="4"/>
    </row>
    <row r="7553" spans="76:77" x14ac:dyDescent="0.25">
      <c r="BX7553" s="4"/>
      <c r="BY7553" s="4"/>
    </row>
    <row r="7554" spans="76:77" x14ac:dyDescent="0.25">
      <c r="BX7554" s="4"/>
      <c r="BY7554" s="4"/>
    </row>
    <row r="7555" spans="76:77" x14ac:dyDescent="0.25">
      <c r="BX7555" s="4"/>
      <c r="BY7555" s="4"/>
    </row>
    <row r="7556" spans="76:77" x14ac:dyDescent="0.25">
      <c r="BX7556" s="4"/>
      <c r="BY7556" s="4"/>
    </row>
    <row r="7557" spans="76:77" x14ac:dyDescent="0.25">
      <c r="BX7557" s="4"/>
      <c r="BY7557" s="4"/>
    </row>
    <row r="7558" spans="76:77" x14ac:dyDescent="0.25">
      <c r="BX7558" s="4"/>
      <c r="BY7558" s="4"/>
    </row>
    <row r="7559" spans="76:77" x14ac:dyDescent="0.25">
      <c r="BX7559" s="4"/>
      <c r="BY7559" s="4"/>
    </row>
    <row r="7560" spans="76:77" x14ac:dyDescent="0.25">
      <c r="BX7560" s="4"/>
      <c r="BY7560" s="4"/>
    </row>
    <row r="7561" spans="76:77" x14ac:dyDescent="0.25">
      <c r="BX7561" s="4"/>
      <c r="BY7561" s="4"/>
    </row>
    <row r="7562" spans="76:77" x14ac:dyDescent="0.25">
      <c r="BX7562" s="4"/>
      <c r="BY7562" s="4"/>
    </row>
    <row r="7563" spans="76:77" x14ac:dyDescent="0.25">
      <c r="BX7563" s="4"/>
      <c r="BY7563" s="4"/>
    </row>
    <row r="7564" spans="76:77" x14ac:dyDescent="0.25">
      <c r="BX7564" s="4"/>
      <c r="BY7564" s="4"/>
    </row>
    <row r="7565" spans="76:77" x14ac:dyDescent="0.25">
      <c r="BX7565" s="4"/>
      <c r="BY7565" s="4"/>
    </row>
    <row r="7566" spans="76:77" x14ac:dyDescent="0.25">
      <c r="BX7566" s="4"/>
      <c r="BY7566" s="4"/>
    </row>
    <row r="7567" spans="76:77" x14ac:dyDescent="0.25">
      <c r="BX7567" s="4"/>
      <c r="BY7567" s="4"/>
    </row>
    <row r="7568" spans="76:77" x14ac:dyDescent="0.25">
      <c r="BX7568" s="4"/>
      <c r="BY7568" s="4"/>
    </row>
    <row r="7569" spans="76:77" x14ac:dyDescent="0.25">
      <c r="BX7569" s="4"/>
      <c r="BY7569" s="4"/>
    </row>
    <row r="7570" spans="76:77" x14ac:dyDescent="0.25">
      <c r="BX7570" s="4"/>
      <c r="BY7570" s="4"/>
    </row>
    <row r="7571" spans="76:77" x14ac:dyDescent="0.25">
      <c r="BX7571" s="4"/>
      <c r="BY7571" s="4"/>
    </row>
    <row r="7572" spans="76:77" x14ac:dyDescent="0.25">
      <c r="BX7572" s="4"/>
      <c r="BY7572" s="4"/>
    </row>
    <row r="7573" spans="76:77" x14ac:dyDescent="0.25">
      <c r="BX7573" s="4"/>
      <c r="BY7573" s="4"/>
    </row>
    <row r="7574" spans="76:77" x14ac:dyDescent="0.25">
      <c r="BX7574" s="4"/>
      <c r="BY7574" s="4"/>
    </row>
    <row r="7575" spans="76:77" x14ac:dyDescent="0.25">
      <c r="BX7575" s="4"/>
      <c r="BY7575" s="4"/>
    </row>
    <row r="7576" spans="76:77" x14ac:dyDescent="0.25">
      <c r="BX7576" s="4"/>
      <c r="BY7576" s="4"/>
    </row>
    <row r="7577" spans="76:77" x14ac:dyDescent="0.25">
      <c r="BX7577" s="4"/>
      <c r="BY7577" s="4"/>
    </row>
    <row r="7578" spans="76:77" x14ac:dyDescent="0.25">
      <c r="BX7578" s="4"/>
      <c r="BY7578" s="4"/>
    </row>
    <row r="7579" spans="76:77" x14ac:dyDescent="0.25">
      <c r="BX7579" s="4"/>
      <c r="BY7579" s="4"/>
    </row>
    <row r="7580" spans="76:77" x14ac:dyDescent="0.25">
      <c r="BX7580" s="4"/>
      <c r="BY7580" s="4"/>
    </row>
    <row r="7581" spans="76:77" x14ac:dyDescent="0.25">
      <c r="BX7581" s="4"/>
      <c r="BY7581" s="4"/>
    </row>
    <row r="7582" spans="76:77" x14ac:dyDescent="0.25">
      <c r="BX7582" s="4"/>
      <c r="BY7582" s="4"/>
    </row>
    <row r="7583" spans="76:77" x14ac:dyDescent="0.25">
      <c r="BX7583" s="4"/>
      <c r="BY7583" s="4"/>
    </row>
    <row r="7584" spans="76:77" x14ac:dyDescent="0.25">
      <c r="BX7584" s="4"/>
      <c r="BY7584" s="4"/>
    </row>
    <row r="7585" spans="76:77" x14ac:dyDescent="0.25">
      <c r="BX7585" s="4"/>
      <c r="BY7585" s="4"/>
    </row>
    <row r="7586" spans="76:77" x14ac:dyDescent="0.25">
      <c r="BX7586" s="4"/>
      <c r="BY7586" s="4"/>
    </row>
    <row r="7587" spans="76:77" x14ac:dyDescent="0.25">
      <c r="BX7587" s="4"/>
      <c r="BY7587" s="4"/>
    </row>
    <row r="7588" spans="76:77" x14ac:dyDescent="0.25">
      <c r="BX7588" s="4"/>
      <c r="BY7588" s="4"/>
    </row>
    <row r="7589" spans="76:77" x14ac:dyDescent="0.25">
      <c r="BX7589" s="4"/>
      <c r="BY7589" s="4"/>
    </row>
    <row r="7590" spans="76:77" x14ac:dyDescent="0.25">
      <c r="BX7590" s="4"/>
      <c r="BY7590" s="4"/>
    </row>
    <row r="7591" spans="76:77" x14ac:dyDescent="0.25">
      <c r="BX7591" s="4"/>
      <c r="BY7591" s="4"/>
    </row>
    <row r="7592" spans="76:77" x14ac:dyDescent="0.25">
      <c r="BX7592" s="4"/>
      <c r="BY7592" s="4"/>
    </row>
    <row r="7593" spans="76:77" x14ac:dyDescent="0.25">
      <c r="BX7593" s="4"/>
      <c r="BY7593" s="4"/>
    </row>
    <row r="7594" spans="76:77" x14ac:dyDescent="0.25">
      <c r="BX7594" s="4"/>
      <c r="BY7594" s="4"/>
    </row>
    <row r="7595" spans="76:77" x14ac:dyDescent="0.25">
      <c r="BX7595" s="4"/>
      <c r="BY7595" s="4"/>
    </row>
    <row r="7596" spans="76:77" x14ac:dyDescent="0.25">
      <c r="BX7596" s="4"/>
      <c r="BY7596" s="4"/>
    </row>
    <row r="7597" spans="76:77" x14ac:dyDescent="0.25">
      <c r="BX7597" s="4"/>
      <c r="BY7597" s="4"/>
    </row>
    <row r="7598" spans="76:77" x14ac:dyDescent="0.25">
      <c r="BX7598" s="4"/>
      <c r="BY7598" s="4"/>
    </row>
    <row r="7599" spans="76:77" x14ac:dyDescent="0.25">
      <c r="BX7599" s="4"/>
      <c r="BY7599" s="4"/>
    </row>
    <row r="7600" spans="76:77" x14ac:dyDescent="0.25">
      <c r="BX7600" s="4"/>
      <c r="BY7600" s="4"/>
    </row>
    <row r="7601" spans="76:77" x14ac:dyDescent="0.25">
      <c r="BX7601" s="4"/>
      <c r="BY7601" s="4"/>
    </row>
    <row r="7602" spans="76:77" x14ac:dyDescent="0.25">
      <c r="BX7602" s="4"/>
      <c r="BY7602" s="4"/>
    </row>
    <row r="7603" spans="76:77" x14ac:dyDescent="0.25">
      <c r="BX7603" s="4"/>
      <c r="BY7603" s="4"/>
    </row>
    <row r="7604" spans="76:77" x14ac:dyDescent="0.25">
      <c r="BX7604" s="4"/>
      <c r="BY7604" s="4"/>
    </row>
    <row r="7605" spans="76:77" x14ac:dyDescent="0.25">
      <c r="BX7605" s="4"/>
      <c r="BY7605" s="4"/>
    </row>
    <row r="7606" spans="76:77" x14ac:dyDescent="0.25">
      <c r="BX7606" s="4"/>
      <c r="BY7606" s="4"/>
    </row>
    <row r="7607" spans="76:77" x14ac:dyDescent="0.25">
      <c r="BX7607" s="4"/>
      <c r="BY7607" s="4"/>
    </row>
    <row r="7608" spans="76:77" x14ac:dyDescent="0.25">
      <c r="BX7608" s="4"/>
      <c r="BY7608" s="4"/>
    </row>
    <row r="7609" spans="76:77" x14ac:dyDescent="0.25">
      <c r="BX7609" s="4"/>
      <c r="BY7609" s="4"/>
    </row>
    <row r="7610" spans="76:77" x14ac:dyDescent="0.25">
      <c r="BX7610" s="4"/>
      <c r="BY7610" s="4"/>
    </row>
    <row r="7611" spans="76:77" x14ac:dyDescent="0.25">
      <c r="BX7611" s="4"/>
      <c r="BY7611" s="4"/>
    </row>
    <row r="7612" spans="76:77" x14ac:dyDescent="0.25">
      <c r="BX7612" s="4"/>
      <c r="BY7612" s="4"/>
    </row>
    <row r="7613" spans="76:77" x14ac:dyDescent="0.25">
      <c r="BX7613" s="4"/>
      <c r="BY7613" s="4"/>
    </row>
    <row r="7614" spans="76:77" x14ac:dyDescent="0.25">
      <c r="BX7614" s="4"/>
      <c r="BY7614" s="4"/>
    </row>
    <row r="7615" spans="76:77" x14ac:dyDescent="0.25">
      <c r="BX7615" s="4"/>
      <c r="BY7615" s="4"/>
    </row>
    <row r="7616" spans="76:77" x14ac:dyDescent="0.25">
      <c r="BX7616" s="4"/>
      <c r="BY7616" s="4"/>
    </row>
    <row r="7617" spans="76:77" x14ac:dyDescent="0.25">
      <c r="BX7617" s="4"/>
      <c r="BY7617" s="4"/>
    </row>
    <row r="7618" spans="76:77" x14ac:dyDescent="0.25">
      <c r="BX7618" s="4"/>
      <c r="BY7618" s="4"/>
    </row>
    <row r="7619" spans="76:77" x14ac:dyDescent="0.25">
      <c r="BX7619" s="4"/>
      <c r="BY7619" s="4"/>
    </row>
    <row r="7620" spans="76:77" x14ac:dyDescent="0.25">
      <c r="BX7620" s="4"/>
      <c r="BY7620" s="4"/>
    </row>
    <row r="7621" spans="76:77" x14ac:dyDescent="0.25">
      <c r="BX7621" s="4"/>
      <c r="BY7621" s="4"/>
    </row>
    <row r="7622" spans="76:77" x14ac:dyDescent="0.25">
      <c r="BX7622" s="4"/>
      <c r="BY7622" s="4"/>
    </row>
    <row r="7623" spans="76:77" x14ac:dyDescent="0.25">
      <c r="BX7623" s="4"/>
      <c r="BY7623" s="4"/>
    </row>
    <row r="7624" spans="76:77" x14ac:dyDescent="0.25">
      <c r="BX7624" s="4"/>
      <c r="BY7624" s="4"/>
    </row>
    <row r="7625" spans="76:77" x14ac:dyDescent="0.25">
      <c r="BX7625" s="4"/>
      <c r="BY7625" s="4"/>
    </row>
    <row r="7626" spans="76:77" x14ac:dyDescent="0.25">
      <c r="BX7626" s="4"/>
      <c r="BY7626" s="4"/>
    </row>
    <row r="7627" spans="76:77" x14ac:dyDescent="0.25">
      <c r="BX7627" s="4"/>
      <c r="BY7627" s="4"/>
    </row>
    <row r="7628" spans="76:77" x14ac:dyDescent="0.25">
      <c r="BX7628" s="4"/>
      <c r="BY7628" s="4"/>
    </row>
    <row r="7629" spans="76:77" x14ac:dyDescent="0.25">
      <c r="BX7629" s="4"/>
      <c r="BY7629" s="4"/>
    </row>
    <row r="7630" spans="76:77" x14ac:dyDescent="0.25">
      <c r="BX7630" s="4"/>
      <c r="BY7630" s="4"/>
    </row>
    <row r="7631" spans="76:77" x14ac:dyDescent="0.25">
      <c r="BX7631" s="4"/>
      <c r="BY7631" s="4"/>
    </row>
    <row r="7632" spans="76:77" x14ac:dyDescent="0.25">
      <c r="BX7632" s="4"/>
      <c r="BY7632" s="4"/>
    </row>
    <row r="7633" spans="76:77" x14ac:dyDescent="0.25">
      <c r="BX7633" s="4"/>
      <c r="BY7633" s="4"/>
    </row>
    <row r="7634" spans="76:77" x14ac:dyDescent="0.25">
      <c r="BX7634" s="4"/>
      <c r="BY7634" s="4"/>
    </row>
    <row r="7635" spans="76:77" x14ac:dyDescent="0.25">
      <c r="BX7635" s="4"/>
      <c r="BY7635" s="4"/>
    </row>
    <row r="7636" spans="76:77" x14ac:dyDescent="0.25">
      <c r="BX7636" s="4"/>
      <c r="BY7636" s="4"/>
    </row>
    <row r="7637" spans="76:77" x14ac:dyDescent="0.25">
      <c r="BX7637" s="4"/>
      <c r="BY7637" s="4"/>
    </row>
    <row r="7638" spans="76:77" x14ac:dyDescent="0.25">
      <c r="BX7638" s="4"/>
      <c r="BY7638" s="4"/>
    </row>
    <row r="7639" spans="76:77" x14ac:dyDescent="0.25">
      <c r="BX7639" s="4"/>
      <c r="BY7639" s="4"/>
    </row>
    <row r="7640" spans="76:77" x14ac:dyDescent="0.25">
      <c r="BX7640" s="4"/>
      <c r="BY7640" s="4"/>
    </row>
    <row r="7641" spans="76:77" x14ac:dyDescent="0.25">
      <c r="BX7641" s="4"/>
      <c r="BY7641" s="4"/>
    </row>
    <row r="7642" spans="76:77" x14ac:dyDescent="0.25">
      <c r="BX7642" s="4"/>
      <c r="BY7642" s="4"/>
    </row>
    <row r="7643" spans="76:77" x14ac:dyDescent="0.25">
      <c r="BX7643" s="4"/>
      <c r="BY7643" s="4"/>
    </row>
    <row r="7644" spans="76:77" x14ac:dyDescent="0.25">
      <c r="BX7644" s="4"/>
      <c r="BY7644" s="4"/>
    </row>
    <row r="7645" spans="76:77" x14ac:dyDescent="0.25">
      <c r="BX7645" s="4"/>
      <c r="BY7645" s="4"/>
    </row>
    <row r="7646" spans="76:77" x14ac:dyDescent="0.25">
      <c r="BX7646" s="4"/>
      <c r="BY7646" s="4"/>
    </row>
    <row r="7647" spans="76:77" x14ac:dyDescent="0.25">
      <c r="BX7647" s="4"/>
      <c r="BY7647" s="4"/>
    </row>
    <row r="7648" spans="76:77" x14ac:dyDescent="0.25">
      <c r="BX7648" s="4"/>
      <c r="BY7648" s="4"/>
    </row>
    <row r="7649" spans="76:77" x14ac:dyDescent="0.25">
      <c r="BX7649" s="4"/>
      <c r="BY7649" s="4"/>
    </row>
    <row r="7650" spans="76:77" x14ac:dyDescent="0.25">
      <c r="BX7650" s="4"/>
      <c r="BY7650" s="4"/>
    </row>
    <row r="7651" spans="76:77" x14ac:dyDescent="0.25">
      <c r="BX7651" s="4"/>
      <c r="BY7651" s="4"/>
    </row>
    <row r="7652" spans="76:77" x14ac:dyDescent="0.25">
      <c r="BX7652" s="4"/>
      <c r="BY7652" s="4"/>
    </row>
    <row r="7653" spans="76:77" x14ac:dyDescent="0.25">
      <c r="BX7653" s="4"/>
      <c r="BY7653" s="4"/>
    </row>
    <row r="7654" spans="76:77" x14ac:dyDescent="0.25">
      <c r="BX7654" s="4"/>
      <c r="BY7654" s="4"/>
    </row>
    <row r="7655" spans="76:77" x14ac:dyDescent="0.25">
      <c r="BX7655" s="4"/>
      <c r="BY7655" s="4"/>
    </row>
    <row r="7656" spans="76:77" x14ac:dyDescent="0.25">
      <c r="BX7656" s="4"/>
      <c r="BY7656" s="4"/>
    </row>
    <row r="7657" spans="76:77" x14ac:dyDescent="0.25">
      <c r="BX7657" s="4"/>
      <c r="BY7657" s="4"/>
    </row>
    <row r="7658" spans="76:77" x14ac:dyDescent="0.25">
      <c r="BX7658" s="4"/>
      <c r="BY7658" s="4"/>
    </row>
    <row r="7659" spans="76:77" x14ac:dyDescent="0.25">
      <c r="BX7659" s="4"/>
      <c r="BY7659" s="4"/>
    </row>
    <row r="7660" spans="76:77" x14ac:dyDescent="0.25">
      <c r="BX7660" s="4"/>
      <c r="BY7660" s="4"/>
    </row>
    <row r="7661" spans="76:77" x14ac:dyDescent="0.25">
      <c r="BX7661" s="4"/>
      <c r="BY7661" s="4"/>
    </row>
    <row r="7662" spans="76:77" x14ac:dyDescent="0.25">
      <c r="BX7662" s="4"/>
      <c r="BY7662" s="4"/>
    </row>
    <row r="7663" spans="76:77" x14ac:dyDescent="0.25">
      <c r="BX7663" s="4"/>
      <c r="BY7663" s="4"/>
    </row>
    <row r="7664" spans="76:77" x14ac:dyDescent="0.25">
      <c r="BX7664" s="4"/>
      <c r="BY7664" s="4"/>
    </row>
    <row r="7665" spans="76:77" x14ac:dyDescent="0.25">
      <c r="BX7665" s="4"/>
      <c r="BY7665" s="4"/>
    </row>
    <row r="7666" spans="76:77" x14ac:dyDescent="0.25">
      <c r="BX7666" s="4"/>
      <c r="BY7666" s="4"/>
    </row>
    <row r="7667" spans="76:77" x14ac:dyDescent="0.25">
      <c r="BX7667" s="4"/>
      <c r="BY7667" s="4"/>
    </row>
    <row r="7668" spans="76:77" x14ac:dyDescent="0.25">
      <c r="BX7668" s="4"/>
      <c r="BY7668" s="4"/>
    </row>
    <row r="7669" spans="76:77" x14ac:dyDescent="0.25">
      <c r="BX7669" s="4"/>
      <c r="BY7669" s="4"/>
    </row>
    <row r="7670" spans="76:77" x14ac:dyDescent="0.25">
      <c r="BX7670" s="4"/>
      <c r="BY7670" s="4"/>
    </row>
    <row r="7671" spans="76:77" x14ac:dyDescent="0.25">
      <c r="BX7671" s="4"/>
      <c r="BY7671" s="4"/>
    </row>
    <row r="7672" spans="76:77" x14ac:dyDescent="0.25">
      <c r="BX7672" s="4"/>
      <c r="BY7672" s="4"/>
    </row>
    <row r="7673" spans="76:77" x14ac:dyDescent="0.25">
      <c r="BX7673" s="4"/>
      <c r="BY7673" s="4"/>
    </row>
    <row r="7674" spans="76:77" x14ac:dyDescent="0.25">
      <c r="BX7674" s="4"/>
      <c r="BY7674" s="4"/>
    </row>
    <row r="7675" spans="76:77" x14ac:dyDescent="0.25">
      <c r="BX7675" s="4"/>
      <c r="BY7675" s="4"/>
    </row>
    <row r="7676" spans="76:77" x14ac:dyDescent="0.25">
      <c r="BX7676" s="4"/>
      <c r="BY7676" s="4"/>
    </row>
    <row r="7677" spans="76:77" x14ac:dyDescent="0.25">
      <c r="BX7677" s="4"/>
      <c r="BY7677" s="4"/>
    </row>
    <row r="7678" spans="76:77" x14ac:dyDescent="0.25">
      <c r="BX7678" s="4"/>
      <c r="BY7678" s="4"/>
    </row>
    <row r="7679" spans="76:77" x14ac:dyDescent="0.25">
      <c r="BX7679" s="4"/>
      <c r="BY7679" s="4"/>
    </row>
    <row r="7680" spans="76:77" x14ac:dyDescent="0.25">
      <c r="BX7680" s="4"/>
      <c r="BY7680" s="4"/>
    </row>
    <row r="7681" spans="76:77" x14ac:dyDescent="0.25">
      <c r="BX7681" s="4"/>
      <c r="BY7681" s="4"/>
    </row>
    <row r="7682" spans="76:77" x14ac:dyDescent="0.25">
      <c r="BX7682" s="4"/>
      <c r="BY7682" s="4"/>
    </row>
    <row r="7683" spans="76:77" x14ac:dyDescent="0.25">
      <c r="BX7683" s="4"/>
      <c r="BY7683" s="4"/>
    </row>
    <row r="7684" spans="76:77" x14ac:dyDescent="0.25">
      <c r="BX7684" s="4"/>
      <c r="BY7684" s="4"/>
    </row>
    <row r="7685" spans="76:77" x14ac:dyDescent="0.25">
      <c r="BX7685" s="4"/>
      <c r="BY7685" s="4"/>
    </row>
    <row r="7686" spans="76:77" x14ac:dyDescent="0.25">
      <c r="BX7686" s="4"/>
      <c r="BY7686" s="4"/>
    </row>
    <row r="7687" spans="76:77" x14ac:dyDescent="0.25">
      <c r="BX7687" s="4"/>
      <c r="BY7687" s="4"/>
    </row>
    <row r="7688" spans="76:77" x14ac:dyDescent="0.25">
      <c r="BX7688" s="4"/>
      <c r="BY7688" s="4"/>
    </row>
    <row r="7689" spans="76:77" x14ac:dyDescent="0.25">
      <c r="BX7689" s="4"/>
      <c r="BY7689" s="4"/>
    </row>
    <row r="7690" spans="76:77" x14ac:dyDescent="0.25">
      <c r="BX7690" s="4"/>
      <c r="BY7690" s="4"/>
    </row>
    <row r="7691" spans="76:77" x14ac:dyDescent="0.25">
      <c r="BX7691" s="4"/>
      <c r="BY7691" s="4"/>
    </row>
    <row r="7692" spans="76:77" x14ac:dyDescent="0.25">
      <c r="BX7692" s="4"/>
      <c r="BY7692" s="4"/>
    </row>
    <row r="7693" spans="76:77" x14ac:dyDescent="0.25">
      <c r="BX7693" s="4"/>
      <c r="BY7693" s="4"/>
    </row>
    <row r="7694" spans="76:77" x14ac:dyDescent="0.25">
      <c r="BX7694" s="4"/>
      <c r="BY7694" s="4"/>
    </row>
    <row r="7695" spans="76:77" x14ac:dyDescent="0.25">
      <c r="BX7695" s="4"/>
      <c r="BY7695" s="4"/>
    </row>
    <row r="7696" spans="76:77" x14ac:dyDescent="0.25">
      <c r="BX7696" s="4"/>
      <c r="BY7696" s="4"/>
    </row>
    <row r="7697" spans="76:77" x14ac:dyDescent="0.25">
      <c r="BX7697" s="4"/>
      <c r="BY7697" s="4"/>
    </row>
    <row r="7698" spans="76:77" x14ac:dyDescent="0.25">
      <c r="BX7698" s="4"/>
      <c r="BY7698" s="4"/>
    </row>
    <row r="7699" spans="76:77" x14ac:dyDescent="0.25">
      <c r="BX7699" s="4"/>
      <c r="BY7699" s="4"/>
    </row>
    <row r="7700" spans="76:77" x14ac:dyDescent="0.25">
      <c r="BX7700" s="4"/>
      <c r="BY7700" s="4"/>
    </row>
    <row r="7701" spans="76:77" x14ac:dyDescent="0.25">
      <c r="BX7701" s="4"/>
      <c r="BY7701" s="4"/>
    </row>
    <row r="7702" spans="76:77" x14ac:dyDescent="0.25">
      <c r="BX7702" s="4"/>
      <c r="BY7702" s="4"/>
    </row>
    <row r="7703" spans="76:77" x14ac:dyDescent="0.25">
      <c r="BX7703" s="4"/>
      <c r="BY7703" s="4"/>
    </row>
    <row r="7704" spans="76:77" x14ac:dyDescent="0.25">
      <c r="BX7704" s="4"/>
      <c r="BY7704" s="4"/>
    </row>
    <row r="7705" spans="76:77" x14ac:dyDescent="0.25">
      <c r="BX7705" s="4"/>
      <c r="BY7705" s="4"/>
    </row>
    <row r="7706" spans="76:77" x14ac:dyDescent="0.25">
      <c r="BX7706" s="4"/>
      <c r="BY7706" s="4"/>
    </row>
    <row r="7707" spans="76:77" x14ac:dyDescent="0.25">
      <c r="BX7707" s="4"/>
      <c r="BY7707" s="4"/>
    </row>
    <row r="7708" spans="76:77" x14ac:dyDescent="0.25">
      <c r="BX7708" s="4"/>
      <c r="BY7708" s="4"/>
    </row>
    <row r="7709" spans="76:77" x14ac:dyDescent="0.25">
      <c r="BX7709" s="4"/>
      <c r="BY7709" s="4"/>
    </row>
    <row r="7710" spans="76:77" x14ac:dyDescent="0.25">
      <c r="BX7710" s="4"/>
      <c r="BY7710" s="4"/>
    </row>
    <row r="7711" spans="76:77" x14ac:dyDescent="0.25">
      <c r="BX7711" s="4"/>
      <c r="BY7711" s="4"/>
    </row>
    <row r="7712" spans="76:77" x14ac:dyDescent="0.25">
      <c r="BX7712" s="4"/>
      <c r="BY7712" s="4"/>
    </row>
    <row r="7713" spans="76:77" x14ac:dyDescent="0.25">
      <c r="BX7713" s="4"/>
      <c r="BY7713" s="4"/>
    </row>
    <row r="7714" spans="76:77" x14ac:dyDescent="0.25">
      <c r="BX7714" s="4"/>
      <c r="BY7714" s="4"/>
    </row>
    <row r="7715" spans="76:77" x14ac:dyDescent="0.25">
      <c r="BX7715" s="4"/>
      <c r="BY7715" s="4"/>
    </row>
    <row r="7716" spans="76:77" x14ac:dyDescent="0.25">
      <c r="BX7716" s="4"/>
      <c r="BY7716" s="4"/>
    </row>
    <row r="7717" spans="76:77" x14ac:dyDescent="0.25">
      <c r="BX7717" s="4"/>
      <c r="BY7717" s="4"/>
    </row>
    <row r="7718" spans="76:77" x14ac:dyDescent="0.25">
      <c r="BX7718" s="4"/>
      <c r="BY7718" s="4"/>
    </row>
    <row r="7719" spans="76:77" x14ac:dyDescent="0.25">
      <c r="BX7719" s="4"/>
      <c r="BY7719" s="4"/>
    </row>
    <row r="7720" spans="76:77" x14ac:dyDescent="0.25">
      <c r="BX7720" s="4"/>
      <c r="BY7720" s="4"/>
    </row>
    <row r="7721" spans="76:77" x14ac:dyDescent="0.25">
      <c r="BX7721" s="4"/>
      <c r="BY7721" s="4"/>
    </row>
    <row r="7722" spans="76:77" x14ac:dyDescent="0.25">
      <c r="BX7722" s="4"/>
      <c r="BY7722" s="4"/>
    </row>
    <row r="7723" spans="76:77" x14ac:dyDescent="0.25">
      <c r="BX7723" s="4"/>
      <c r="BY7723" s="4"/>
    </row>
    <row r="7724" spans="76:77" x14ac:dyDescent="0.25">
      <c r="BX7724" s="4"/>
      <c r="BY7724" s="4"/>
    </row>
    <row r="7725" spans="76:77" x14ac:dyDescent="0.25">
      <c r="BX7725" s="4"/>
      <c r="BY7725" s="4"/>
    </row>
    <row r="7726" spans="76:77" x14ac:dyDescent="0.25">
      <c r="BX7726" s="4"/>
      <c r="BY7726" s="4"/>
    </row>
    <row r="7727" spans="76:77" x14ac:dyDescent="0.25">
      <c r="BX7727" s="4"/>
      <c r="BY7727" s="4"/>
    </row>
    <row r="7728" spans="76:77" x14ac:dyDescent="0.25">
      <c r="BX7728" s="4"/>
      <c r="BY7728" s="4"/>
    </row>
    <row r="7729" spans="76:77" x14ac:dyDescent="0.25">
      <c r="BX7729" s="4"/>
      <c r="BY7729" s="4"/>
    </row>
    <row r="7730" spans="76:77" x14ac:dyDescent="0.25">
      <c r="BX7730" s="4"/>
      <c r="BY7730" s="4"/>
    </row>
    <row r="7731" spans="76:77" x14ac:dyDescent="0.25">
      <c r="BX7731" s="4"/>
      <c r="BY7731" s="4"/>
    </row>
    <row r="7732" spans="76:77" x14ac:dyDescent="0.25">
      <c r="BX7732" s="4"/>
      <c r="BY7732" s="4"/>
    </row>
    <row r="7733" spans="76:77" x14ac:dyDescent="0.25">
      <c r="BX7733" s="4"/>
      <c r="BY7733" s="4"/>
    </row>
    <row r="7734" spans="76:77" x14ac:dyDescent="0.25">
      <c r="BX7734" s="4"/>
      <c r="BY7734" s="4"/>
    </row>
    <row r="7735" spans="76:77" x14ac:dyDescent="0.25">
      <c r="BX7735" s="4"/>
      <c r="BY7735" s="4"/>
    </row>
    <row r="7736" spans="76:77" x14ac:dyDescent="0.25">
      <c r="BX7736" s="4"/>
      <c r="BY7736" s="4"/>
    </row>
    <row r="7737" spans="76:77" x14ac:dyDescent="0.25">
      <c r="BX7737" s="4"/>
      <c r="BY7737" s="4"/>
    </row>
    <row r="7738" spans="76:77" x14ac:dyDescent="0.25">
      <c r="BX7738" s="4"/>
      <c r="BY7738" s="4"/>
    </row>
    <row r="7739" spans="76:77" x14ac:dyDescent="0.25">
      <c r="BX7739" s="4"/>
      <c r="BY7739" s="4"/>
    </row>
    <row r="7740" spans="76:77" x14ac:dyDescent="0.25">
      <c r="BX7740" s="4"/>
      <c r="BY7740" s="4"/>
    </row>
    <row r="7741" spans="76:77" x14ac:dyDescent="0.25">
      <c r="BX7741" s="4"/>
      <c r="BY7741" s="4"/>
    </row>
    <row r="7742" spans="76:77" x14ac:dyDescent="0.25">
      <c r="BX7742" s="4"/>
      <c r="BY7742" s="4"/>
    </row>
    <row r="7743" spans="76:77" x14ac:dyDescent="0.25">
      <c r="BX7743" s="4"/>
      <c r="BY7743" s="4"/>
    </row>
    <row r="7744" spans="76:77" x14ac:dyDescent="0.25">
      <c r="BX7744" s="4"/>
      <c r="BY7744" s="4"/>
    </row>
    <row r="7745" spans="76:77" x14ac:dyDescent="0.25">
      <c r="BX7745" s="4"/>
      <c r="BY7745" s="4"/>
    </row>
    <row r="7746" spans="76:77" x14ac:dyDescent="0.25">
      <c r="BX7746" s="4"/>
      <c r="BY7746" s="4"/>
    </row>
    <row r="7747" spans="76:77" x14ac:dyDescent="0.25">
      <c r="BX7747" s="4"/>
      <c r="BY7747" s="4"/>
    </row>
    <row r="7748" spans="76:77" x14ac:dyDescent="0.25">
      <c r="BX7748" s="4"/>
      <c r="BY7748" s="4"/>
    </row>
    <row r="7749" spans="76:77" x14ac:dyDescent="0.25">
      <c r="BX7749" s="4"/>
      <c r="BY7749" s="4"/>
    </row>
    <row r="7750" spans="76:77" x14ac:dyDescent="0.25">
      <c r="BX7750" s="4"/>
      <c r="BY7750" s="4"/>
    </row>
    <row r="7751" spans="76:77" x14ac:dyDescent="0.25">
      <c r="BX7751" s="4"/>
      <c r="BY7751" s="4"/>
    </row>
    <row r="7752" spans="76:77" x14ac:dyDescent="0.25">
      <c r="BX7752" s="4"/>
      <c r="BY7752" s="4"/>
    </row>
    <row r="7753" spans="76:77" x14ac:dyDescent="0.25">
      <c r="BX7753" s="4"/>
      <c r="BY7753" s="4"/>
    </row>
    <row r="7754" spans="76:77" x14ac:dyDescent="0.25">
      <c r="BX7754" s="4"/>
      <c r="BY7754" s="4"/>
    </row>
    <row r="7755" spans="76:77" x14ac:dyDescent="0.25">
      <c r="BX7755" s="4"/>
      <c r="BY7755" s="4"/>
    </row>
    <row r="7756" spans="76:77" x14ac:dyDescent="0.25">
      <c r="BX7756" s="4"/>
      <c r="BY7756" s="4"/>
    </row>
    <row r="7757" spans="76:77" x14ac:dyDescent="0.25">
      <c r="BX7757" s="4"/>
      <c r="BY7757" s="4"/>
    </row>
    <row r="7758" spans="76:77" x14ac:dyDescent="0.25">
      <c r="BX7758" s="4"/>
      <c r="BY7758" s="4"/>
    </row>
    <row r="7759" spans="76:77" x14ac:dyDescent="0.25">
      <c r="BX7759" s="4"/>
      <c r="BY7759" s="4"/>
    </row>
    <row r="7760" spans="76:77" x14ac:dyDescent="0.25">
      <c r="BX7760" s="4"/>
      <c r="BY7760" s="4"/>
    </row>
    <row r="7761" spans="76:77" x14ac:dyDescent="0.25">
      <c r="BX7761" s="4"/>
      <c r="BY7761" s="4"/>
    </row>
    <row r="7762" spans="76:77" x14ac:dyDescent="0.25">
      <c r="BX7762" s="4"/>
      <c r="BY7762" s="4"/>
    </row>
    <row r="7763" spans="76:77" x14ac:dyDescent="0.25">
      <c r="BX7763" s="4"/>
      <c r="BY7763" s="4"/>
    </row>
    <row r="7764" spans="76:77" x14ac:dyDescent="0.25">
      <c r="BX7764" s="4"/>
      <c r="BY7764" s="4"/>
    </row>
    <row r="7765" spans="76:77" x14ac:dyDescent="0.25">
      <c r="BX7765" s="4"/>
      <c r="BY7765" s="4"/>
    </row>
    <row r="7766" spans="76:77" x14ac:dyDescent="0.25">
      <c r="BX7766" s="4"/>
      <c r="BY7766" s="4"/>
    </row>
    <row r="7767" spans="76:77" x14ac:dyDescent="0.25">
      <c r="BX7767" s="4"/>
      <c r="BY7767" s="4"/>
    </row>
    <row r="7768" spans="76:77" x14ac:dyDescent="0.25">
      <c r="BX7768" s="4"/>
      <c r="BY7768" s="4"/>
    </row>
    <row r="7769" spans="76:77" x14ac:dyDescent="0.25">
      <c r="BX7769" s="4"/>
      <c r="BY7769" s="4"/>
    </row>
    <row r="7770" spans="76:77" x14ac:dyDescent="0.25">
      <c r="BX7770" s="4"/>
      <c r="BY7770" s="4"/>
    </row>
    <row r="7771" spans="76:77" x14ac:dyDescent="0.25">
      <c r="BX7771" s="4"/>
      <c r="BY7771" s="4"/>
    </row>
    <row r="7772" spans="76:77" x14ac:dyDescent="0.25">
      <c r="BX7772" s="4"/>
      <c r="BY7772" s="4"/>
    </row>
    <row r="7773" spans="76:77" x14ac:dyDescent="0.25">
      <c r="BX7773" s="4"/>
      <c r="BY7773" s="4"/>
    </row>
    <row r="7774" spans="76:77" x14ac:dyDescent="0.25">
      <c r="BX7774" s="4"/>
      <c r="BY7774" s="4"/>
    </row>
    <row r="7775" spans="76:77" x14ac:dyDescent="0.25">
      <c r="BX7775" s="4"/>
      <c r="BY7775" s="4"/>
    </row>
    <row r="7776" spans="76:77" x14ac:dyDescent="0.25">
      <c r="BX7776" s="4"/>
      <c r="BY7776" s="4"/>
    </row>
    <row r="7777" spans="76:77" x14ac:dyDescent="0.25">
      <c r="BX7777" s="4"/>
      <c r="BY7777" s="4"/>
    </row>
    <row r="7778" spans="76:77" x14ac:dyDescent="0.25">
      <c r="BX7778" s="4"/>
      <c r="BY7778" s="4"/>
    </row>
    <row r="7779" spans="76:77" x14ac:dyDescent="0.25">
      <c r="BX7779" s="4"/>
      <c r="BY7779" s="4"/>
    </row>
    <row r="7780" spans="76:77" x14ac:dyDescent="0.25">
      <c r="BX7780" s="4"/>
      <c r="BY7780" s="4"/>
    </row>
    <row r="7781" spans="76:77" x14ac:dyDescent="0.25">
      <c r="BX7781" s="4"/>
      <c r="BY7781" s="4"/>
    </row>
    <row r="7782" spans="76:77" x14ac:dyDescent="0.25">
      <c r="BX7782" s="4"/>
      <c r="BY7782" s="4"/>
    </row>
    <row r="7783" spans="76:77" x14ac:dyDescent="0.25">
      <c r="BX7783" s="4"/>
      <c r="BY7783" s="4"/>
    </row>
    <row r="7784" spans="76:77" x14ac:dyDescent="0.25">
      <c r="BX7784" s="4"/>
      <c r="BY7784" s="4"/>
    </row>
    <row r="7785" spans="76:77" x14ac:dyDescent="0.25">
      <c r="BX7785" s="4"/>
      <c r="BY7785" s="4"/>
    </row>
    <row r="7786" spans="76:77" x14ac:dyDescent="0.25">
      <c r="BX7786" s="4"/>
      <c r="BY7786" s="4"/>
    </row>
    <row r="7787" spans="76:77" x14ac:dyDescent="0.25">
      <c r="BX7787" s="4"/>
      <c r="BY7787" s="4"/>
    </row>
    <row r="7788" spans="76:77" x14ac:dyDescent="0.25">
      <c r="BX7788" s="4"/>
      <c r="BY7788" s="4"/>
    </row>
    <row r="7789" spans="76:77" x14ac:dyDescent="0.25">
      <c r="BX7789" s="4"/>
      <c r="BY7789" s="4"/>
    </row>
    <row r="7790" spans="76:77" x14ac:dyDescent="0.25">
      <c r="BX7790" s="4"/>
      <c r="BY7790" s="4"/>
    </row>
    <row r="7791" spans="76:77" x14ac:dyDescent="0.25">
      <c r="BX7791" s="4"/>
      <c r="BY7791" s="4"/>
    </row>
    <row r="7792" spans="76:77" x14ac:dyDescent="0.25">
      <c r="BX7792" s="4"/>
      <c r="BY7792" s="4"/>
    </row>
    <row r="7793" spans="76:77" x14ac:dyDescent="0.25">
      <c r="BX7793" s="4"/>
      <c r="BY7793" s="4"/>
    </row>
    <row r="7794" spans="76:77" x14ac:dyDescent="0.25">
      <c r="BX7794" s="4"/>
      <c r="BY7794" s="4"/>
    </row>
    <row r="7795" spans="76:77" x14ac:dyDescent="0.25">
      <c r="BX7795" s="4"/>
      <c r="BY7795" s="4"/>
    </row>
    <row r="7796" spans="76:77" x14ac:dyDescent="0.25">
      <c r="BX7796" s="4"/>
      <c r="BY7796" s="4"/>
    </row>
    <row r="7797" spans="76:77" x14ac:dyDescent="0.25">
      <c r="BX7797" s="4"/>
      <c r="BY7797" s="4"/>
    </row>
    <row r="7798" spans="76:77" x14ac:dyDescent="0.25">
      <c r="BX7798" s="4"/>
      <c r="BY7798" s="4"/>
    </row>
    <row r="7799" spans="76:77" x14ac:dyDescent="0.25">
      <c r="BX7799" s="4"/>
      <c r="BY7799" s="4"/>
    </row>
    <row r="7800" spans="76:77" x14ac:dyDescent="0.25">
      <c r="BX7800" s="4"/>
      <c r="BY7800" s="4"/>
    </row>
    <row r="7801" spans="76:77" x14ac:dyDescent="0.25">
      <c r="BX7801" s="4"/>
      <c r="BY7801" s="4"/>
    </row>
    <row r="7802" spans="76:77" x14ac:dyDescent="0.25">
      <c r="BX7802" s="4"/>
      <c r="BY7802" s="4"/>
    </row>
    <row r="7803" spans="76:77" x14ac:dyDescent="0.25">
      <c r="BX7803" s="4"/>
      <c r="BY7803" s="4"/>
    </row>
    <row r="7804" spans="76:77" x14ac:dyDescent="0.25">
      <c r="BX7804" s="4"/>
      <c r="BY7804" s="4"/>
    </row>
    <row r="7805" spans="76:77" x14ac:dyDescent="0.25">
      <c r="BX7805" s="4"/>
      <c r="BY7805" s="4"/>
    </row>
    <row r="7806" spans="76:77" x14ac:dyDescent="0.25">
      <c r="BX7806" s="4"/>
      <c r="BY7806" s="4"/>
    </row>
    <row r="7807" spans="76:77" x14ac:dyDescent="0.25">
      <c r="BX7807" s="4"/>
      <c r="BY7807" s="4"/>
    </row>
    <row r="7808" spans="76:77" x14ac:dyDescent="0.25">
      <c r="BX7808" s="4"/>
      <c r="BY7808" s="4"/>
    </row>
    <row r="7809" spans="76:77" x14ac:dyDescent="0.25">
      <c r="BX7809" s="4"/>
      <c r="BY7809" s="4"/>
    </row>
    <row r="7810" spans="76:77" x14ac:dyDescent="0.25">
      <c r="BX7810" s="4"/>
      <c r="BY7810" s="4"/>
    </row>
    <row r="7811" spans="76:77" x14ac:dyDescent="0.25">
      <c r="BX7811" s="4"/>
      <c r="BY7811" s="4"/>
    </row>
    <row r="7812" spans="76:77" x14ac:dyDescent="0.25">
      <c r="BX7812" s="4"/>
      <c r="BY7812" s="4"/>
    </row>
    <row r="7813" spans="76:77" x14ac:dyDescent="0.25">
      <c r="BX7813" s="4"/>
      <c r="BY7813" s="4"/>
    </row>
    <row r="7814" spans="76:77" x14ac:dyDescent="0.25">
      <c r="BX7814" s="4"/>
      <c r="BY7814" s="4"/>
    </row>
    <row r="7815" spans="76:77" x14ac:dyDescent="0.25">
      <c r="BX7815" s="4"/>
      <c r="BY7815" s="4"/>
    </row>
    <row r="7816" spans="76:77" x14ac:dyDescent="0.25">
      <c r="BX7816" s="4"/>
      <c r="BY7816" s="4"/>
    </row>
    <row r="7817" spans="76:77" x14ac:dyDescent="0.25">
      <c r="BX7817" s="4"/>
      <c r="BY7817" s="4"/>
    </row>
    <row r="7818" spans="76:77" x14ac:dyDescent="0.25">
      <c r="BX7818" s="4"/>
      <c r="BY7818" s="4"/>
    </row>
    <row r="7819" spans="76:77" x14ac:dyDescent="0.25">
      <c r="BX7819" s="4"/>
      <c r="BY7819" s="4"/>
    </row>
    <row r="7820" spans="76:77" x14ac:dyDescent="0.25">
      <c r="BX7820" s="4"/>
      <c r="BY7820" s="4"/>
    </row>
    <row r="7821" spans="76:77" x14ac:dyDescent="0.25">
      <c r="BX7821" s="4"/>
      <c r="BY7821" s="4"/>
    </row>
    <row r="7822" spans="76:77" x14ac:dyDescent="0.25">
      <c r="BX7822" s="4"/>
      <c r="BY7822" s="4"/>
    </row>
    <row r="7823" spans="76:77" x14ac:dyDescent="0.25">
      <c r="BX7823" s="4"/>
      <c r="BY7823" s="4"/>
    </row>
    <row r="7824" spans="76:77" x14ac:dyDescent="0.25">
      <c r="BX7824" s="4"/>
      <c r="BY7824" s="4"/>
    </row>
    <row r="7825" spans="76:77" x14ac:dyDescent="0.25">
      <c r="BX7825" s="4"/>
      <c r="BY7825" s="4"/>
    </row>
    <row r="7826" spans="76:77" x14ac:dyDescent="0.25">
      <c r="BX7826" s="4"/>
      <c r="BY7826" s="4"/>
    </row>
    <row r="7827" spans="76:77" x14ac:dyDescent="0.25">
      <c r="BX7827" s="4"/>
      <c r="BY7827" s="4"/>
    </row>
    <row r="7828" spans="76:77" x14ac:dyDescent="0.25">
      <c r="BX7828" s="4"/>
      <c r="BY7828" s="4"/>
    </row>
    <row r="7829" spans="76:77" x14ac:dyDescent="0.25">
      <c r="BX7829" s="4"/>
      <c r="BY7829" s="4"/>
    </row>
    <row r="7830" spans="76:77" x14ac:dyDescent="0.25">
      <c r="BX7830" s="4"/>
      <c r="BY7830" s="4"/>
    </row>
    <row r="7831" spans="76:77" x14ac:dyDescent="0.25">
      <c r="BX7831" s="4"/>
      <c r="BY7831" s="4"/>
    </row>
    <row r="7832" spans="76:77" x14ac:dyDescent="0.25">
      <c r="BX7832" s="4"/>
      <c r="BY7832" s="4"/>
    </row>
    <row r="7833" spans="76:77" x14ac:dyDescent="0.25">
      <c r="BX7833" s="4"/>
      <c r="BY7833" s="4"/>
    </row>
    <row r="7834" spans="76:77" x14ac:dyDescent="0.25">
      <c r="BX7834" s="4"/>
      <c r="BY7834" s="4"/>
    </row>
    <row r="7835" spans="76:77" x14ac:dyDescent="0.25">
      <c r="BX7835" s="4"/>
      <c r="BY7835" s="4"/>
    </row>
    <row r="7836" spans="76:77" x14ac:dyDescent="0.25">
      <c r="BX7836" s="4"/>
      <c r="BY7836" s="4"/>
    </row>
    <row r="7837" spans="76:77" x14ac:dyDescent="0.25">
      <c r="BX7837" s="4"/>
      <c r="BY7837" s="4"/>
    </row>
    <row r="7838" spans="76:77" x14ac:dyDescent="0.25">
      <c r="BX7838" s="4"/>
      <c r="BY7838" s="4"/>
    </row>
    <row r="7839" spans="76:77" x14ac:dyDescent="0.25">
      <c r="BX7839" s="4"/>
      <c r="BY7839" s="4"/>
    </row>
    <row r="7840" spans="76:77" x14ac:dyDescent="0.25">
      <c r="BX7840" s="4"/>
      <c r="BY7840" s="4"/>
    </row>
    <row r="7841" spans="76:77" x14ac:dyDescent="0.25">
      <c r="BX7841" s="4"/>
      <c r="BY7841" s="4"/>
    </row>
    <row r="7842" spans="76:77" x14ac:dyDescent="0.25">
      <c r="BX7842" s="4"/>
      <c r="BY7842" s="4"/>
    </row>
    <row r="7843" spans="76:77" x14ac:dyDescent="0.25">
      <c r="BX7843" s="4"/>
      <c r="BY7843" s="4"/>
    </row>
    <row r="7844" spans="76:77" x14ac:dyDescent="0.25">
      <c r="BX7844" s="4"/>
      <c r="BY7844" s="4"/>
    </row>
    <row r="7845" spans="76:77" x14ac:dyDescent="0.25">
      <c r="BX7845" s="4"/>
      <c r="BY7845" s="4"/>
    </row>
    <row r="7846" spans="76:77" x14ac:dyDescent="0.25">
      <c r="BX7846" s="4"/>
      <c r="BY7846" s="4"/>
    </row>
    <row r="7847" spans="76:77" x14ac:dyDescent="0.25">
      <c r="BX7847" s="4"/>
      <c r="BY7847" s="4"/>
    </row>
    <row r="7848" spans="76:77" x14ac:dyDescent="0.25">
      <c r="BX7848" s="4"/>
      <c r="BY7848" s="4"/>
    </row>
    <row r="7849" spans="76:77" x14ac:dyDescent="0.25">
      <c r="BX7849" s="4"/>
      <c r="BY7849" s="4"/>
    </row>
    <row r="7850" spans="76:77" x14ac:dyDescent="0.25">
      <c r="BX7850" s="4"/>
      <c r="BY7850" s="4"/>
    </row>
    <row r="7851" spans="76:77" x14ac:dyDescent="0.25">
      <c r="BX7851" s="4"/>
      <c r="BY7851" s="4"/>
    </row>
    <row r="7852" spans="76:77" x14ac:dyDescent="0.25">
      <c r="BX7852" s="4"/>
      <c r="BY7852" s="4"/>
    </row>
    <row r="7853" spans="76:77" x14ac:dyDescent="0.25">
      <c r="BX7853" s="4"/>
      <c r="BY7853" s="4"/>
    </row>
    <row r="7854" spans="76:77" x14ac:dyDescent="0.25">
      <c r="BX7854" s="4"/>
      <c r="BY7854" s="4"/>
    </row>
    <row r="7855" spans="76:77" x14ac:dyDescent="0.25">
      <c r="BX7855" s="4"/>
      <c r="BY7855" s="4"/>
    </row>
    <row r="7856" spans="76:77" x14ac:dyDescent="0.25">
      <c r="BX7856" s="4"/>
      <c r="BY7856" s="4"/>
    </row>
    <row r="7857" spans="76:77" x14ac:dyDescent="0.25">
      <c r="BX7857" s="4"/>
      <c r="BY7857" s="4"/>
    </row>
    <row r="7858" spans="76:77" x14ac:dyDescent="0.25">
      <c r="BX7858" s="4"/>
      <c r="BY7858" s="4"/>
    </row>
    <row r="7859" spans="76:77" x14ac:dyDescent="0.25">
      <c r="BX7859" s="4"/>
      <c r="BY7859" s="4"/>
    </row>
    <row r="7860" spans="76:77" x14ac:dyDescent="0.25">
      <c r="BX7860" s="4"/>
      <c r="BY7860" s="4"/>
    </row>
    <row r="7861" spans="76:77" x14ac:dyDescent="0.25">
      <c r="BX7861" s="4"/>
      <c r="BY7861" s="4"/>
    </row>
    <row r="7862" spans="76:77" x14ac:dyDescent="0.25">
      <c r="BX7862" s="4"/>
      <c r="BY7862" s="4"/>
    </row>
    <row r="7863" spans="76:77" x14ac:dyDescent="0.25">
      <c r="BX7863" s="4"/>
      <c r="BY7863" s="4"/>
    </row>
    <row r="7864" spans="76:77" x14ac:dyDescent="0.25">
      <c r="BX7864" s="4"/>
      <c r="BY7864" s="4"/>
    </row>
    <row r="7865" spans="76:77" x14ac:dyDescent="0.25">
      <c r="BX7865" s="4"/>
      <c r="BY7865" s="4"/>
    </row>
    <row r="7866" spans="76:77" x14ac:dyDescent="0.25">
      <c r="BX7866" s="4"/>
      <c r="BY7866" s="4"/>
    </row>
    <row r="7867" spans="76:77" x14ac:dyDescent="0.25">
      <c r="BX7867" s="4"/>
      <c r="BY7867" s="4"/>
    </row>
    <row r="7868" spans="76:77" x14ac:dyDescent="0.25">
      <c r="BX7868" s="4"/>
      <c r="BY7868" s="4"/>
    </row>
    <row r="7869" spans="76:77" x14ac:dyDescent="0.25">
      <c r="BX7869" s="4"/>
      <c r="BY7869" s="4"/>
    </row>
    <row r="7870" spans="76:77" x14ac:dyDescent="0.25">
      <c r="BX7870" s="4"/>
      <c r="BY7870" s="4"/>
    </row>
    <row r="7871" spans="76:77" x14ac:dyDescent="0.25">
      <c r="BX7871" s="4"/>
      <c r="BY7871" s="4"/>
    </row>
    <row r="7872" spans="76:77" x14ac:dyDescent="0.25">
      <c r="BX7872" s="4"/>
      <c r="BY7872" s="4"/>
    </row>
    <row r="7873" spans="76:77" x14ac:dyDescent="0.25">
      <c r="BX7873" s="4"/>
      <c r="BY7873" s="4"/>
    </row>
    <row r="7874" spans="76:77" x14ac:dyDescent="0.25">
      <c r="BX7874" s="4"/>
      <c r="BY7874" s="4"/>
    </row>
    <row r="7875" spans="76:77" x14ac:dyDescent="0.25">
      <c r="BX7875" s="4"/>
      <c r="BY7875" s="4"/>
    </row>
    <row r="7876" spans="76:77" x14ac:dyDescent="0.25">
      <c r="BX7876" s="4"/>
      <c r="BY7876" s="4"/>
    </row>
    <row r="7877" spans="76:77" x14ac:dyDescent="0.25">
      <c r="BX7877" s="4"/>
      <c r="BY7877" s="4"/>
    </row>
    <row r="7878" spans="76:77" x14ac:dyDescent="0.25">
      <c r="BX7878" s="4"/>
      <c r="BY7878" s="4"/>
    </row>
    <row r="7879" spans="76:77" x14ac:dyDescent="0.25">
      <c r="BX7879" s="4"/>
      <c r="BY7879" s="4"/>
    </row>
    <row r="7880" spans="76:77" x14ac:dyDescent="0.25">
      <c r="BX7880" s="4"/>
      <c r="BY7880" s="4"/>
    </row>
    <row r="7881" spans="76:77" x14ac:dyDescent="0.25">
      <c r="BX7881" s="4"/>
      <c r="BY7881" s="4"/>
    </row>
    <row r="7882" spans="76:77" x14ac:dyDescent="0.25">
      <c r="BX7882" s="4"/>
      <c r="BY7882" s="4"/>
    </row>
    <row r="7883" spans="76:77" x14ac:dyDescent="0.25">
      <c r="BX7883" s="4"/>
      <c r="BY7883" s="4"/>
    </row>
    <row r="7884" spans="76:77" x14ac:dyDescent="0.25">
      <c r="BX7884" s="4"/>
      <c r="BY7884" s="4"/>
    </row>
    <row r="7885" spans="76:77" x14ac:dyDescent="0.25">
      <c r="BX7885" s="4"/>
      <c r="BY7885" s="4"/>
    </row>
    <row r="7886" spans="76:77" x14ac:dyDescent="0.25">
      <c r="BX7886" s="4"/>
      <c r="BY7886" s="4"/>
    </row>
    <row r="7887" spans="76:77" x14ac:dyDescent="0.25">
      <c r="BX7887" s="4"/>
      <c r="BY7887" s="4"/>
    </row>
    <row r="7888" spans="76:77" x14ac:dyDescent="0.25">
      <c r="BX7888" s="4"/>
      <c r="BY7888" s="4"/>
    </row>
    <row r="7889" spans="76:77" x14ac:dyDescent="0.25">
      <c r="BX7889" s="4"/>
      <c r="BY7889" s="4"/>
    </row>
    <row r="7890" spans="76:77" x14ac:dyDescent="0.25">
      <c r="BX7890" s="4"/>
      <c r="BY7890" s="4"/>
    </row>
    <row r="7891" spans="76:77" x14ac:dyDescent="0.25">
      <c r="BX7891" s="4"/>
      <c r="BY7891" s="4"/>
    </row>
    <row r="7892" spans="76:77" x14ac:dyDescent="0.25">
      <c r="BX7892" s="4"/>
      <c r="BY7892" s="4"/>
    </row>
    <row r="7893" spans="76:77" x14ac:dyDescent="0.25">
      <c r="BX7893" s="4"/>
      <c r="BY7893" s="4"/>
    </row>
    <row r="7894" spans="76:77" x14ac:dyDescent="0.25">
      <c r="BX7894" s="4"/>
      <c r="BY7894" s="4"/>
    </row>
    <row r="7895" spans="76:77" x14ac:dyDescent="0.25">
      <c r="BX7895" s="4"/>
      <c r="BY7895" s="4"/>
    </row>
    <row r="7896" spans="76:77" x14ac:dyDescent="0.25">
      <c r="BX7896" s="4"/>
      <c r="BY7896" s="4"/>
    </row>
    <row r="7897" spans="76:77" x14ac:dyDescent="0.25">
      <c r="BX7897" s="4"/>
      <c r="BY7897" s="4"/>
    </row>
    <row r="7898" spans="76:77" x14ac:dyDescent="0.25">
      <c r="BX7898" s="4"/>
      <c r="BY7898" s="4"/>
    </row>
    <row r="7899" spans="76:77" x14ac:dyDescent="0.25">
      <c r="BX7899" s="4"/>
      <c r="BY7899" s="4"/>
    </row>
    <row r="7900" spans="76:77" x14ac:dyDescent="0.25">
      <c r="BX7900" s="4"/>
      <c r="BY7900" s="4"/>
    </row>
    <row r="7901" spans="76:77" x14ac:dyDescent="0.25">
      <c r="BX7901" s="4"/>
      <c r="BY7901" s="4"/>
    </row>
    <row r="7902" spans="76:77" x14ac:dyDescent="0.25">
      <c r="BX7902" s="4"/>
      <c r="BY7902" s="4"/>
    </row>
    <row r="7903" spans="76:77" x14ac:dyDescent="0.25">
      <c r="BX7903" s="4"/>
      <c r="BY7903" s="4"/>
    </row>
    <row r="7904" spans="76:77" x14ac:dyDescent="0.25">
      <c r="BX7904" s="4"/>
      <c r="BY7904" s="4"/>
    </row>
    <row r="7905" spans="76:77" x14ac:dyDescent="0.25">
      <c r="BX7905" s="4"/>
      <c r="BY7905" s="4"/>
    </row>
    <row r="7906" spans="76:77" x14ac:dyDescent="0.25">
      <c r="BX7906" s="4"/>
      <c r="BY7906" s="4"/>
    </row>
    <row r="7907" spans="76:77" x14ac:dyDescent="0.25">
      <c r="BX7907" s="4"/>
      <c r="BY7907" s="4"/>
    </row>
    <row r="7908" spans="76:77" x14ac:dyDescent="0.25">
      <c r="BX7908" s="4"/>
      <c r="BY7908" s="4"/>
    </row>
    <row r="7909" spans="76:77" x14ac:dyDescent="0.25">
      <c r="BX7909" s="4"/>
      <c r="BY7909" s="4"/>
    </row>
    <row r="7910" spans="76:77" x14ac:dyDescent="0.25">
      <c r="BX7910" s="4"/>
      <c r="BY7910" s="4"/>
    </row>
    <row r="7911" spans="76:77" x14ac:dyDescent="0.25">
      <c r="BX7911" s="4"/>
      <c r="BY7911" s="4"/>
    </row>
    <row r="7912" spans="76:77" x14ac:dyDescent="0.25">
      <c r="BX7912" s="4"/>
      <c r="BY7912" s="4"/>
    </row>
    <row r="7913" spans="76:77" x14ac:dyDescent="0.25">
      <c r="BX7913" s="4"/>
      <c r="BY7913" s="4"/>
    </row>
    <row r="7914" spans="76:77" x14ac:dyDescent="0.25">
      <c r="BX7914" s="4"/>
      <c r="BY7914" s="4"/>
    </row>
    <row r="7915" spans="76:77" x14ac:dyDescent="0.25">
      <c r="BX7915" s="4"/>
      <c r="BY7915" s="4"/>
    </row>
    <row r="7916" spans="76:77" x14ac:dyDescent="0.25">
      <c r="BX7916" s="4"/>
      <c r="BY7916" s="4"/>
    </row>
    <row r="7917" spans="76:77" x14ac:dyDescent="0.25">
      <c r="BX7917" s="4"/>
      <c r="BY7917" s="4"/>
    </row>
    <row r="7918" spans="76:77" x14ac:dyDescent="0.25">
      <c r="BX7918" s="4"/>
      <c r="BY7918" s="4"/>
    </row>
    <row r="7919" spans="76:77" x14ac:dyDescent="0.25">
      <c r="BX7919" s="4"/>
      <c r="BY7919" s="4"/>
    </row>
    <row r="7920" spans="76:77" x14ac:dyDescent="0.25">
      <c r="BX7920" s="4"/>
      <c r="BY7920" s="4"/>
    </row>
    <row r="7921" spans="76:77" x14ac:dyDescent="0.25">
      <c r="BX7921" s="4"/>
      <c r="BY7921" s="4"/>
    </row>
    <row r="7922" spans="76:77" x14ac:dyDescent="0.25">
      <c r="BX7922" s="4"/>
      <c r="BY7922" s="4"/>
    </row>
    <row r="7923" spans="76:77" x14ac:dyDescent="0.25">
      <c r="BX7923" s="4"/>
      <c r="BY7923" s="4"/>
    </row>
    <row r="7924" spans="76:77" x14ac:dyDescent="0.25">
      <c r="BX7924" s="4"/>
      <c r="BY7924" s="4"/>
    </row>
    <row r="7925" spans="76:77" x14ac:dyDescent="0.25">
      <c r="BX7925" s="4"/>
      <c r="BY7925" s="4"/>
    </row>
    <row r="7926" spans="76:77" x14ac:dyDescent="0.25">
      <c r="BX7926" s="4"/>
      <c r="BY7926" s="4"/>
    </row>
    <row r="7927" spans="76:77" x14ac:dyDescent="0.25">
      <c r="BX7927" s="4"/>
      <c r="BY7927" s="4"/>
    </row>
    <row r="7928" spans="76:77" x14ac:dyDescent="0.25">
      <c r="BX7928" s="4"/>
      <c r="BY7928" s="4"/>
    </row>
    <row r="7929" spans="76:77" x14ac:dyDescent="0.25">
      <c r="BX7929" s="4"/>
      <c r="BY7929" s="4"/>
    </row>
    <row r="7930" spans="76:77" x14ac:dyDescent="0.25">
      <c r="BX7930" s="4"/>
      <c r="BY7930" s="4"/>
    </row>
    <row r="7931" spans="76:77" x14ac:dyDescent="0.25">
      <c r="BX7931" s="4"/>
      <c r="BY7931" s="4"/>
    </row>
    <row r="7932" spans="76:77" x14ac:dyDescent="0.25">
      <c r="BX7932" s="4"/>
      <c r="BY7932" s="4"/>
    </row>
    <row r="7933" spans="76:77" x14ac:dyDescent="0.25">
      <c r="BX7933" s="4"/>
      <c r="BY7933" s="4"/>
    </row>
    <row r="7934" spans="76:77" x14ac:dyDescent="0.25">
      <c r="BX7934" s="4"/>
      <c r="BY7934" s="4"/>
    </row>
    <row r="7935" spans="76:77" x14ac:dyDescent="0.25">
      <c r="BX7935" s="4"/>
      <c r="BY7935" s="4"/>
    </row>
    <row r="7936" spans="76:77" x14ac:dyDescent="0.25">
      <c r="BX7936" s="4"/>
      <c r="BY7936" s="4"/>
    </row>
    <row r="7937" spans="76:77" x14ac:dyDescent="0.25">
      <c r="BX7937" s="4"/>
      <c r="BY7937" s="4"/>
    </row>
    <row r="7938" spans="76:77" x14ac:dyDescent="0.25">
      <c r="BX7938" s="4"/>
      <c r="BY7938" s="4"/>
    </row>
    <row r="7939" spans="76:77" x14ac:dyDescent="0.25">
      <c r="BX7939" s="4"/>
      <c r="BY7939" s="4"/>
    </row>
    <row r="7940" spans="76:77" x14ac:dyDescent="0.25">
      <c r="BX7940" s="4"/>
      <c r="BY7940" s="4"/>
    </row>
    <row r="7941" spans="76:77" x14ac:dyDescent="0.25">
      <c r="BX7941" s="4"/>
      <c r="BY7941" s="4"/>
    </row>
    <row r="7942" spans="76:77" x14ac:dyDescent="0.25">
      <c r="BX7942" s="4"/>
      <c r="BY7942" s="4"/>
    </row>
    <row r="7943" spans="76:77" x14ac:dyDescent="0.25">
      <c r="BX7943" s="4"/>
      <c r="BY7943" s="4"/>
    </row>
    <row r="7944" spans="76:77" x14ac:dyDescent="0.25">
      <c r="BX7944" s="4"/>
      <c r="BY7944" s="4"/>
    </row>
    <row r="7945" spans="76:77" x14ac:dyDescent="0.25">
      <c r="BX7945" s="4"/>
      <c r="BY7945" s="4"/>
    </row>
    <row r="7946" spans="76:77" x14ac:dyDescent="0.25">
      <c r="BX7946" s="4"/>
      <c r="BY7946" s="4"/>
    </row>
    <row r="7947" spans="76:77" x14ac:dyDescent="0.25">
      <c r="BX7947" s="4"/>
      <c r="BY7947" s="4"/>
    </row>
    <row r="7948" spans="76:77" x14ac:dyDescent="0.25">
      <c r="BX7948" s="4"/>
      <c r="BY7948" s="4"/>
    </row>
    <row r="7949" spans="76:77" x14ac:dyDescent="0.25">
      <c r="BX7949" s="4"/>
      <c r="BY7949" s="4"/>
    </row>
    <row r="7950" spans="76:77" x14ac:dyDescent="0.25">
      <c r="BX7950" s="4"/>
      <c r="BY7950" s="4"/>
    </row>
    <row r="7951" spans="76:77" x14ac:dyDescent="0.25">
      <c r="BX7951" s="4"/>
      <c r="BY7951" s="4"/>
    </row>
    <row r="7952" spans="76:77" x14ac:dyDescent="0.25">
      <c r="BX7952" s="4"/>
      <c r="BY7952" s="4"/>
    </row>
    <row r="7953" spans="76:77" x14ac:dyDescent="0.25">
      <c r="BX7953" s="4"/>
      <c r="BY7953" s="4"/>
    </row>
    <row r="7954" spans="76:77" x14ac:dyDescent="0.25">
      <c r="BX7954" s="4"/>
      <c r="BY7954" s="4"/>
    </row>
    <row r="7955" spans="76:77" x14ac:dyDescent="0.25">
      <c r="BX7955" s="4"/>
      <c r="BY7955" s="4"/>
    </row>
    <row r="7956" spans="76:77" x14ac:dyDescent="0.25">
      <c r="BX7956" s="4"/>
      <c r="BY7956" s="4"/>
    </row>
    <row r="7957" spans="76:77" x14ac:dyDescent="0.25">
      <c r="BX7957" s="4"/>
      <c r="BY7957" s="4"/>
    </row>
    <row r="7958" spans="76:77" x14ac:dyDescent="0.25">
      <c r="BX7958" s="4"/>
      <c r="BY7958" s="4"/>
    </row>
    <row r="7959" spans="76:77" x14ac:dyDescent="0.25">
      <c r="BX7959" s="4"/>
      <c r="BY7959" s="4"/>
    </row>
    <row r="7960" spans="76:77" x14ac:dyDescent="0.25">
      <c r="BX7960" s="4"/>
      <c r="BY7960" s="4"/>
    </row>
    <row r="7961" spans="76:77" x14ac:dyDescent="0.25">
      <c r="BX7961" s="4"/>
      <c r="BY7961" s="4"/>
    </row>
    <row r="7962" spans="76:77" x14ac:dyDescent="0.25">
      <c r="BX7962" s="4"/>
      <c r="BY7962" s="4"/>
    </row>
    <row r="7963" spans="76:77" x14ac:dyDescent="0.25">
      <c r="BX7963" s="4"/>
      <c r="BY7963" s="4"/>
    </row>
    <row r="7964" spans="76:77" x14ac:dyDescent="0.25">
      <c r="BX7964" s="4"/>
      <c r="BY7964" s="4"/>
    </row>
    <row r="7965" spans="76:77" x14ac:dyDescent="0.25">
      <c r="BX7965" s="4"/>
      <c r="BY7965" s="4"/>
    </row>
    <row r="7966" spans="76:77" x14ac:dyDescent="0.25">
      <c r="BX7966" s="4"/>
      <c r="BY7966" s="4"/>
    </row>
    <row r="7967" spans="76:77" x14ac:dyDescent="0.25">
      <c r="BX7967" s="4"/>
      <c r="BY7967" s="4"/>
    </row>
    <row r="7968" spans="76:77" x14ac:dyDescent="0.25">
      <c r="BX7968" s="4"/>
      <c r="BY7968" s="4"/>
    </row>
    <row r="7969" spans="76:77" x14ac:dyDescent="0.25">
      <c r="BX7969" s="4"/>
      <c r="BY7969" s="4"/>
    </row>
    <row r="7970" spans="76:77" x14ac:dyDescent="0.25">
      <c r="BX7970" s="4"/>
      <c r="BY7970" s="4"/>
    </row>
    <row r="7971" spans="76:77" x14ac:dyDescent="0.25">
      <c r="BX7971" s="4"/>
      <c r="BY7971" s="4"/>
    </row>
    <row r="7972" spans="76:77" x14ac:dyDescent="0.25">
      <c r="BX7972" s="4"/>
      <c r="BY7972" s="4"/>
    </row>
    <row r="7973" spans="76:77" x14ac:dyDescent="0.25">
      <c r="BX7973" s="4"/>
      <c r="BY7973" s="4"/>
    </row>
    <row r="7974" spans="76:77" x14ac:dyDescent="0.25">
      <c r="BX7974" s="4"/>
      <c r="BY7974" s="4"/>
    </row>
    <row r="7975" spans="76:77" x14ac:dyDescent="0.25">
      <c r="BX7975" s="4"/>
      <c r="BY7975" s="4"/>
    </row>
    <row r="7976" spans="76:77" x14ac:dyDescent="0.25">
      <c r="BX7976" s="4"/>
      <c r="BY7976" s="4"/>
    </row>
    <row r="7977" spans="76:77" x14ac:dyDescent="0.25">
      <c r="BX7977" s="4"/>
      <c r="BY7977" s="4"/>
    </row>
    <row r="7978" spans="76:77" x14ac:dyDescent="0.25">
      <c r="BX7978" s="4"/>
      <c r="BY7978" s="4"/>
    </row>
    <row r="7979" spans="76:77" x14ac:dyDescent="0.25">
      <c r="BX7979" s="4"/>
      <c r="BY7979" s="4"/>
    </row>
    <row r="7980" spans="76:77" x14ac:dyDescent="0.25">
      <c r="BX7980" s="4"/>
      <c r="BY7980" s="4"/>
    </row>
    <row r="7981" spans="76:77" x14ac:dyDescent="0.25">
      <c r="BX7981" s="4"/>
      <c r="BY7981" s="4"/>
    </row>
    <row r="7982" spans="76:77" x14ac:dyDescent="0.25">
      <c r="BX7982" s="4"/>
      <c r="BY7982" s="4"/>
    </row>
    <row r="7983" spans="76:77" x14ac:dyDescent="0.25">
      <c r="BX7983" s="4"/>
      <c r="BY7983" s="4"/>
    </row>
    <row r="7984" spans="76:77" x14ac:dyDescent="0.25">
      <c r="BX7984" s="4"/>
      <c r="BY7984" s="4"/>
    </row>
    <row r="7985" spans="76:77" x14ac:dyDescent="0.25">
      <c r="BX7985" s="4"/>
      <c r="BY7985" s="4"/>
    </row>
    <row r="7986" spans="76:77" x14ac:dyDescent="0.25">
      <c r="BX7986" s="4"/>
      <c r="BY7986" s="4"/>
    </row>
    <row r="7987" spans="76:77" x14ac:dyDescent="0.25">
      <c r="BX7987" s="4"/>
      <c r="BY7987" s="4"/>
    </row>
    <row r="7988" spans="76:77" x14ac:dyDescent="0.25">
      <c r="BX7988" s="4"/>
      <c r="BY7988" s="4"/>
    </row>
    <row r="7989" spans="76:77" x14ac:dyDescent="0.25">
      <c r="BX7989" s="4"/>
      <c r="BY7989" s="4"/>
    </row>
    <row r="7990" spans="76:77" x14ac:dyDescent="0.25">
      <c r="BX7990" s="4"/>
      <c r="BY7990" s="4"/>
    </row>
    <row r="7991" spans="76:77" x14ac:dyDescent="0.25">
      <c r="BX7991" s="4"/>
      <c r="BY7991" s="4"/>
    </row>
    <row r="7992" spans="76:77" x14ac:dyDescent="0.25">
      <c r="BX7992" s="4"/>
      <c r="BY7992" s="4"/>
    </row>
    <row r="7993" spans="76:77" x14ac:dyDescent="0.25">
      <c r="BX7993" s="4"/>
      <c r="BY7993" s="4"/>
    </row>
    <row r="7994" spans="76:77" x14ac:dyDescent="0.25">
      <c r="BX7994" s="4"/>
      <c r="BY7994" s="4"/>
    </row>
    <row r="7995" spans="76:77" x14ac:dyDescent="0.25">
      <c r="BX7995" s="4"/>
      <c r="BY7995" s="4"/>
    </row>
    <row r="7996" spans="76:77" x14ac:dyDescent="0.25">
      <c r="BX7996" s="4"/>
      <c r="BY7996" s="4"/>
    </row>
    <row r="7997" spans="76:77" x14ac:dyDescent="0.25">
      <c r="BX7997" s="4"/>
      <c r="BY7997" s="4"/>
    </row>
    <row r="7998" spans="76:77" x14ac:dyDescent="0.25">
      <c r="BX7998" s="4"/>
      <c r="BY7998" s="4"/>
    </row>
    <row r="7999" spans="76:77" x14ac:dyDescent="0.25">
      <c r="BX7999" s="4"/>
      <c r="BY7999" s="4"/>
    </row>
    <row r="8000" spans="76:77" x14ac:dyDescent="0.25">
      <c r="BX8000" s="4"/>
      <c r="BY8000" s="4"/>
    </row>
    <row r="8001" spans="76:77" x14ac:dyDescent="0.25">
      <c r="BX8001" s="4"/>
      <c r="BY8001" s="4"/>
    </row>
    <row r="8002" spans="76:77" x14ac:dyDescent="0.25">
      <c r="BX8002" s="4"/>
      <c r="BY8002" s="4"/>
    </row>
    <row r="8003" spans="76:77" x14ac:dyDescent="0.25">
      <c r="BX8003" s="4"/>
      <c r="BY8003" s="4"/>
    </row>
    <row r="8004" spans="76:77" x14ac:dyDescent="0.25">
      <c r="BX8004" s="4"/>
      <c r="BY8004" s="4"/>
    </row>
    <row r="8005" spans="76:77" x14ac:dyDescent="0.25">
      <c r="BX8005" s="4"/>
      <c r="BY8005" s="4"/>
    </row>
    <row r="8006" spans="76:77" x14ac:dyDescent="0.25">
      <c r="BX8006" s="4"/>
      <c r="BY8006" s="4"/>
    </row>
    <row r="8007" spans="76:77" x14ac:dyDescent="0.25">
      <c r="BX8007" s="4"/>
      <c r="BY8007" s="4"/>
    </row>
    <row r="8008" spans="76:77" x14ac:dyDescent="0.25">
      <c r="BX8008" s="4"/>
      <c r="BY8008" s="4"/>
    </row>
    <row r="8009" spans="76:77" x14ac:dyDescent="0.25">
      <c r="BX8009" s="4"/>
      <c r="BY8009" s="4"/>
    </row>
    <row r="8010" spans="76:77" x14ac:dyDescent="0.25">
      <c r="BX8010" s="4"/>
      <c r="BY8010" s="4"/>
    </row>
    <row r="8011" spans="76:77" x14ac:dyDescent="0.25">
      <c r="BX8011" s="4"/>
      <c r="BY8011" s="4"/>
    </row>
    <row r="8012" spans="76:77" x14ac:dyDescent="0.25">
      <c r="BX8012" s="4"/>
      <c r="BY8012" s="4"/>
    </row>
    <row r="8013" spans="76:77" x14ac:dyDescent="0.25">
      <c r="BX8013" s="4"/>
      <c r="BY8013" s="4"/>
    </row>
    <row r="8014" spans="76:77" x14ac:dyDescent="0.25">
      <c r="BX8014" s="4"/>
      <c r="BY8014" s="4"/>
    </row>
    <row r="8015" spans="76:77" x14ac:dyDescent="0.25">
      <c r="BX8015" s="4"/>
      <c r="BY8015" s="4"/>
    </row>
    <row r="8016" spans="76:77" x14ac:dyDescent="0.25">
      <c r="BX8016" s="4"/>
      <c r="BY8016" s="4"/>
    </row>
    <row r="8017" spans="76:77" x14ac:dyDescent="0.25">
      <c r="BX8017" s="4"/>
      <c r="BY8017" s="4"/>
    </row>
    <row r="8018" spans="76:77" x14ac:dyDescent="0.25">
      <c r="BX8018" s="4"/>
      <c r="BY8018" s="4"/>
    </row>
    <row r="8019" spans="76:77" x14ac:dyDescent="0.25">
      <c r="BX8019" s="4"/>
      <c r="BY8019" s="4"/>
    </row>
    <row r="8020" spans="76:77" x14ac:dyDescent="0.25">
      <c r="BX8020" s="4"/>
      <c r="BY8020" s="4"/>
    </row>
    <row r="8021" spans="76:77" x14ac:dyDescent="0.25">
      <c r="BX8021" s="4"/>
      <c r="BY8021" s="4"/>
    </row>
    <row r="8022" spans="76:77" x14ac:dyDescent="0.25">
      <c r="BX8022" s="4"/>
      <c r="BY8022" s="4"/>
    </row>
    <row r="8023" spans="76:77" x14ac:dyDescent="0.25">
      <c r="BX8023" s="4"/>
      <c r="BY8023" s="4"/>
    </row>
    <row r="8024" spans="76:77" x14ac:dyDescent="0.25">
      <c r="BX8024" s="4"/>
      <c r="BY8024" s="4"/>
    </row>
    <row r="8025" spans="76:77" x14ac:dyDescent="0.25">
      <c r="BX8025" s="4"/>
      <c r="BY8025" s="4"/>
    </row>
    <row r="8026" spans="76:77" x14ac:dyDescent="0.25">
      <c r="BX8026" s="4"/>
      <c r="BY8026" s="4"/>
    </row>
    <row r="8027" spans="76:77" x14ac:dyDescent="0.25">
      <c r="BX8027" s="4"/>
      <c r="BY8027" s="4"/>
    </row>
    <row r="8028" spans="76:77" x14ac:dyDescent="0.25">
      <c r="BX8028" s="4"/>
      <c r="BY8028" s="4"/>
    </row>
    <row r="8029" spans="76:77" x14ac:dyDescent="0.25">
      <c r="BX8029" s="4"/>
      <c r="BY8029" s="4"/>
    </row>
    <row r="8030" spans="76:77" x14ac:dyDescent="0.25">
      <c r="BX8030" s="4"/>
      <c r="BY8030" s="4"/>
    </row>
    <row r="8031" spans="76:77" x14ac:dyDescent="0.25">
      <c r="BX8031" s="4"/>
      <c r="BY8031" s="4"/>
    </row>
    <row r="8032" spans="76:77" x14ac:dyDescent="0.25">
      <c r="BX8032" s="4"/>
      <c r="BY8032" s="4"/>
    </row>
    <row r="8033" spans="76:77" x14ac:dyDescent="0.25">
      <c r="BX8033" s="4"/>
      <c r="BY8033" s="4"/>
    </row>
    <row r="8034" spans="76:77" x14ac:dyDescent="0.25">
      <c r="BX8034" s="4"/>
      <c r="BY8034" s="4"/>
    </row>
    <row r="8035" spans="76:77" x14ac:dyDescent="0.25">
      <c r="BX8035" s="4"/>
      <c r="BY8035" s="4"/>
    </row>
    <row r="8036" spans="76:77" x14ac:dyDescent="0.25">
      <c r="BX8036" s="4"/>
      <c r="BY8036" s="4"/>
    </row>
    <row r="8037" spans="76:77" x14ac:dyDescent="0.25">
      <c r="BX8037" s="4"/>
      <c r="BY8037" s="4"/>
    </row>
    <row r="8038" spans="76:77" x14ac:dyDescent="0.25">
      <c r="BX8038" s="4"/>
      <c r="BY8038" s="4"/>
    </row>
    <row r="8039" spans="76:77" x14ac:dyDescent="0.25">
      <c r="BX8039" s="4"/>
      <c r="BY8039" s="4"/>
    </row>
    <row r="8040" spans="76:77" x14ac:dyDescent="0.25">
      <c r="BX8040" s="4"/>
      <c r="BY8040" s="4"/>
    </row>
    <row r="8041" spans="76:77" x14ac:dyDescent="0.25">
      <c r="BX8041" s="4"/>
      <c r="BY8041" s="4"/>
    </row>
    <row r="8042" spans="76:77" x14ac:dyDescent="0.25">
      <c r="BX8042" s="4"/>
      <c r="BY8042" s="4"/>
    </row>
    <row r="8043" spans="76:77" x14ac:dyDescent="0.25">
      <c r="BX8043" s="4"/>
      <c r="BY8043" s="4"/>
    </row>
    <row r="8044" spans="76:77" x14ac:dyDescent="0.25">
      <c r="BX8044" s="4"/>
      <c r="BY8044" s="4"/>
    </row>
    <row r="8045" spans="76:77" x14ac:dyDescent="0.25">
      <c r="BX8045" s="4"/>
      <c r="BY8045" s="4"/>
    </row>
    <row r="8046" spans="76:77" x14ac:dyDescent="0.25">
      <c r="BX8046" s="4"/>
      <c r="BY8046" s="4"/>
    </row>
    <row r="8047" spans="76:77" x14ac:dyDescent="0.25">
      <c r="BX8047" s="4"/>
      <c r="BY8047" s="4"/>
    </row>
    <row r="8048" spans="76:77" x14ac:dyDescent="0.25">
      <c r="BX8048" s="4"/>
      <c r="BY8048" s="4"/>
    </row>
    <row r="8049" spans="76:77" x14ac:dyDescent="0.25">
      <c r="BX8049" s="4"/>
      <c r="BY8049" s="4"/>
    </row>
    <row r="8050" spans="76:77" x14ac:dyDescent="0.25">
      <c r="BX8050" s="4"/>
      <c r="BY8050" s="4"/>
    </row>
    <row r="8051" spans="76:77" x14ac:dyDescent="0.25">
      <c r="BX8051" s="4"/>
      <c r="BY8051" s="4"/>
    </row>
    <row r="8052" spans="76:77" x14ac:dyDescent="0.25">
      <c r="BX8052" s="4"/>
      <c r="BY8052" s="4"/>
    </row>
    <row r="8053" spans="76:77" x14ac:dyDescent="0.25">
      <c r="BX8053" s="4"/>
      <c r="BY8053" s="4"/>
    </row>
    <row r="8054" spans="76:77" x14ac:dyDescent="0.25">
      <c r="BX8054" s="4"/>
      <c r="BY8054" s="4"/>
    </row>
    <row r="8055" spans="76:77" x14ac:dyDescent="0.25">
      <c r="BX8055" s="4"/>
      <c r="BY8055" s="4"/>
    </row>
    <row r="8056" spans="76:77" x14ac:dyDescent="0.25">
      <c r="BX8056" s="4"/>
      <c r="BY8056" s="4"/>
    </row>
    <row r="8057" spans="76:77" x14ac:dyDescent="0.25">
      <c r="BX8057" s="4"/>
      <c r="BY8057" s="4"/>
    </row>
    <row r="8058" spans="76:77" x14ac:dyDescent="0.25">
      <c r="BX8058" s="4"/>
      <c r="BY8058" s="4"/>
    </row>
    <row r="8059" spans="76:77" x14ac:dyDescent="0.25">
      <c r="BX8059" s="4"/>
      <c r="BY8059" s="4"/>
    </row>
    <row r="8060" spans="76:77" x14ac:dyDescent="0.25">
      <c r="BX8060" s="4"/>
      <c r="BY8060" s="4"/>
    </row>
    <row r="8061" spans="76:77" x14ac:dyDescent="0.25">
      <c r="BX8061" s="4"/>
      <c r="BY8061" s="4"/>
    </row>
    <row r="8062" spans="76:77" x14ac:dyDescent="0.25">
      <c r="BX8062" s="4"/>
      <c r="BY8062" s="4"/>
    </row>
    <row r="8063" spans="76:77" x14ac:dyDescent="0.25">
      <c r="BX8063" s="4"/>
      <c r="BY8063" s="4"/>
    </row>
    <row r="8064" spans="76:77" x14ac:dyDescent="0.25">
      <c r="BX8064" s="4"/>
      <c r="BY8064" s="4"/>
    </row>
    <row r="8065" spans="76:77" x14ac:dyDescent="0.25">
      <c r="BX8065" s="4"/>
      <c r="BY8065" s="4"/>
    </row>
    <row r="8066" spans="76:77" x14ac:dyDescent="0.25">
      <c r="BX8066" s="4"/>
      <c r="BY8066" s="4"/>
    </row>
    <row r="8067" spans="76:77" x14ac:dyDescent="0.25">
      <c r="BX8067" s="4"/>
      <c r="BY8067" s="4"/>
    </row>
    <row r="8068" spans="76:77" x14ac:dyDescent="0.25">
      <c r="BX8068" s="4"/>
      <c r="BY8068" s="4"/>
    </row>
    <row r="8069" spans="76:77" x14ac:dyDescent="0.25">
      <c r="BX8069" s="4"/>
      <c r="BY8069" s="4"/>
    </row>
    <row r="8070" spans="76:77" x14ac:dyDescent="0.25">
      <c r="BX8070" s="4"/>
      <c r="BY8070" s="4"/>
    </row>
    <row r="8071" spans="76:77" x14ac:dyDescent="0.25">
      <c r="BX8071" s="4"/>
      <c r="BY8071" s="4"/>
    </row>
    <row r="8072" spans="76:77" x14ac:dyDescent="0.25">
      <c r="BX8072" s="4"/>
      <c r="BY8072" s="4"/>
    </row>
    <row r="8073" spans="76:77" x14ac:dyDescent="0.25">
      <c r="BX8073" s="4"/>
      <c r="BY8073" s="4"/>
    </row>
    <row r="8074" spans="76:77" x14ac:dyDescent="0.25">
      <c r="BX8074" s="4"/>
      <c r="BY8074" s="4"/>
    </row>
    <row r="8075" spans="76:77" x14ac:dyDescent="0.25">
      <c r="BX8075" s="4"/>
      <c r="BY8075" s="4"/>
    </row>
    <row r="8076" spans="76:77" x14ac:dyDescent="0.25">
      <c r="BX8076" s="4"/>
      <c r="BY8076" s="4"/>
    </row>
    <row r="8077" spans="76:77" x14ac:dyDescent="0.25">
      <c r="BX8077" s="4"/>
      <c r="BY8077" s="4"/>
    </row>
    <row r="8078" spans="76:77" x14ac:dyDescent="0.25">
      <c r="BX8078" s="4"/>
      <c r="BY8078" s="4"/>
    </row>
    <row r="8079" spans="76:77" x14ac:dyDescent="0.25">
      <c r="BX8079" s="4"/>
      <c r="BY8079" s="4"/>
    </row>
    <row r="8080" spans="76:77" x14ac:dyDescent="0.25">
      <c r="BX8080" s="4"/>
      <c r="BY8080" s="4"/>
    </row>
    <row r="8081" spans="76:77" x14ac:dyDescent="0.25">
      <c r="BX8081" s="4"/>
      <c r="BY8081" s="4"/>
    </row>
    <row r="8082" spans="76:77" x14ac:dyDescent="0.25">
      <c r="BX8082" s="4"/>
      <c r="BY8082" s="4"/>
    </row>
    <row r="8083" spans="76:77" x14ac:dyDescent="0.25">
      <c r="BX8083" s="4"/>
      <c r="BY8083" s="4"/>
    </row>
    <row r="8084" spans="76:77" x14ac:dyDescent="0.25">
      <c r="BX8084" s="4"/>
      <c r="BY8084" s="4"/>
    </row>
    <row r="8085" spans="76:77" x14ac:dyDescent="0.25">
      <c r="BX8085" s="4"/>
      <c r="BY8085" s="4"/>
    </row>
    <row r="8086" spans="76:77" x14ac:dyDescent="0.25">
      <c r="BX8086" s="4"/>
      <c r="BY8086" s="4"/>
    </row>
    <row r="8087" spans="76:77" x14ac:dyDescent="0.25">
      <c r="BX8087" s="4"/>
      <c r="BY8087" s="4"/>
    </row>
    <row r="8088" spans="76:77" x14ac:dyDescent="0.25">
      <c r="BX8088" s="4"/>
      <c r="BY8088" s="4"/>
    </row>
    <row r="8089" spans="76:77" x14ac:dyDescent="0.25">
      <c r="BX8089" s="4"/>
      <c r="BY8089" s="4"/>
    </row>
    <row r="8090" spans="76:77" x14ac:dyDescent="0.25">
      <c r="BX8090" s="4"/>
      <c r="BY8090" s="4"/>
    </row>
    <row r="8091" spans="76:77" x14ac:dyDescent="0.25">
      <c r="BX8091" s="4"/>
      <c r="BY8091" s="4"/>
    </row>
    <row r="8092" spans="76:77" x14ac:dyDescent="0.25">
      <c r="BX8092" s="4"/>
      <c r="BY8092" s="4"/>
    </row>
    <row r="8093" spans="76:77" x14ac:dyDescent="0.25">
      <c r="BX8093" s="4"/>
      <c r="BY8093" s="4"/>
    </row>
    <row r="8094" spans="76:77" x14ac:dyDescent="0.25">
      <c r="BX8094" s="4"/>
      <c r="BY8094" s="4"/>
    </row>
    <row r="8095" spans="76:77" x14ac:dyDescent="0.25">
      <c r="BX8095" s="4"/>
      <c r="BY8095" s="4"/>
    </row>
    <row r="8096" spans="76:77" x14ac:dyDescent="0.25">
      <c r="BX8096" s="4"/>
      <c r="BY8096" s="4"/>
    </row>
    <row r="8097" spans="76:77" x14ac:dyDescent="0.25">
      <c r="BX8097" s="4"/>
      <c r="BY8097" s="4"/>
    </row>
    <row r="8098" spans="76:77" x14ac:dyDescent="0.25">
      <c r="BX8098" s="4"/>
      <c r="BY8098" s="4"/>
    </row>
    <row r="8099" spans="76:77" x14ac:dyDescent="0.25">
      <c r="BX8099" s="4"/>
      <c r="BY8099" s="4"/>
    </row>
    <row r="8100" spans="76:77" x14ac:dyDescent="0.25">
      <c r="BX8100" s="4"/>
      <c r="BY8100" s="4"/>
    </row>
    <row r="8101" spans="76:77" x14ac:dyDescent="0.25">
      <c r="BX8101" s="4"/>
      <c r="BY8101" s="4"/>
    </row>
    <row r="8102" spans="76:77" x14ac:dyDescent="0.25">
      <c r="BX8102" s="4"/>
      <c r="BY8102" s="4"/>
    </row>
    <row r="8103" spans="76:77" x14ac:dyDescent="0.25">
      <c r="BX8103" s="4"/>
      <c r="BY8103" s="4"/>
    </row>
    <row r="8104" spans="76:77" x14ac:dyDescent="0.25">
      <c r="BX8104" s="4"/>
      <c r="BY8104" s="4"/>
    </row>
    <row r="8105" spans="76:77" x14ac:dyDescent="0.25">
      <c r="BX8105" s="4"/>
      <c r="BY8105" s="4"/>
    </row>
    <row r="8106" spans="76:77" x14ac:dyDescent="0.25">
      <c r="BX8106" s="4"/>
      <c r="BY8106" s="4"/>
    </row>
    <row r="8107" spans="76:77" x14ac:dyDescent="0.25">
      <c r="BX8107" s="4"/>
      <c r="BY8107" s="4"/>
    </row>
    <row r="8108" spans="76:77" x14ac:dyDescent="0.25">
      <c r="BX8108" s="4"/>
      <c r="BY8108" s="4"/>
    </row>
    <row r="8109" spans="76:77" x14ac:dyDescent="0.25">
      <c r="BX8109" s="4"/>
      <c r="BY8109" s="4"/>
    </row>
    <row r="8110" spans="76:77" x14ac:dyDescent="0.25">
      <c r="BX8110" s="4"/>
      <c r="BY8110" s="4"/>
    </row>
    <row r="8111" spans="76:77" x14ac:dyDescent="0.25">
      <c r="BX8111" s="4"/>
      <c r="BY8111" s="4"/>
    </row>
    <row r="8112" spans="76:77" x14ac:dyDescent="0.25">
      <c r="BX8112" s="4"/>
      <c r="BY8112" s="4"/>
    </row>
    <row r="8113" spans="76:77" x14ac:dyDescent="0.25">
      <c r="BX8113" s="4"/>
      <c r="BY8113" s="4"/>
    </row>
    <row r="8114" spans="76:77" x14ac:dyDescent="0.25">
      <c r="BX8114" s="4"/>
      <c r="BY8114" s="4"/>
    </row>
    <row r="8115" spans="76:77" x14ac:dyDescent="0.25">
      <c r="BX8115" s="4"/>
      <c r="BY8115" s="4"/>
    </row>
    <row r="8116" spans="76:77" x14ac:dyDescent="0.25">
      <c r="BX8116" s="4"/>
      <c r="BY8116" s="4"/>
    </row>
    <row r="8117" spans="76:77" x14ac:dyDescent="0.25">
      <c r="BX8117" s="4"/>
      <c r="BY8117" s="4"/>
    </row>
    <row r="8118" spans="76:77" x14ac:dyDescent="0.25">
      <c r="BX8118" s="4"/>
      <c r="BY8118" s="4"/>
    </row>
    <row r="8119" spans="76:77" x14ac:dyDescent="0.25">
      <c r="BX8119" s="4"/>
      <c r="BY8119" s="4"/>
    </row>
    <row r="8120" spans="76:77" x14ac:dyDescent="0.25">
      <c r="BX8120" s="4"/>
      <c r="BY8120" s="4"/>
    </row>
    <row r="8121" spans="76:77" x14ac:dyDescent="0.25">
      <c r="BX8121" s="4"/>
      <c r="BY8121" s="4"/>
    </row>
    <row r="8122" spans="76:77" x14ac:dyDescent="0.25">
      <c r="BX8122" s="4"/>
      <c r="BY8122" s="4"/>
    </row>
    <row r="8123" spans="76:77" x14ac:dyDescent="0.25">
      <c r="BX8123" s="4"/>
      <c r="BY8123" s="4"/>
    </row>
    <row r="8124" spans="76:77" x14ac:dyDescent="0.25">
      <c r="BX8124" s="4"/>
      <c r="BY8124" s="4"/>
    </row>
    <row r="8125" spans="76:77" x14ac:dyDescent="0.25">
      <c r="BX8125" s="4"/>
      <c r="BY8125" s="4"/>
    </row>
    <row r="8126" spans="76:77" x14ac:dyDescent="0.25">
      <c r="BX8126" s="4"/>
      <c r="BY8126" s="4"/>
    </row>
    <row r="8127" spans="76:77" x14ac:dyDescent="0.25">
      <c r="BX8127" s="4"/>
      <c r="BY8127" s="4"/>
    </row>
    <row r="8128" spans="76:77" x14ac:dyDescent="0.25">
      <c r="BX8128" s="4"/>
      <c r="BY8128" s="4"/>
    </row>
    <row r="8129" spans="76:77" x14ac:dyDescent="0.25">
      <c r="BX8129" s="4"/>
      <c r="BY8129" s="4"/>
    </row>
    <row r="8130" spans="76:77" x14ac:dyDescent="0.25">
      <c r="BX8130" s="4"/>
      <c r="BY8130" s="4"/>
    </row>
    <row r="8131" spans="76:77" x14ac:dyDescent="0.25">
      <c r="BX8131" s="4"/>
      <c r="BY8131" s="4"/>
    </row>
    <row r="8132" spans="76:77" x14ac:dyDescent="0.25">
      <c r="BX8132" s="4"/>
      <c r="BY8132" s="4"/>
    </row>
    <row r="8133" spans="76:77" x14ac:dyDescent="0.25">
      <c r="BX8133" s="4"/>
      <c r="BY8133" s="4"/>
    </row>
    <row r="8134" spans="76:77" x14ac:dyDescent="0.25">
      <c r="BX8134" s="4"/>
      <c r="BY8134" s="4"/>
    </row>
    <row r="8135" spans="76:77" x14ac:dyDescent="0.25">
      <c r="BX8135" s="4"/>
      <c r="BY8135" s="4"/>
    </row>
    <row r="8136" spans="76:77" x14ac:dyDescent="0.25">
      <c r="BX8136" s="4"/>
      <c r="BY8136" s="4"/>
    </row>
    <row r="8137" spans="76:77" x14ac:dyDescent="0.25">
      <c r="BX8137" s="4"/>
      <c r="BY8137" s="4"/>
    </row>
    <row r="8138" spans="76:77" x14ac:dyDescent="0.25">
      <c r="BX8138" s="4"/>
      <c r="BY8138" s="4"/>
    </row>
    <row r="8139" spans="76:77" x14ac:dyDescent="0.25">
      <c r="BX8139" s="4"/>
      <c r="BY8139" s="4"/>
    </row>
    <row r="8140" spans="76:77" x14ac:dyDescent="0.25">
      <c r="BX8140" s="4"/>
      <c r="BY8140" s="4"/>
    </row>
    <row r="8141" spans="76:77" x14ac:dyDescent="0.25">
      <c r="BX8141" s="4"/>
      <c r="BY8141" s="4"/>
    </row>
    <row r="8142" spans="76:77" x14ac:dyDescent="0.25">
      <c r="BX8142" s="4"/>
      <c r="BY8142" s="4"/>
    </row>
    <row r="8143" spans="76:77" x14ac:dyDescent="0.25">
      <c r="BX8143" s="4"/>
      <c r="BY8143" s="4"/>
    </row>
    <row r="8144" spans="76:77" x14ac:dyDescent="0.25">
      <c r="BX8144" s="4"/>
      <c r="BY8144" s="4"/>
    </row>
    <row r="8145" spans="76:77" x14ac:dyDescent="0.25">
      <c r="BX8145" s="4"/>
      <c r="BY8145" s="4"/>
    </row>
    <row r="8146" spans="76:77" x14ac:dyDescent="0.25">
      <c r="BX8146" s="4"/>
      <c r="BY8146" s="4"/>
    </row>
    <row r="8147" spans="76:77" x14ac:dyDescent="0.25">
      <c r="BX8147" s="4"/>
      <c r="BY8147" s="4"/>
    </row>
    <row r="8148" spans="76:77" x14ac:dyDescent="0.25">
      <c r="BX8148" s="4"/>
      <c r="BY8148" s="4"/>
    </row>
    <row r="8149" spans="76:77" x14ac:dyDescent="0.25">
      <c r="BX8149" s="4"/>
      <c r="BY8149" s="4"/>
    </row>
    <row r="8150" spans="76:77" x14ac:dyDescent="0.25">
      <c r="BX8150" s="4"/>
      <c r="BY8150" s="4"/>
    </row>
    <row r="8151" spans="76:77" x14ac:dyDescent="0.25">
      <c r="BX8151" s="4"/>
      <c r="BY8151" s="4"/>
    </row>
    <row r="8152" spans="76:77" x14ac:dyDescent="0.25">
      <c r="BX8152" s="4"/>
      <c r="BY8152" s="4"/>
    </row>
    <row r="8153" spans="76:77" x14ac:dyDescent="0.25">
      <c r="BX8153" s="4"/>
      <c r="BY8153" s="4"/>
    </row>
    <row r="8154" spans="76:77" x14ac:dyDescent="0.25">
      <c r="BX8154" s="4"/>
      <c r="BY8154" s="4"/>
    </row>
    <row r="8155" spans="76:77" x14ac:dyDescent="0.25">
      <c r="BX8155" s="4"/>
      <c r="BY8155" s="4"/>
    </row>
    <row r="8156" spans="76:77" x14ac:dyDescent="0.25">
      <c r="BX8156" s="4"/>
      <c r="BY8156" s="4"/>
    </row>
    <row r="8157" spans="76:77" x14ac:dyDescent="0.25">
      <c r="BX8157" s="4"/>
      <c r="BY8157" s="4"/>
    </row>
    <row r="8158" spans="76:77" x14ac:dyDescent="0.25">
      <c r="BX8158" s="4"/>
      <c r="BY8158" s="4"/>
    </row>
    <row r="8159" spans="76:77" x14ac:dyDescent="0.25">
      <c r="BX8159" s="4"/>
      <c r="BY8159" s="4"/>
    </row>
    <row r="8160" spans="76:77" x14ac:dyDescent="0.25">
      <c r="BX8160" s="4"/>
      <c r="BY8160" s="4"/>
    </row>
    <row r="8161" spans="76:77" x14ac:dyDescent="0.25">
      <c r="BX8161" s="4"/>
      <c r="BY8161" s="4"/>
    </row>
    <row r="8162" spans="76:77" x14ac:dyDescent="0.25">
      <c r="BX8162" s="4"/>
      <c r="BY8162" s="4"/>
    </row>
    <row r="8163" spans="76:77" x14ac:dyDescent="0.25">
      <c r="BX8163" s="4"/>
      <c r="BY8163" s="4"/>
    </row>
    <row r="8164" spans="76:77" x14ac:dyDescent="0.25">
      <c r="BX8164" s="4"/>
      <c r="BY8164" s="4"/>
    </row>
    <row r="8165" spans="76:77" x14ac:dyDescent="0.25">
      <c r="BX8165" s="4"/>
      <c r="BY8165" s="4"/>
    </row>
    <row r="8166" spans="76:77" x14ac:dyDescent="0.25">
      <c r="BX8166" s="4"/>
      <c r="BY8166" s="4"/>
    </row>
    <row r="8167" spans="76:77" x14ac:dyDescent="0.25">
      <c r="BX8167" s="4"/>
      <c r="BY8167" s="4"/>
    </row>
    <row r="8168" spans="76:77" x14ac:dyDescent="0.25">
      <c r="BX8168" s="4"/>
      <c r="BY8168" s="4"/>
    </row>
    <row r="8169" spans="76:77" x14ac:dyDescent="0.25">
      <c r="BX8169" s="4"/>
      <c r="BY8169" s="4"/>
    </row>
    <row r="8170" spans="76:77" x14ac:dyDescent="0.25">
      <c r="BX8170" s="4"/>
      <c r="BY8170" s="4"/>
    </row>
    <row r="8171" spans="76:77" x14ac:dyDescent="0.25">
      <c r="BX8171" s="4"/>
      <c r="BY8171" s="4"/>
    </row>
    <row r="8172" spans="76:77" x14ac:dyDescent="0.25">
      <c r="BX8172" s="4"/>
      <c r="BY8172" s="4"/>
    </row>
    <row r="8173" spans="76:77" x14ac:dyDescent="0.25">
      <c r="BX8173" s="4"/>
      <c r="BY8173" s="4"/>
    </row>
    <row r="8174" spans="76:77" x14ac:dyDescent="0.25">
      <c r="BX8174" s="4"/>
      <c r="BY8174" s="4"/>
    </row>
    <row r="8175" spans="76:77" x14ac:dyDescent="0.25">
      <c r="BX8175" s="4"/>
      <c r="BY8175" s="4"/>
    </row>
    <row r="8176" spans="76:77" x14ac:dyDescent="0.25">
      <c r="BX8176" s="4"/>
      <c r="BY8176" s="4"/>
    </row>
    <row r="8177" spans="76:77" x14ac:dyDescent="0.25">
      <c r="BX8177" s="4"/>
      <c r="BY8177" s="4"/>
    </row>
    <row r="8178" spans="76:77" x14ac:dyDescent="0.25">
      <c r="BX8178" s="4"/>
      <c r="BY8178" s="4"/>
    </row>
    <row r="8179" spans="76:77" x14ac:dyDescent="0.25">
      <c r="BX8179" s="4"/>
      <c r="BY8179" s="4"/>
    </row>
    <row r="8180" spans="76:77" x14ac:dyDescent="0.25">
      <c r="BX8180" s="4"/>
      <c r="BY8180" s="4"/>
    </row>
    <row r="8181" spans="76:77" x14ac:dyDescent="0.25">
      <c r="BX8181" s="4"/>
      <c r="BY8181" s="4"/>
    </row>
    <row r="8182" spans="76:77" x14ac:dyDescent="0.25">
      <c r="BX8182" s="4"/>
      <c r="BY8182" s="4"/>
    </row>
    <row r="8183" spans="76:77" x14ac:dyDescent="0.25">
      <c r="BX8183" s="4"/>
      <c r="BY8183" s="4"/>
    </row>
    <row r="8184" spans="76:77" x14ac:dyDescent="0.25">
      <c r="BX8184" s="4"/>
      <c r="BY8184" s="4"/>
    </row>
    <row r="8185" spans="76:77" x14ac:dyDescent="0.25">
      <c r="BX8185" s="4"/>
      <c r="BY8185" s="4"/>
    </row>
    <row r="8186" spans="76:77" x14ac:dyDescent="0.25">
      <c r="BX8186" s="4"/>
      <c r="BY8186" s="4"/>
    </row>
    <row r="8187" spans="76:77" x14ac:dyDescent="0.25">
      <c r="BX8187" s="4"/>
      <c r="BY8187" s="4"/>
    </row>
    <row r="8188" spans="76:77" x14ac:dyDescent="0.25">
      <c r="BX8188" s="4"/>
      <c r="BY8188" s="4"/>
    </row>
    <row r="8189" spans="76:77" x14ac:dyDescent="0.25">
      <c r="BX8189" s="4"/>
      <c r="BY8189" s="4"/>
    </row>
    <row r="8190" spans="76:77" x14ac:dyDescent="0.25">
      <c r="BX8190" s="4"/>
      <c r="BY8190" s="4"/>
    </row>
    <row r="8191" spans="76:77" x14ac:dyDescent="0.25">
      <c r="BX8191" s="4"/>
      <c r="BY8191" s="4"/>
    </row>
    <row r="8192" spans="76:77" x14ac:dyDescent="0.25">
      <c r="BX8192" s="4"/>
      <c r="BY8192" s="4"/>
    </row>
    <row r="8193" spans="76:77" x14ac:dyDescent="0.25">
      <c r="BX8193" s="4"/>
      <c r="BY8193" s="4"/>
    </row>
    <row r="8194" spans="76:77" x14ac:dyDescent="0.25">
      <c r="BX8194" s="4"/>
      <c r="BY8194" s="4"/>
    </row>
    <row r="8195" spans="76:77" x14ac:dyDescent="0.25">
      <c r="BX8195" s="4"/>
      <c r="BY8195" s="4"/>
    </row>
    <row r="8196" spans="76:77" x14ac:dyDescent="0.25">
      <c r="BX8196" s="4"/>
      <c r="BY8196" s="4"/>
    </row>
    <row r="8197" spans="76:77" x14ac:dyDescent="0.25">
      <c r="BX8197" s="4"/>
      <c r="BY8197" s="4"/>
    </row>
    <row r="8198" spans="76:77" x14ac:dyDescent="0.25">
      <c r="BX8198" s="4"/>
      <c r="BY8198" s="4"/>
    </row>
    <row r="8199" spans="76:77" x14ac:dyDescent="0.25">
      <c r="BX8199" s="4"/>
      <c r="BY8199" s="4"/>
    </row>
    <row r="8200" spans="76:77" x14ac:dyDescent="0.25">
      <c r="BX8200" s="4"/>
      <c r="BY8200" s="4"/>
    </row>
    <row r="8201" spans="76:77" x14ac:dyDescent="0.25">
      <c r="BX8201" s="4"/>
      <c r="BY8201" s="4"/>
    </row>
    <row r="8202" spans="76:77" x14ac:dyDescent="0.25">
      <c r="BX8202" s="4"/>
      <c r="BY8202" s="4"/>
    </row>
    <row r="8203" spans="76:77" x14ac:dyDescent="0.25">
      <c r="BX8203" s="4"/>
      <c r="BY8203" s="4"/>
    </row>
    <row r="8204" spans="76:77" x14ac:dyDescent="0.25">
      <c r="BX8204" s="4"/>
      <c r="BY8204" s="4"/>
    </row>
    <row r="8205" spans="76:77" x14ac:dyDescent="0.25">
      <c r="BX8205" s="4"/>
      <c r="BY8205" s="4"/>
    </row>
    <row r="8206" spans="76:77" x14ac:dyDescent="0.25">
      <c r="BX8206" s="4"/>
      <c r="BY8206" s="4"/>
    </row>
    <row r="8207" spans="76:77" x14ac:dyDescent="0.25">
      <c r="BX8207" s="4"/>
      <c r="BY8207" s="4"/>
    </row>
    <row r="8208" spans="76:77" x14ac:dyDescent="0.25">
      <c r="BX8208" s="4"/>
      <c r="BY8208" s="4"/>
    </row>
    <row r="8209" spans="76:77" x14ac:dyDescent="0.25">
      <c r="BX8209" s="4"/>
      <c r="BY8209" s="4"/>
    </row>
    <row r="8210" spans="76:77" x14ac:dyDescent="0.25">
      <c r="BX8210" s="4"/>
      <c r="BY8210" s="4"/>
    </row>
    <row r="8211" spans="76:77" x14ac:dyDescent="0.25">
      <c r="BX8211" s="4"/>
      <c r="BY8211" s="4"/>
    </row>
    <row r="8212" spans="76:77" x14ac:dyDescent="0.25">
      <c r="BX8212" s="4"/>
      <c r="BY8212" s="4"/>
    </row>
    <row r="8213" spans="76:77" x14ac:dyDescent="0.25">
      <c r="BX8213" s="4"/>
      <c r="BY8213" s="4"/>
    </row>
    <row r="8214" spans="76:77" x14ac:dyDescent="0.25">
      <c r="BX8214" s="4"/>
      <c r="BY8214" s="4"/>
    </row>
    <row r="8215" spans="76:77" x14ac:dyDescent="0.25">
      <c r="BX8215" s="4"/>
      <c r="BY8215" s="4"/>
    </row>
    <row r="8216" spans="76:77" x14ac:dyDescent="0.25">
      <c r="BX8216" s="4"/>
      <c r="BY8216" s="4"/>
    </row>
    <row r="8217" spans="76:77" x14ac:dyDescent="0.25">
      <c r="BX8217" s="4"/>
      <c r="BY8217" s="4"/>
    </row>
    <row r="8218" spans="76:77" x14ac:dyDescent="0.25">
      <c r="BX8218" s="4"/>
      <c r="BY8218" s="4"/>
    </row>
    <row r="8219" spans="76:77" x14ac:dyDescent="0.25">
      <c r="BX8219" s="4"/>
      <c r="BY8219" s="4"/>
    </row>
    <row r="8220" spans="76:77" x14ac:dyDescent="0.25">
      <c r="BX8220" s="4"/>
      <c r="BY8220" s="4"/>
    </row>
    <row r="8221" spans="76:77" x14ac:dyDescent="0.25">
      <c r="BX8221" s="4"/>
      <c r="BY8221" s="4"/>
    </row>
    <row r="8222" spans="76:77" x14ac:dyDescent="0.25">
      <c r="BX8222" s="4"/>
      <c r="BY8222" s="4"/>
    </row>
    <row r="8223" spans="76:77" x14ac:dyDescent="0.25">
      <c r="BX8223" s="4"/>
      <c r="BY8223" s="4"/>
    </row>
    <row r="8224" spans="76:77" x14ac:dyDescent="0.25">
      <c r="BX8224" s="4"/>
      <c r="BY8224" s="4"/>
    </row>
    <row r="8225" spans="76:77" x14ac:dyDescent="0.25">
      <c r="BX8225" s="4"/>
      <c r="BY8225" s="4"/>
    </row>
    <row r="8226" spans="76:77" x14ac:dyDescent="0.25">
      <c r="BX8226" s="4"/>
      <c r="BY8226" s="4"/>
    </row>
    <row r="8227" spans="76:77" x14ac:dyDescent="0.25">
      <c r="BX8227" s="4"/>
      <c r="BY8227" s="4"/>
    </row>
    <row r="8228" spans="76:77" x14ac:dyDescent="0.25">
      <c r="BX8228" s="4"/>
      <c r="BY8228" s="4"/>
    </row>
    <row r="8229" spans="76:77" x14ac:dyDescent="0.25">
      <c r="BX8229" s="4"/>
      <c r="BY8229" s="4"/>
    </row>
    <row r="8230" spans="76:77" x14ac:dyDescent="0.25">
      <c r="BX8230" s="4"/>
      <c r="BY8230" s="4"/>
    </row>
    <row r="8231" spans="76:77" x14ac:dyDescent="0.25">
      <c r="BX8231" s="4"/>
      <c r="BY8231" s="4"/>
    </row>
    <row r="8232" spans="76:77" x14ac:dyDescent="0.25">
      <c r="BX8232" s="4"/>
      <c r="BY8232" s="4"/>
    </row>
    <row r="8233" spans="76:77" x14ac:dyDescent="0.25">
      <c r="BX8233" s="4"/>
      <c r="BY8233" s="4"/>
    </row>
    <row r="8234" spans="76:77" x14ac:dyDescent="0.25">
      <c r="BX8234" s="4"/>
      <c r="BY8234" s="4"/>
    </row>
    <row r="8235" spans="76:77" x14ac:dyDescent="0.25">
      <c r="BX8235" s="4"/>
      <c r="BY8235" s="4"/>
    </row>
    <row r="8236" spans="76:77" x14ac:dyDescent="0.25">
      <c r="BX8236" s="4"/>
      <c r="BY8236" s="4"/>
    </row>
    <row r="8237" spans="76:77" x14ac:dyDescent="0.25">
      <c r="BX8237" s="4"/>
      <c r="BY8237" s="4"/>
    </row>
    <row r="8238" spans="76:77" x14ac:dyDescent="0.25">
      <c r="BX8238" s="4"/>
      <c r="BY8238" s="4"/>
    </row>
    <row r="8239" spans="76:77" x14ac:dyDescent="0.25">
      <c r="BX8239" s="4"/>
      <c r="BY8239" s="4"/>
    </row>
    <row r="8240" spans="76:77" x14ac:dyDescent="0.25">
      <c r="BX8240" s="4"/>
      <c r="BY8240" s="4"/>
    </row>
    <row r="8241" spans="76:77" x14ac:dyDescent="0.25">
      <c r="BX8241" s="4"/>
      <c r="BY8241" s="4"/>
    </row>
    <row r="8242" spans="76:77" x14ac:dyDescent="0.25">
      <c r="BX8242" s="4"/>
      <c r="BY8242" s="4"/>
    </row>
    <row r="8243" spans="76:77" x14ac:dyDescent="0.25">
      <c r="BX8243" s="4"/>
      <c r="BY8243" s="4"/>
    </row>
    <row r="8244" spans="76:77" x14ac:dyDescent="0.25">
      <c r="BX8244" s="4"/>
      <c r="BY8244" s="4"/>
    </row>
    <row r="8245" spans="76:77" x14ac:dyDescent="0.25">
      <c r="BX8245" s="4"/>
      <c r="BY8245" s="4"/>
    </row>
    <row r="8246" spans="76:77" x14ac:dyDescent="0.25">
      <c r="BX8246" s="4"/>
      <c r="BY8246" s="4"/>
    </row>
    <row r="8247" spans="76:77" x14ac:dyDescent="0.25">
      <c r="BX8247" s="4"/>
      <c r="BY8247" s="4"/>
    </row>
    <row r="8248" spans="76:77" x14ac:dyDescent="0.25">
      <c r="BX8248" s="4"/>
      <c r="BY8248" s="4"/>
    </row>
    <row r="8249" spans="76:77" x14ac:dyDescent="0.25">
      <c r="BX8249" s="4"/>
      <c r="BY8249" s="4"/>
    </row>
    <row r="8250" spans="76:77" x14ac:dyDescent="0.25">
      <c r="BX8250" s="4"/>
      <c r="BY8250" s="4"/>
    </row>
    <row r="8251" spans="76:77" x14ac:dyDescent="0.25">
      <c r="BX8251" s="4"/>
      <c r="BY8251" s="4"/>
    </row>
    <row r="8252" spans="76:77" x14ac:dyDescent="0.25">
      <c r="BX8252" s="4"/>
      <c r="BY8252" s="4"/>
    </row>
    <row r="8253" spans="76:77" x14ac:dyDescent="0.25">
      <c r="BX8253" s="4"/>
      <c r="BY8253" s="4"/>
    </row>
    <row r="8254" spans="76:77" x14ac:dyDescent="0.25">
      <c r="BX8254" s="4"/>
      <c r="BY8254" s="4"/>
    </row>
    <row r="8255" spans="76:77" x14ac:dyDescent="0.25">
      <c r="BX8255" s="4"/>
      <c r="BY8255" s="4"/>
    </row>
    <row r="8256" spans="76:77" x14ac:dyDescent="0.25">
      <c r="BX8256" s="4"/>
      <c r="BY8256" s="4"/>
    </row>
    <row r="8257" spans="76:77" x14ac:dyDescent="0.25">
      <c r="BX8257" s="4"/>
      <c r="BY8257" s="4"/>
    </row>
    <row r="8258" spans="76:77" x14ac:dyDescent="0.25">
      <c r="BX8258" s="4"/>
      <c r="BY8258" s="4"/>
    </row>
    <row r="8259" spans="76:77" x14ac:dyDescent="0.25">
      <c r="BX8259" s="4"/>
      <c r="BY8259" s="4"/>
    </row>
    <row r="8260" spans="76:77" x14ac:dyDescent="0.25">
      <c r="BX8260" s="4"/>
      <c r="BY8260" s="4"/>
    </row>
    <row r="8261" spans="76:77" x14ac:dyDescent="0.25">
      <c r="BX8261" s="4"/>
      <c r="BY8261" s="4"/>
    </row>
    <row r="8262" spans="76:77" x14ac:dyDescent="0.25">
      <c r="BX8262" s="4"/>
      <c r="BY8262" s="4"/>
    </row>
    <row r="8263" spans="76:77" x14ac:dyDescent="0.25">
      <c r="BX8263" s="4"/>
      <c r="BY8263" s="4"/>
    </row>
    <row r="8264" spans="76:77" x14ac:dyDescent="0.25">
      <c r="BX8264" s="4"/>
      <c r="BY8264" s="4"/>
    </row>
    <row r="8265" spans="76:77" x14ac:dyDescent="0.25">
      <c r="BX8265" s="4"/>
      <c r="BY8265" s="4"/>
    </row>
    <row r="8266" spans="76:77" x14ac:dyDescent="0.25">
      <c r="BX8266" s="4"/>
      <c r="BY8266" s="4"/>
    </row>
    <row r="8267" spans="76:77" x14ac:dyDescent="0.25">
      <c r="BX8267" s="4"/>
      <c r="BY8267" s="4"/>
    </row>
    <row r="8268" spans="76:77" x14ac:dyDescent="0.25">
      <c r="BX8268" s="4"/>
      <c r="BY8268" s="4"/>
    </row>
    <row r="8269" spans="76:77" x14ac:dyDescent="0.25">
      <c r="BX8269" s="4"/>
      <c r="BY8269" s="4"/>
    </row>
    <row r="8270" spans="76:77" x14ac:dyDescent="0.25">
      <c r="BX8270" s="4"/>
      <c r="BY8270" s="4"/>
    </row>
    <row r="8271" spans="76:77" x14ac:dyDescent="0.25">
      <c r="BX8271" s="4"/>
      <c r="BY8271" s="4"/>
    </row>
    <row r="8272" spans="76:77" x14ac:dyDescent="0.25">
      <c r="BX8272" s="4"/>
      <c r="BY8272" s="4"/>
    </row>
    <row r="8273" spans="76:77" x14ac:dyDescent="0.25">
      <c r="BX8273" s="4"/>
      <c r="BY8273" s="4"/>
    </row>
    <row r="8274" spans="76:77" x14ac:dyDescent="0.25">
      <c r="BX8274" s="4"/>
      <c r="BY8274" s="4"/>
    </row>
    <row r="8275" spans="76:77" x14ac:dyDescent="0.25">
      <c r="BX8275" s="4"/>
      <c r="BY8275" s="4"/>
    </row>
    <row r="8276" spans="76:77" x14ac:dyDescent="0.25">
      <c r="BX8276" s="4"/>
      <c r="BY8276" s="4"/>
    </row>
    <row r="8277" spans="76:77" x14ac:dyDescent="0.25">
      <c r="BX8277" s="4"/>
      <c r="BY8277" s="4"/>
    </row>
    <row r="8278" spans="76:77" x14ac:dyDescent="0.25">
      <c r="BX8278" s="4"/>
      <c r="BY8278" s="4"/>
    </row>
    <row r="8279" spans="76:77" x14ac:dyDescent="0.25">
      <c r="BX8279" s="4"/>
      <c r="BY8279" s="4"/>
    </row>
    <row r="8280" spans="76:77" x14ac:dyDescent="0.25">
      <c r="BX8280" s="4"/>
      <c r="BY8280" s="4"/>
    </row>
    <row r="8281" spans="76:77" x14ac:dyDescent="0.25">
      <c r="BX8281" s="4"/>
      <c r="BY8281" s="4"/>
    </row>
    <row r="8282" spans="76:77" x14ac:dyDescent="0.25">
      <c r="BX8282" s="4"/>
      <c r="BY8282" s="4"/>
    </row>
    <row r="8283" spans="76:77" x14ac:dyDescent="0.25">
      <c r="BX8283" s="4"/>
      <c r="BY8283" s="4"/>
    </row>
    <row r="8284" spans="76:77" x14ac:dyDescent="0.25">
      <c r="BX8284" s="4"/>
      <c r="BY8284" s="4"/>
    </row>
    <row r="8285" spans="76:77" x14ac:dyDescent="0.25">
      <c r="BX8285" s="4"/>
      <c r="BY8285" s="4"/>
    </row>
    <row r="8286" spans="76:77" x14ac:dyDescent="0.25">
      <c r="BX8286" s="4"/>
      <c r="BY8286" s="4"/>
    </row>
    <row r="8287" spans="76:77" x14ac:dyDescent="0.25">
      <c r="BX8287" s="4"/>
      <c r="BY8287" s="4"/>
    </row>
    <row r="8288" spans="76:77" x14ac:dyDescent="0.25">
      <c r="BX8288" s="4"/>
      <c r="BY8288" s="4"/>
    </row>
    <row r="8289" spans="76:77" x14ac:dyDescent="0.25">
      <c r="BX8289" s="4"/>
      <c r="BY8289" s="4"/>
    </row>
    <row r="8290" spans="76:77" x14ac:dyDescent="0.25">
      <c r="BX8290" s="4"/>
      <c r="BY8290" s="4"/>
    </row>
    <row r="8291" spans="76:77" x14ac:dyDescent="0.25">
      <c r="BX8291" s="4"/>
      <c r="BY8291" s="4"/>
    </row>
    <row r="8292" spans="76:77" x14ac:dyDescent="0.25">
      <c r="BX8292" s="4"/>
      <c r="BY8292" s="4"/>
    </row>
    <row r="8293" spans="76:77" x14ac:dyDescent="0.25">
      <c r="BX8293" s="4"/>
      <c r="BY8293" s="4"/>
    </row>
    <row r="8294" spans="76:77" x14ac:dyDescent="0.25">
      <c r="BX8294" s="4"/>
      <c r="BY8294" s="4"/>
    </row>
    <row r="8295" spans="76:77" x14ac:dyDescent="0.25">
      <c r="BX8295" s="4"/>
      <c r="BY8295" s="4"/>
    </row>
    <row r="8296" spans="76:77" x14ac:dyDescent="0.25">
      <c r="BX8296" s="4"/>
      <c r="BY8296" s="4"/>
    </row>
    <row r="8297" spans="76:77" x14ac:dyDescent="0.25">
      <c r="BX8297" s="4"/>
      <c r="BY8297" s="4"/>
    </row>
    <row r="8298" spans="76:77" x14ac:dyDescent="0.25">
      <c r="BX8298" s="4"/>
      <c r="BY8298" s="4"/>
    </row>
    <row r="8299" spans="76:77" x14ac:dyDescent="0.25">
      <c r="BX8299" s="4"/>
      <c r="BY8299" s="4"/>
    </row>
    <row r="8300" spans="76:77" x14ac:dyDescent="0.25">
      <c r="BX8300" s="4"/>
      <c r="BY8300" s="4"/>
    </row>
    <row r="8301" spans="76:77" x14ac:dyDescent="0.25">
      <c r="BX8301" s="4"/>
      <c r="BY8301" s="4"/>
    </row>
    <row r="8302" spans="76:77" x14ac:dyDescent="0.25">
      <c r="BX8302" s="4"/>
      <c r="BY8302" s="4"/>
    </row>
    <row r="8303" spans="76:77" x14ac:dyDescent="0.25">
      <c r="BX8303" s="4"/>
      <c r="BY8303" s="4"/>
    </row>
    <row r="8304" spans="76:77" x14ac:dyDescent="0.25">
      <c r="BX8304" s="4"/>
      <c r="BY8304" s="4"/>
    </row>
    <row r="8305" spans="76:77" x14ac:dyDescent="0.25">
      <c r="BX8305" s="4"/>
      <c r="BY8305" s="4"/>
    </row>
    <row r="8306" spans="76:77" x14ac:dyDescent="0.25">
      <c r="BX8306" s="4"/>
      <c r="BY8306" s="4"/>
    </row>
    <row r="8307" spans="76:77" x14ac:dyDescent="0.25">
      <c r="BX8307" s="4"/>
      <c r="BY8307" s="4"/>
    </row>
    <row r="8308" spans="76:77" x14ac:dyDescent="0.25">
      <c r="BX8308" s="4"/>
      <c r="BY8308" s="4"/>
    </row>
    <row r="8309" spans="76:77" x14ac:dyDescent="0.25">
      <c r="BX8309" s="4"/>
      <c r="BY8309" s="4"/>
    </row>
    <row r="8310" spans="76:77" x14ac:dyDescent="0.25">
      <c r="BX8310" s="4"/>
      <c r="BY8310" s="4"/>
    </row>
    <row r="8311" spans="76:77" x14ac:dyDescent="0.25">
      <c r="BX8311" s="4"/>
      <c r="BY8311" s="4"/>
    </row>
    <row r="8312" spans="76:77" x14ac:dyDescent="0.25">
      <c r="BX8312" s="4"/>
      <c r="BY8312" s="4"/>
    </row>
    <row r="8313" spans="76:77" x14ac:dyDescent="0.25">
      <c r="BX8313" s="4"/>
      <c r="BY8313" s="4"/>
    </row>
    <row r="8314" spans="76:77" x14ac:dyDescent="0.25">
      <c r="BX8314" s="4"/>
      <c r="BY8314" s="4"/>
    </row>
    <row r="8315" spans="76:77" x14ac:dyDescent="0.25">
      <c r="BX8315" s="4"/>
      <c r="BY8315" s="4"/>
    </row>
    <row r="8316" spans="76:77" x14ac:dyDescent="0.25">
      <c r="BX8316" s="4"/>
      <c r="BY8316" s="4"/>
    </row>
    <row r="8317" spans="76:77" x14ac:dyDescent="0.25">
      <c r="BX8317" s="4"/>
      <c r="BY8317" s="4"/>
    </row>
    <row r="8318" spans="76:77" x14ac:dyDescent="0.25">
      <c r="BX8318" s="4"/>
      <c r="BY8318" s="4"/>
    </row>
    <row r="8319" spans="76:77" x14ac:dyDescent="0.25">
      <c r="BX8319" s="4"/>
      <c r="BY8319" s="4"/>
    </row>
    <row r="8320" spans="76:77" x14ac:dyDescent="0.25">
      <c r="BX8320" s="4"/>
      <c r="BY8320" s="4"/>
    </row>
    <row r="8321" spans="76:77" x14ac:dyDescent="0.25">
      <c r="BX8321" s="4"/>
      <c r="BY8321" s="4"/>
    </row>
    <row r="8322" spans="76:77" x14ac:dyDescent="0.25">
      <c r="BX8322" s="4"/>
      <c r="BY8322" s="4"/>
    </row>
    <row r="8323" spans="76:77" x14ac:dyDescent="0.25">
      <c r="BX8323" s="4"/>
      <c r="BY8323" s="4"/>
    </row>
    <row r="8324" spans="76:77" x14ac:dyDescent="0.25">
      <c r="BX8324" s="4"/>
      <c r="BY8324" s="4"/>
    </row>
    <row r="8325" spans="76:77" x14ac:dyDescent="0.25">
      <c r="BX8325" s="4"/>
      <c r="BY8325" s="4"/>
    </row>
    <row r="8326" spans="76:77" x14ac:dyDescent="0.25">
      <c r="BX8326" s="4"/>
      <c r="BY8326" s="4"/>
    </row>
    <row r="8327" spans="76:77" x14ac:dyDescent="0.25">
      <c r="BX8327" s="4"/>
      <c r="BY8327" s="4"/>
    </row>
    <row r="8328" spans="76:77" x14ac:dyDescent="0.25">
      <c r="BX8328" s="4"/>
      <c r="BY8328" s="4"/>
    </row>
    <row r="8329" spans="76:77" x14ac:dyDescent="0.25">
      <c r="BX8329" s="4"/>
      <c r="BY8329" s="4"/>
    </row>
    <row r="8330" spans="76:77" x14ac:dyDescent="0.25">
      <c r="BX8330" s="4"/>
      <c r="BY8330" s="4"/>
    </row>
    <row r="8331" spans="76:77" x14ac:dyDescent="0.25">
      <c r="BX8331" s="4"/>
      <c r="BY8331" s="4"/>
    </row>
    <row r="8332" spans="76:77" x14ac:dyDescent="0.25">
      <c r="BX8332" s="4"/>
      <c r="BY8332" s="4"/>
    </row>
    <row r="8333" spans="76:77" x14ac:dyDescent="0.25">
      <c r="BX8333" s="4"/>
      <c r="BY8333" s="4"/>
    </row>
    <row r="8334" spans="76:77" x14ac:dyDescent="0.25">
      <c r="BX8334" s="4"/>
      <c r="BY8334" s="4"/>
    </row>
    <row r="8335" spans="76:77" x14ac:dyDescent="0.25">
      <c r="BX8335" s="4"/>
      <c r="BY8335" s="4"/>
    </row>
    <row r="8336" spans="76:77" x14ac:dyDescent="0.25">
      <c r="BX8336" s="4"/>
      <c r="BY8336" s="4"/>
    </row>
    <row r="8337" spans="76:77" x14ac:dyDescent="0.25">
      <c r="BX8337" s="4"/>
      <c r="BY8337" s="4"/>
    </row>
    <row r="8338" spans="76:77" x14ac:dyDescent="0.25">
      <c r="BX8338" s="4"/>
      <c r="BY8338" s="4"/>
    </row>
    <row r="8339" spans="76:77" x14ac:dyDescent="0.25">
      <c r="BX8339" s="4"/>
      <c r="BY8339" s="4"/>
    </row>
    <row r="8340" spans="76:77" x14ac:dyDescent="0.25">
      <c r="BX8340" s="4"/>
      <c r="BY8340" s="4"/>
    </row>
    <row r="8341" spans="76:77" x14ac:dyDescent="0.25">
      <c r="BX8341" s="4"/>
      <c r="BY8341" s="4"/>
    </row>
    <row r="8342" spans="76:77" x14ac:dyDescent="0.25">
      <c r="BX8342" s="4"/>
      <c r="BY8342" s="4"/>
    </row>
    <row r="8343" spans="76:77" x14ac:dyDescent="0.25">
      <c r="BX8343" s="4"/>
      <c r="BY8343" s="4"/>
    </row>
    <row r="8344" spans="76:77" x14ac:dyDescent="0.25">
      <c r="BX8344" s="4"/>
      <c r="BY8344" s="4"/>
    </row>
    <row r="8345" spans="76:77" x14ac:dyDescent="0.25">
      <c r="BX8345" s="4"/>
      <c r="BY8345" s="4"/>
    </row>
    <row r="8346" spans="76:77" x14ac:dyDescent="0.25">
      <c r="BX8346" s="4"/>
      <c r="BY8346" s="4"/>
    </row>
    <row r="8347" spans="76:77" x14ac:dyDescent="0.25">
      <c r="BX8347" s="4"/>
      <c r="BY8347" s="4"/>
    </row>
    <row r="8348" spans="76:77" x14ac:dyDescent="0.25">
      <c r="BX8348" s="4"/>
      <c r="BY8348" s="4"/>
    </row>
    <row r="8349" spans="76:77" x14ac:dyDescent="0.25">
      <c r="BX8349" s="4"/>
      <c r="BY8349" s="4"/>
    </row>
    <row r="8350" spans="76:77" x14ac:dyDescent="0.25">
      <c r="BX8350" s="4"/>
      <c r="BY8350" s="4"/>
    </row>
    <row r="8351" spans="76:77" x14ac:dyDescent="0.25">
      <c r="BX8351" s="4"/>
      <c r="BY8351" s="4"/>
    </row>
    <row r="8352" spans="76:77" x14ac:dyDescent="0.25">
      <c r="BX8352" s="4"/>
      <c r="BY8352" s="4"/>
    </row>
    <row r="8353" spans="76:77" x14ac:dyDescent="0.25">
      <c r="BX8353" s="4"/>
      <c r="BY8353" s="4"/>
    </row>
    <row r="8354" spans="76:77" x14ac:dyDescent="0.25">
      <c r="BX8354" s="4"/>
      <c r="BY8354" s="4"/>
    </row>
    <row r="8355" spans="76:77" x14ac:dyDescent="0.25">
      <c r="BX8355" s="4"/>
      <c r="BY8355" s="4"/>
    </row>
    <row r="8356" spans="76:77" x14ac:dyDescent="0.25">
      <c r="BX8356" s="4"/>
      <c r="BY8356" s="4"/>
    </row>
    <row r="8357" spans="76:77" x14ac:dyDescent="0.25">
      <c r="BX8357" s="4"/>
      <c r="BY8357" s="4"/>
    </row>
    <row r="8358" spans="76:77" x14ac:dyDescent="0.25">
      <c r="BX8358" s="4"/>
      <c r="BY8358" s="4"/>
    </row>
    <row r="8359" spans="76:77" x14ac:dyDescent="0.25">
      <c r="BX8359" s="4"/>
      <c r="BY8359" s="4"/>
    </row>
    <row r="8360" spans="76:77" x14ac:dyDescent="0.25">
      <c r="BX8360" s="4"/>
      <c r="BY8360" s="4"/>
    </row>
    <row r="8361" spans="76:77" x14ac:dyDescent="0.25">
      <c r="BX8361" s="4"/>
      <c r="BY8361" s="4"/>
    </row>
    <row r="8362" spans="76:77" x14ac:dyDescent="0.25">
      <c r="BX8362" s="4"/>
      <c r="BY8362" s="4"/>
    </row>
    <row r="8363" spans="76:77" x14ac:dyDescent="0.25">
      <c r="BX8363" s="4"/>
      <c r="BY8363" s="4"/>
    </row>
    <row r="8364" spans="76:77" x14ac:dyDescent="0.25">
      <c r="BX8364" s="4"/>
      <c r="BY8364" s="4"/>
    </row>
    <row r="8365" spans="76:77" x14ac:dyDescent="0.25">
      <c r="BX8365" s="4"/>
      <c r="BY8365" s="4"/>
    </row>
    <row r="8366" spans="76:77" x14ac:dyDescent="0.25">
      <c r="BX8366" s="4"/>
      <c r="BY8366" s="4"/>
    </row>
    <row r="8367" spans="76:77" x14ac:dyDescent="0.25">
      <c r="BX8367" s="4"/>
      <c r="BY8367" s="4"/>
    </row>
    <row r="8368" spans="76:77" x14ac:dyDescent="0.25">
      <c r="BX8368" s="4"/>
      <c r="BY8368" s="4"/>
    </row>
    <row r="8369" spans="76:77" x14ac:dyDescent="0.25">
      <c r="BX8369" s="4"/>
      <c r="BY8369" s="4"/>
    </row>
    <row r="8370" spans="76:77" x14ac:dyDescent="0.25">
      <c r="BX8370" s="4"/>
      <c r="BY8370" s="4"/>
    </row>
    <row r="8371" spans="76:77" x14ac:dyDescent="0.25">
      <c r="BX8371" s="4"/>
      <c r="BY8371" s="4"/>
    </row>
    <row r="8372" spans="76:77" x14ac:dyDescent="0.25">
      <c r="BX8372" s="4"/>
      <c r="BY8372" s="4"/>
    </row>
    <row r="8373" spans="76:77" x14ac:dyDescent="0.25">
      <c r="BX8373" s="4"/>
      <c r="BY8373" s="4"/>
    </row>
    <row r="8374" spans="76:77" x14ac:dyDescent="0.25">
      <c r="BX8374" s="4"/>
      <c r="BY8374" s="4"/>
    </row>
    <row r="8375" spans="76:77" x14ac:dyDescent="0.25">
      <c r="BX8375" s="4"/>
      <c r="BY8375" s="4"/>
    </row>
    <row r="8376" spans="76:77" x14ac:dyDescent="0.25">
      <c r="BX8376" s="4"/>
      <c r="BY8376" s="4"/>
    </row>
    <row r="8377" spans="76:77" x14ac:dyDescent="0.25">
      <c r="BX8377" s="4"/>
      <c r="BY8377" s="4"/>
    </row>
    <row r="8378" spans="76:77" x14ac:dyDescent="0.25">
      <c r="BX8378" s="4"/>
      <c r="BY8378" s="4"/>
    </row>
    <row r="8379" spans="76:77" x14ac:dyDescent="0.25">
      <c r="BX8379" s="4"/>
      <c r="BY8379" s="4"/>
    </row>
    <row r="8380" spans="76:77" x14ac:dyDescent="0.25">
      <c r="BX8380" s="4"/>
      <c r="BY8380" s="4"/>
    </row>
    <row r="8381" spans="76:77" x14ac:dyDescent="0.25">
      <c r="BX8381" s="4"/>
      <c r="BY8381" s="4"/>
    </row>
    <row r="8382" spans="76:77" x14ac:dyDescent="0.25">
      <c r="BX8382" s="4"/>
      <c r="BY8382" s="4"/>
    </row>
    <row r="8383" spans="76:77" x14ac:dyDescent="0.25">
      <c r="BX8383" s="4"/>
      <c r="BY8383" s="4"/>
    </row>
    <row r="8384" spans="76:77" x14ac:dyDescent="0.25">
      <c r="BX8384" s="4"/>
      <c r="BY8384" s="4"/>
    </row>
    <row r="8385" spans="76:77" x14ac:dyDescent="0.25">
      <c r="BX8385" s="4"/>
      <c r="BY8385" s="4"/>
    </row>
    <row r="8386" spans="76:77" x14ac:dyDescent="0.25">
      <c r="BX8386" s="4"/>
      <c r="BY8386" s="4"/>
    </row>
    <row r="8387" spans="76:77" x14ac:dyDescent="0.25">
      <c r="BX8387" s="4"/>
      <c r="BY8387" s="4"/>
    </row>
    <row r="8388" spans="76:77" x14ac:dyDescent="0.25">
      <c r="BX8388" s="4"/>
      <c r="BY8388" s="4"/>
    </row>
    <row r="8389" spans="76:77" x14ac:dyDescent="0.25">
      <c r="BX8389" s="4"/>
      <c r="BY8389" s="4"/>
    </row>
    <row r="8390" spans="76:77" x14ac:dyDescent="0.25">
      <c r="BX8390" s="4"/>
      <c r="BY8390" s="4"/>
    </row>
    <row r="8391" spans="76:77" x14ac:dyDescent="0.25">
      <c r="BX8391" s="4"/>
      <c r="BY8391" s="4"/>
    </row>
    <row r="8392" spans="76:77" x14ac:dyDescent="0.25">
      <c r="BX8392" s="4"/>
      <c r="BY8392" s="4"/>
    </row>
    <row r="8393" spans="76:77" x14ac:dyDescent="0.25">
      <c r="BX8393" s="4"/>
      <c r="BY8393" s="4"/>
    </row>
    <row r="8394" spans="76:77" x14ac:dyDescent="0.25">
      <c r="BX8394" s="4"/>
      <c r="BY8394" s="4"/>
    </row>
    <row r="8395" spans="76:77" x14ac:dyDescent="0.25">
      <c r="BX8395" s="4"/>
      <c r="BY8395" s="4"/>
    </row>
    <row r="8396" spans="76:77" x14ac:dyDescent="0.25">
      <c r="BX8396" s="4"/>
      <c r="BY8396" s="4"/>
    </row>
    <row r="8397" spans="76:77" x14ac:dyDescent="0.25">
      <c r="BX8397" s="4"/>
      <c r="BY8397" s="4"/>
    </row>
    <row r="8398" spans="76:77" x14ac:dyDescent="0.25">
      <c r="BX8398" s="4"/>
      <c r="BY8398" s="4"/>
    </row>
    <row r="8399" spans="76:77" x14ac:dyDescent="0.25">
      <c r="BX8399" s="4"/>
      <c r="BY8399" s="4"/>
    </row>
    <row r="8400" spans="76:77" x14ac:dyDescent="0.25">
      <c r="BX8400" s="4"/>
      <c r="BY8400" s="4"/>
    </row>
    <row r="8401" spans="76:77" x14ac:dyDescent="0.25">
      <c r="BX8401" s="4"/>
      <c r="BY8401" s="4"/>
    </row>
    <row r="8402" spans="76:77" x14ac:dyDescent="0.25">
      <c r="BX8402" s="4"/>
      <c r="BY8402" s="4"/>
    </row>
    <row r="8403" spans="76:77" x14ac:dyDescent="0.25">
      <c r="BX8403" s="4"/>
      <c r="BY8403" s="4"/>
    </row>
    <row r="8404" spans="76:77" x14ac:dyDescent="0.25">
      <c r="BX8404" s="4"/>
      <c r="BY8404" s="4"/>
    </row>
    <row r="8405" spans="76:77" x14ac:dyDescent="0.25">
      <c r="BX8405" s="4"/>
      <c r="BY8405" s="4"/>
    </row>
    <row r="8406" spans="76:77" x14ac:dyDescent="0.25">
      <c r="BX8406" s="4"/>
      <c r="BY8406" s="4"/>
    </row>
    <row r="8407" spans="76:77" x14ac:dyDescent="0.25">
      <c r="BX8407" s="4"/>
      <c r="BY8407" s="4"/>
    </row>
    <row r="8408" spans="76:77" x14ac:dyDescent="0.25">
      <c r="BX8408" s="4"/>
      <c r="BY8408" s="4"/>
    </row>
    <row r="8409" spans="76:77" x14ac:dyDescent="0.25">
      <c r="BX8409" s="4"/>
      <c r="BY8409" s="4"/>
    </row>
    <row r="8410" spans="76:77" x14ac:dyDescent="0.25">
      <c r="BX8410" s="4"/>
      <c r="BY8410" s="4"/>
    </row>
    <row r="8411" spans="76:77" x14ac:dyDescent="0.25">
      <c r="BX8411" s="4"/>
      <c r="BY8411" s="4"/>
    </row>
    <row r="8412" spans="76:77" x14ac:dyDescent="0.25">
      <c r="BX8412" s="4"/>
      <c r="BY8412" s="4"/>
    </row>
    <row r="8413" spans="76:77" x14ac:dyDescent="0.25">
      <c r="BX8413" s="4"/>
      <c r="BY8413" s="4"/>
    </row>
    <row r="8414" spans="76:77" x14ac:dyDescent="0.25">
      <c r="BX8414" s="4"/>
      <c r="BY8414" s="4"/>
    </row>
    <row r="8415" spans="76:77" x14ac:dyDescent="0.25">
      <c r="BX8415" s="4"/>
      <c r="BY8415" s="4"/>
    </row>
    <row r="8416" spans="76:77" x14ac:dyDescent="0.25">
      <c r="BX8416" s="4"/>
      <c r="BY8416" s="4"/>
    </row>
    <row r="8417" spans="76:77" x14ac:dyDescent="0.25">
      <c r="BX8417" s="4"/>
      <c r="BY8417" s="4"/>
    </row>
    <row r="8418" spans="76:77" x14ac:dyDescent="0.25">
      <c r="BX8418" s="4"/>
      <c r="BY8418" s="4"/>
    </row>
    <row r="8419" spans="76:77" x14ac:dyDescent="0.25">
      <c r="BX8419" s="4"/>
      <c r="BY8419" s="4"/>
    </row>
    <row r="8420" spans="76:77" x14ac:dyDescent="0.25">
      <c r="BX8420" s="4"/>
      <c r="BY8420" s="4"/>
    </row>
    <row r="8421" spans="76:77" x14ac:dyDescent="0.25">
      <c r="BX8421" s="4"/>
      <c r="BY8421" s="4"/>
    </row>
    <row r="8422" spans="76:77" x14ac:dyDescent="0.25">
      <c r="BX8422" s="4"/>
      <c r="BY8422" s="4"/>
    </row>
    <row r="8423" spans="76:77" x14ac:dyDescent="0.25">
      <c r="BX8423" s="4"/>
      <c r="BY8423" s="4"/>
    </row>
    <row r="8424" spans="76:77" x14ac:dyDescent="0.25">
      <c r="BX8424" s="4"/>
      <c r="BY8424" s="4"/>
    </row>
    <row r="8425" spans="76:77" x14ac:dyDescent="0.25">
      <c r="BX8425" s="4"/>
      <c r="BY8425" s="4"/>
    </row>
    <row r="8426" spans="76:77" x14ac:dyDescent="0.25">
      <c r="BX8426" s="4"/>
      <c r="BY8426" s="4"/>
    </row>
    <row r="8427" spans="76:77" x14ac:dyDescent="0.25">
      <c r="BX8427" s="4"/>
      <c r="BY8427" s="4"/>
    </row>
    <row r="8428" spans="76:77" x14ac:dyDescent="0.25">
      <c r="BX8428" s="4"/>
      <c r="BY8428" s="4"/>
    </row>
    <row r="8429" spans="76:77" x14ac:dyDescent="0.25">
      <c r="BX8429" s="4"/>
      <c r="BY8429" s="4"/>
    </row>
    <row r="8430" spans="76:77" x14ac:dyDescent="0.25">
      <c r="BX8430" s="4"/>
      <c r="BY8430" s="4"/>
    </row>
    <row r="8431" spans="76:77" x14ac:dyDescent="0.25">
      <c r="BX8431" s="4"/>
      <c r="BY8431" s="4"/>
    </row>
    <row r="8432" spans="76:77" x14ac:dyDescent="0.25">
      <c r="BX8432" s="4"/>
      <c r="BY8432" s="4"/>
    </row>
    <row r="8433" spans="76:77" x14ac:dyDescent="0.25">
      <c r="BX8433" s="4"/>
      <c r="BY8433" s="4"/>
    </row>
    <row r="8434" spans="76:77" x14ac:dyDescent="0.25">
      <c r="BX8434" s="4"/>
      <c r="BY8434" s="4"/>
    </row>
    <row r="8435" spans="76:77" x14ac:dyDescent="0.25">
      <c r="BX8435" s="4"/>
      <c r="BY8435" s="4"/>
    </row>
    <row r="8436" spans="76:77" x14ac:dyDescent="0.25">
      <c r="BX8436" s="4"/>
      <c r="BY8436" s="4"/>
    </row>
    <row r="8437" spans="76:77" x14ac:dyDescent="0.25">
      <c r="BX8437" s="4"/>
      <c r="BY8437" s="4"/>
    </row>
    <row r="8438" spans="76:77" x14ac:dyDescent="0.25">
      <c r="BX8438" s="4"/>
      <c r="BY8438" s="4"/>
    </row>
    <row r="8439" spans="76:77" x14ac:dyDescent="0.25">
      <c r="BX8439" s="4"/>
      <c r="BY8439" s="4"/>
    </row>
    <row r="8440" spans="76:77" x14ac:dyDescent="0.25">
      <c r="BX8440" s="4"/>
      <c r="BY8440" s="4"/>
    </row>
    <row r="8441" spans="76:77" x14ac:dyDescent="0.25">
      <c r="BX8441" s="4"/>
      <c r="BY8441" s="4"/>
    </row>
    <row r="8442" spans="76:77" x14ac:dyDescent="0.25">
      <c r="BX8442" s="4"/>
      <c r="BY8442" s="4"/>
    </row>
    <row r="8443" spans="76:77" x14ac:dyDescent="0.25">
      <c r="BX8443" s="4"/>
      <c r="BY8443" s="4"/>
    </row>
    <row r="8444" spans="76:77" x14ac:dyDescent="0.25">
      <c r="BX8444" s="4"/>
      <c r="BY8444" s="4"/>
    </row>
    <row r="8445" spans="76:77" x14ac:dyDescent="0.25">
      <c r="BX8445" s="4"/>
      <c r="BY8445" s="4"/>
    </row>
    <row r="8446" spans="76:77" x14ac:dyDescent="0.25">
      <c r="BX8446" s="4"/>
      <c r="BY8446" s="4"/>
    </row>
    <row r="8447" spans="76:77" x14ac:dyDescent="0.25">
      <c r="BX8447" s="4"/>
      <c r="BY8447" s="4"/>
    </row>
    <row r="8448" spans="76:77" x14ac:dyDescent="0.25">
      <c r="BX8448" s="4"/>
      <c r="BY8448" s="4"/>
    </row>
    <row r="8449" spans="76:77" x14ac:dyDescent="0.25">
      <c r="BX8449" s="4"/>
      <c r="BY8449" s="4"/>
    </row>
    <row r="8450" spans="76:77" x14ac:dyDescent="0.25">
      <c r="BX8450" s="4"/>
      <c r="BY8450" s="4"/>
    </row>
    <row r="8451" spans="76:77" x14ac:dyDescent="0.25">
      <c r="BX8451" s="4"/>
      <c r="BY8451" s="4"/>
    </row>
    <row r="8452" spans="76:77" x14ac:dyDescent="0.25">
      <c r="BX8452" s="4"/>
      <c r="BY8452" s="4"/>
    </row>
    <row r="8453" spans="76:77" x14ac:dyDescent="0.25">
      <c r="BX8453" s="4"/>
      <c r="BY8453" s="4"/>
    </row>
    <row r="8454" spans="76:77" x14ac:dyDescent="0.25">
      <c r="BX8454" s="4"/>
      <c r="BY8454" s="4"/>
    </row>
    <row r="8455" spans="76:77" x14ac:dyDescent="0.25">
      <c r="BX8455" s="4"/>
      <c r="BY8455" s="4"/>
    </row>
    <row r="8456" spans="76:77" x14ac:dyDescent="0.25">
      <c r="BX8456" s="4"/>
      <c r="BY8456" s="4"/>
    </row>
    <row r="8457" spans="76:77" x14ac:dyDescent="0.25">
      <c r="BX8457" s="4"/>
      <c r="BY8457" s="4"/>
    </row>
    <row r="8458" spans="76:77" x14ac:dyDescent="0.25">
      <c r="BX8458" s="4"/>
      <c r="BY8458" s="4"/>
    </row>
    <row r="8459" spans="76:77" x14ac:dyDescent="0.25">
      <c r="BX8459" s="4"/>
      <c r="BY8459" s="4"/>
    </row>
    <row r="8460" spans="76:77" x14ac:dyDescent="0.25">
      <c r="BX8460" s="4"/>
      <c r="BY8460" s="4"/>
    </row>
    <row r="8461" spans="76:77" x14ac:dyDescent="0.25">
      <c r="BX8461" s="4"/>
      <c r="BY8461" s="4"/>
    </row>
    <row r="8462" spans="76:77" x14ac:dyDescent="0.25">
      <c r="BX8462" s="4"/>
      <c r="BY8462" s="4"/>
    </row>
    <row r="8463" spans="76:77" x14ac:dyDescent="0.25">
      <c r="BX8463" s="4"/>
      <c r="BY8463" s="4"/>
    </row>
    <row r="8464" spans="76:77" x14ac:dyDescent="0.25">
      <c r="BX8464" s="4"/>
      <c r="BY8464" s="4"/>
    </row>
    <row r="8465" spans="76:77" x14ac:dyDescent="0.25">
      <c r="BX8465" s="4"/>
      <c r="BY8465" s="4"/>
    </row>
    <row r="8466" spans="76:77" x14ac:dyDescent="0.25">
      <c r="BX8466" s="4"/>
      <c r="BY8466" s="4"/>
    </row>
    <row r="8467" spans="76:77" x14ac:dyDescent="0.25">
      <c r="BX8467" s="4"/>
      <c r="BY8467" s="4"/>
    </row>
    <row r="8468" spans="76:77" x14ac:dyDescent="0.25">
      <c r="BX8468" s="4"/>
      <c r="BY8468" s="4"/>
    </row>
    <row r="8469" spans="76:77" x14ac:dyDescent="0.25">
      <c r="BX8469" s="4"/>
      <c r="BY8469" s="4"/>
    </row>
    <row r="8470" spans="76:77" x14ac:dyDescent="0.25">
      <c r="BX8470" s="4"/>
      <c r="BY8470" s="4"/>
    </row>
    <row r="8471" spans="76:77" x14ac:dyDescent="0.25">
      <c r="BX8471" s="4"/>
      <c r="BY8471" s="4"/>
    </row>
    <row r="8472" spans="76:77" x14ac:dyDescent="0.25">
      <c r="BX8472" s="4"/>
      <c r="BY8472" s="4"/>
    </row>
    <row r="8473" spans="76:77" x14ac:dyDescent="0.25">
      <c r="BX8473" s="4"/>
      <c r="BY8473" s="4"/>
    </row>
    <row r="8474" spans="76:77" x14ac:dyDescent="0.25">
      <c r="BX8474" s="4"/>
      <c r="BY8474" s="4"/>
    </row>
    <row r="8475" spans="76:77" x14ac:dyDescent="0.25">
      <c r="BX8475" s="4"/>
      <c r="BY8475" s="4"/>
    </row>
    <row r="8476" spans="76:77" x14ac:dyDescent="0.25">
      <c r="BX8476" s="4"/>
      <c r="BY8476" s="4"/>
    </row>
    <row r="8477" spans="76:77" x14ac:dyDescent="0.25">
      <c r="BX8477" s="4"/>
      <c r="BY8477" s="4"/>
    </row>
    <row r="8478" spans="76:77" x14ac:dyDescent="0.25">
      <c r="BX8478" s="4"/>
      <c r="BY8478" s="4"/>
    </row>
    <row r="8479" spans="76:77" x14ac:dyDescent="0.25">
      <c r="BX8479" s="4"/>
      <c r="BY8479" s="4"/>
    </row>
    <row r="8480" spans="76:77" x14ac:dyDescent="0.25">
      <c r="BX8480" s="4"/>
      <c r="BY8480" s="4"/>
    </row>
    <row r="8481" spans="76:77" x14ac:dyDescent="0.25">
      <c r="BX8481" s="4"/>
      <c r="BY8481" s="4"/>
    </row>
    <row r="8482" spans="76:77" x14ac:dyDescent="0.25">
      <c r="BX8482" s="4"/>
      <c r="BY8482" s="4"/>
    </row>
    <row r="8483" spans="76:77" x14ac:dyDescent="0.25">
      <c r="BX8483" s="4"/>
      <c r="BY8483" s="4"/>
    </row>
    <row r="8484" spans="76:77" x14ac:dyDescent="0.25">
      <c r="BX8484" s="4"/>
      <c r="BY8484" s="4"/>
    </row>
    <row r="8485" spans="76:77" x14ac:dyDescent="0.25">
      <c r="BX8485" s="4"/>
      <c r="BY8485" s="4"/>
    </row>
    <row r="8486" spans="76:77" x14ac:dyDescent="0.25">
      <c r="BX8486" s="4"/>
      <c r="BY8486" s="4"/>
    </row>
    <row r="8487" spans="76:77" x14ac:dyDescent="0.25">
      <c r="BX8487" s="4"/>
      <c r="BY8487" s="4"/>
    </row>
    <row r="8488" spans="76:77" x14ac:dyDescent="0.25">
      <c r="BX8488" s="4"/>
      <c r="BY8488" s="4"/>
    </row>
    <row r="8489" spans="76:77" x14ac:dyDescent="0.25">
      <c r="BX8489" s="4"/>
      <c r="BY8489" s="4"/>
    </row>
    <row r="8490" spans="76:77" x14ac:dyDescent="0.25">
      <c r="BX8490" s="4"/>
      <c r="BY8490" s="4"/>
    </row>
    <row r="8491" spans="76:77" x14ac:dyDescent="0.25">
      <c r="BX8491" s="4"/>
      <c r="BY8491" s="4"/>
    </row>
    <row r="8492" spans="76:77" x14ac:dyDescent="0.25">
      <c r="BX8492" s="4"/>
      <c r="BY8492" s="4"/>
    </row>
    <row r="8493" spans="76:77" x14ac:dyDescent="0.25">
      <c r="BX8493" s="4"/>
      <c r="BY8493" s="4"/>
    </row>
    <row r="8494" spans="76:77" x14ac:dyDescent="0.25">
      <c r="BX8494" s="4"/>
      <c r="BY8494" s="4"/>
    </row>
    <row r="8495" spans="76:77" x14ac:dyDescent="0.25">
      <c r="BX8495" s="4"/>
      <c r="BY8495" s="4"/>
    </row>
    <row r="8496" spans="76:77" x14ac:dyDescent="0.25">
      <c r="BX8496" s="4"/>
      <c r="BY8496" s="4"/>
    </row>
    <row r="8497" spans="76:77" x14ac:dyDescent="0.25">
      <c r="BX8497" s="4"/>
      <c r="BY8497" s="4"/>
    </row>
    <row r="8498" spans="76:77" x14ac:dyDescent="0.25">
      <c r="BX8498" s="4"/>
      <c r="BY8498" s="4"/>
    </row>
    <row r="8499" spans="76:77" x14ac:dyDescent="0.25">
      <c r="BX8499" s="4"/>
      <c r="BY8499" s="4"/>
    </row>
    <row r="8500" spans="76:77" x14ac:dyDescent="0.25">
      <c r="BX8500" s="4"/>
      <c r="BY8500" s="4"/>
    </row>
    <row r="8501" spans="76:77" x14ac:dyDescent="0.25">
      <c r="BX8501" s="4"/>
      <c r="BY8501" s="4"/>
    </row>
    <row r="8502" spans="76:77" x14ac:dyDescent="0.25">
      <c r="BX8502" s="4"/>
      <c r="BY8502" s="4"/>
    </row>
    <row r="8503" spans="76:77" x14ac:dyDescent="0.25">
      <c r="BX8503" s="4"/>
      <c r="BY8503" s="4"/>
    </row>
    <row r="8504" spans="76:77" x14ac:dyDescent="0.25">
      <c r="BX8504" s="4"/>
      <c r="BY8504" s="4"/>
    </row>
    <row r="8505" spans="76:77" x14ac:dyDescent="0.25">
      <c r="BX8505" s="4"/>
      <c r="BY8505" s="4"/>
    </row>
    <row r="8506" spans="76:77" x14ac:dyDescent="0.25">
      <c r="BX8506" s="4"/>
      <c r="BY8506" s="4"/>
    </row>
    <row r="8507" spans="76:77" x14ac:dyDescent="0.25">
      <c r="BX8507" s="4"/>
      <c r="BY8507" s="4"/>
    </row>
    <row r="8508" spans="76:77" x14ac:dyDescent="0.25">
      <c r="BX8508" s="4"/>
      <c r="BY8508" s="4"/>
    </row>
    <row r="8509" spans="76:77" x14ac:dyDescent="0.25">
      <c r="BX8509" s="4"/>
      <c r="BY8509" s="4"/>
    </row>
    <row r="8510" spans="76:77" x14ac:dyDescent="0.25">
      <c r="BX8510" s="4"/>
      <c r="BY8510" s="4"/>
    </row>
    <row r="8511" spans="76:77" x14ac:dyDescent="0.25">
      <c r="BX8511" s="4"/>
      <c r="BY8511" s="4"/>
    </row>
    <row r="8512" spans="76:77" x14ac:dyDescent="0.25">
      <c r="BX8512" s="4"/>
      <c r="BY8512" s="4"/>
    </row>
    <row r="8513" spans="76:77" x14ac:dyDescent="0.25">
      <c r="BX8513" s="4"/>
      <c r="BY8513" s="4"/>
    </row>
    <row r="8514" spans="76:77" x14ac:dyDescent="0.25">
      <c r="BX8514" s="4"/>
      <c r="BY8514" s="4"/>
    </row>
    <row r="8515" spans="76:77" x14ac:dyDescent="0.25">
      <c r="BX8515" s="4"/>
      <c r="BY8515" s="4"/>
    </row>
    <row r="8516" spans="76:77" x14ac:dyDescent="0.25">
      <c r="BX8516" s="4"/>
      <c r="BY8516" s="4"/>
    </row>
    <row r="8517" spans="76:77" x14ac:dyDescent="0.25">
      <c r="BX8517" s="4"/>
      <c r="BY8517" s="4"/>
    </row>
    <row r="8518" spans="76:77" x14ac:dyDescent="0.25">
      <c r="BX8518" s="4"/>
      <c r="BY8518" s="4"/>
    </row>
    <row r="8519" spans="76:77" x14ac:dyDescent="0.25">
      <c r="BX8519" s="4"/>
      <c r="BY8519" s="4"/>
    </row>
    <row r="8520" spans="76:77" x14ac:dyDescent="0.25">
      <c r="BX8520" s="4"/>
      <c r="BY8520" s="4"/>
    </row>
    <row r="8521" spans="76:77" x14ac:dyDescent="0.25">
      <c r="BX8521" s="4"/>
      <c r="BY8521" s="4"/>
    </row>
    <row r="8522" spans="76:77" x14ac:dyDescent="0.25">
      <c r="BX8522" s="4"/>
      <c r="BY8522" s="4"/>
    </row>
    <row r="8523" spans="76:77" x14ac:dyDescent="0.25">
      <c r="BX8523" s="4"/>
      <c r="BY8523" s="4"/>
    </row>
    <row r="8524" spans="76:77" x14ac:dyDescent="0.25">
      <c r="BX8524" s="4"/>
      <c r="BY8524" s="4"/>
    </row>
    <row r="8525" spans="76:77" x14ac:dyDescent="0.25">
      <c r="BX8525" s="4"/>
      <c r="BY8525" s="4"/>
    </row>
    <row r="8526" spans="76:77" x14ac:dyDescent="0.25">
      <c r="BX8526" s="4"/>
      <c r="BY8526" s="4"/>
    </row>
    <row r="8527" spans="76:77" x14ac:dyDescent="0.25">
      <c r="BX8527" s="4"/>
      <c r="BY8527" s="4"/>
    </row>
    <row r="8528" spans="76:77" x14ac:dyDescent="0.25">
      <c r="BX8528" s="4"/>
      <c r="BY8528" s="4"/>
    </row>
    <row r="8529" spans="76:77" x14ac:dyDescent="0.25">
      <c r="BX8529" s="4"/>
      <c r="BY8529" s="4"/>
    </row>
    <row r="8530" spans="76:77" x14ac:dyDescent="0.25">
      <c r="BX8530" s="4"/>
      <c r="BY8530" s="4"/>
    </row>
    <row r="8531" spans="76:77" x14ac:dyDescent="0.25">
      <c r="BX8531" s="4"/>
      <c r="BY8531" s="4"/>
    </row>
    <row r="8532" spans="76:77" x14ac:dyDescent="0.25">
      <c r="BX8532" s="4"/>
      <c r="BY8532" s="4"/>
    </row>
    <row r="8533" spans="76:77" x14ac:dyDescent="0.25">
      <c r="BX8533" s="4"/>
      <c r="BY8533" s="4"/>
    </row>
    <row r="8534" spans="76:77" x14ac:dyDescent="0.25">
      <c r="BX8534" s="4"/>
      <c r="BY8534" s="4"/>
    </row>
    <row r="8535" spans="76:77" x14ac:dyDescent="0.25">
      <c r="BX8535" s="4"/>
      <c r="BY8535" s="4"/>
    </row>
    <row r="8536" spans="76:77" x14ac:dyDescent="0.25">
      <c r="BX8536" s="4"/>
      <c r="BY8536" s="4"/>
    </row>
    <row r="8537" spans="76:77" x14ac:dyDescent="0.25">
      <c r="BX8537" s="4"/>
      <c r="BY8537" s="4"/>
    </row>
    <row r="8538" spans="76:77" x14ac:dyDescent="0.25">
      <c r="BX8538" s="4"/>
      <c r="BY8538" s="4"/>
    </row>
    <row r="8539" spans="76:77" x14ac:dyDescent="0.25">
      <c r="BX8539" s="4"/>
      <c r="BY8539" s="4"/>
    </row>
    <row r="8540" spans="76:77" x14ac:dyDescent="0.25">
      <c r="BX8540" s="4"/>
      <c r="BY8540" s="4"/>
    </row>
    <row r="8541" spans="76:77" x14ac:dyDescent="0.25">
      <c r="BX8541" s="4"/>
      <c r="BY8541" s="4"/>
    </row>
    <row r="8542" spans="76:77" x14ac:dyDescent="0.25">
      <c r="BX8542" s="4"/>
      <c r="BY8542" s="4"/>
    </row>
    <row r="8543" spans="76:77" x14ac:dyDescent="0.25">
      <c r="BX8543" s="4"/>
      <c r="BY8543" s="4"/>
    </row>
    <row r="8544" spans="76:77" x14ac:dyDescent="0.25">
      <c r="BX8544" s="4"/>
      <c r="BY8544" s="4"/>
    </row>
    <row r="8545" spans="76:77" x14ac:dyDescent="0.25">
      <c r="BX8545" s="4"/>
      <c r="BY8545" s="4"/>
    </row>
    <row r="8546" spans="76:77" x14ac:dyDescent="0.25">
      <c r="BX8546" s="4"/>
      <c r="BY8546" s="4"/>
    </row>
    <row r="8547" spans="76:77" x14ac:dyDescent="0.25">
      <c r="BX8547" s="4"/>
      <c r="BY8547" s="4"/>
    </row>
    <row r="8548" spans="76:77" x14ac:dyDescent="0.25">
      <c r="BX8548" s="4"/>
      <c r="BY8548" s="4"/>
    </row>
    <row r="8549" spans="76:77" x14ac:dyDescent="0.25">
      <c r="BX8549" s="4"/>
      <c r="BY8549" s="4"/>
    </row>
    <row r="8550" spans="76:77" x14ac:dyDescent="0.25">
      <c r="BX8550" s="4"/>
      <c r="BY8550" s="4"/>
    </row>
    <row r="8551" spans="76:77" x14ac:dyDescent="0.25">
      <c r="BX8551" s="4"/>
      <c r="BY8551" s="4"/>
    </row>
    <row r="8552" spans="76:77" x14ac:dyDescent="0.25">
      <c r="BX8552" s="4"/>
      <c r="BY8552" s="4"/>
    </row>
    <row r="8553" spans="76:77" x14ac:dyDescent="0.25">
      <c r="BX8553" s="4"/>
      <c r="BY8553" s="4"/>
    </row>
    <row r="8554" spans="76:77" x14ac:dyDescent="0.25">
      <c r="BX8554" s="4"/>
      <c r="BY8554" s="4"/>
    </row>
    <row r="8555" spans="76:77" x14ac:dyDescent="0.25">
      <c r="BX8555" s="4"/>
      <c r="BY8555" s="4"/>
    </row>
    <row r="8556" spans="76:77" x14ac:dyDescent="0.25">
      <c r="BX8556" s="4"/>
      <c r="BY8556" s="4"/>
    </row>
    <row r="8557" spans="76:77" x14ac:dyDescent="0.25">
      <c r="BX8557" s="4"/>
      <c r="BY8557" s="4"/>
    </row>
    <row r="8558" spans="76:77" x14ac:dyDescent="0.25">
      <c r="BX8558" s="4"/>
      <c r="BY8558" s="4"/>
    </row>
    <row r="8559" spans="76:77" x14ac:dyDescent="0.25">
      <c r="BX8559" s="4"/>
      <c r="BY8559" s="4"/>
    </row>
    <row r="8560" spans="76:77" x14ac:dyDescent="0.25">
      <c r="BX8560" s="4"/>
      <c r="BY8560" s="4"/>
    </row>
    <row r="8561" spans="76:77" x14ac:dyDescent="0.25">
      <c r="BX8561" s="4"/>
      <c r="BY8561" s="4"/>
    </row>
    <row r="8562" spans="76:77" x14ac:dyDescent="0.25">
      <c r="BX8562" s="4"/>
      <c r="BY8562" s="4"/>
    </row>
    <row r="8563" spans="76:77" x14ac:dyDescent="0.25">
      <c r="BX8563" s="4"/>
      <c r="BY8563" s="4"/>
    </row>
    <row r="8564" spans="76:77" x14ac:dyDescent="0.25">
      <c r="BX8564" s="4"/>
      <c r="BY8564" s="4"/>
    </row>
    <row r="8565" spans="76:77" x14ac:dyDescent="0.25">
      <c r="BX8565" s="4"/>
      <c r="BY8565" s="4"/>
    </row>
    <row r="8566" spans="76:77" x14ac:dyDescent="0.25">
      <c r="BX8566" s="4"/>
      <c r="BY8566" s="4"/>
    </row>
    <row r="8567" spans="76:77" x14ac:dyDescent="0.25">
      <c r="BX8567" s="4"/>
      <c r="BY8567" s="4"/>
    </row>
    <row r="8568" spans="76:77" x14ac:dyDescent="0.25">
      <c r="BX8568" s="4"/>
      <c r="BY8568" s="4"/>
    </row>
    <row r="8569" spans="76:77" x14ac:dyDescent="0.25">
      <c r="BX8569" s="4"/>
      <c r="BY8569" s="4"/>
    </row>
    <row r="8570" spans="76:77" x14ac:dyDescent="0.25">
      <c r="BX8570" s="4"/>
      <c r="BY8570" s="4"/>
    </row>
    <row r="8571" spans="76:77" x14ac:dyDescent="0.25">
      <c r="BX8571" s="4"/>
      <c r="BY8571" s="4"/>
    </row>
    <row r="8572" spans="76:77" x14ac:dyDescent="0.25">
      <c r="BX8572" s="4"/>
      <c r="BY8572" s="4"/>
    </row>
    <row r="8573" spans="76:77" x14ac:dyDescent="0.25">
      <c r="BX8573" s="4"/>
      <c r="BY8573" s="4"/>
    </row>
    <row r="8574" spans="76:77" x14ac:dyDescent="0.25">
      <c r="BX8574" s="4"/>
      <c r="BY8574" s="4"/>
    </row>
    <row r="8575" spans="76:77" x14ac:dyDescent="0.25">
      <c r="BX8575" s="4"/>
      <c r="BY8575" s="4"/>
    </row>
    <row r="8576" spans="76:77" x14ac:dyDescent="0.25">
      <c r="BX8576" s="4"/>
      <c r="BY8576" s="4"/>
    </row>
    <row r="8577" spans="76:77" x14ac:dyDescent="0.25">
      <c r="BX8577" s="4"/>
      <c r="BY8577" s="4"/>
    </row>
    <row r="8578" spans="76:77" x14ac:dyDescent="0.25">
      <c r="BX8578" s="4"/>
      <c r="BY8578" s="4"/>
    </row>
    <row r="8579" spans="76:77" x14ac:dyDescent="0.25">
      <c r="BX8579" s="4"/>
      <c r="BY8579" s="4"/>
    </row>
    <row r="8580" spans="76:77" x14ac:dyDescent="0.25">
      <c r="BX8580" s="4"/>
      <c r="BY8580" s="4"/>
    </row>
    <row r="8581" spans="76:77" x14ac:dyDescent="0.25">
      <c r="BX8581" s="4"/>
      <c r="BY8581" s="4"/>
    </row>
    <row r="8582" spans="76:77" x14ac:dyDescent="0.25">
      <c r="BX8582" s="4"/>
      <c r="BY8582" s="4"/>
    </row>
    <row r="8583" spans="76:77" x14ac:dyDescent="0.25">
      <c r="BX8583" s="4"/>
      <c r="BY8583" s="4"/>
    </row>
    <row r="8584" spans="76:77" x14ac:dyDescent="0.25">
      <c r="BX8584" s="4"/>
      <c r="BY8584" s="4"/>
    </row>
    <row r="8585" spans="76:77" x14ac:dyDescent="0.25">
      <c r="BX8585" s="4"/>
      <c r="BY8585" s="4"/>
    </row>
    <row r="8586" spans="76:77" x14ac:dyDescent="0.25">
      <c r="BX8586" s="4"/>
      <c r="BY8586" s="4"/>
    </row>
    <row r="8587" spans="76:77" x14ac:dyDescent="0.25">
      <c r="BX8587" s="4"/>
      <c r="BY8587" s="4"/>
    </row>
    <row r="8588" spans="76:77" x14ac:dyDescent="0.25">
      <c r="BX8588" s="4"/>
      <c r="BY8588" s="4"/>
    </row>
    <row r="8589" spans="76:77" x14ac:dyDescent="0.25">
      <c r="BX8589" s="4"/>
      <c r="BY8589" s="4"/>
    </row>
    <row r="8590" spans="76:77" x14ac:dyDescent="0.25">
      <c r="BX8590" s="4"/>
      <c r="BY8590" s="4"/>
    </row>
    <row r="8591" spans="76:77" x14ac:dyDescent="0.25">
      <c r="BX8591" s="4"/>
      <c r="BY8591" s="4"/>
    </row>
    <row r="8592" spans="76:77" x14ac:dyDescent="0.25">
      <c r="BX8592" s="4"/>
      <c r="BY8592" s="4"/>
    </row>
    <row r="8593" spans="76:77" x14ac:dyDescent="0.25">
      <c r="BX8593" s="4"/>
      <c r="BY8593" s="4"/>
    </row>
    <row r="8594" spans="76:77" x14ac:dyDescent="0.25">
      <c r="BX8594" s="4"/>
      <c r="BY8594" s="4"/>
    </row>
    <row r="8595" spans="76:77" x14ac:dyDescent="0.25">
      <c r="BX8595" s="4"/>
      <c r="BY8595" s="4"/>
    </row>
    <row r="8596" spans="76:77" x14ac:dyDescent="0.25">
      <c r="BX8596" s="4"/>
      <c r="BY8596" s="4"/>
    </row>
    <row r="8597" spans="76:77" x14ac:dyDescent="0.25">
      <c r="BX8597" s="4"/>
      <c r="BY8597" s="4"/>
    </row>
    <row r="8598" spans="76:77" x14ac:dyDescent="0.25">
      <c r="BX8598" s="4"/>
      <c r="BY8598" s="4"/>
    </row>
    <row r="8599" spans="76:77" x14ac:dyDescent="0.25">
      <c r="BX8599" s="4"/>
      <c r="BY8599" s="4"/>
    </row>
    <row r="8600" spans="76:77" x14ac:dyDescent="0.25">
      <c r="BX8600" s="4"/>
      <c r="BY8600" s="4"/>
    </row>
    <row r="8601" spans="76:77" x14ac:dyDescent="0.25">
      <c r="BX8601" s="4"/>
      <c r="BY8601" s="4"/>
    </row>
    <row r="8602" spans="76:77" x14ac:dyDescent="0.25">
      <c r="BX8602" s="4"/>
      <c r="BY8602" s="4"/>
    </row>
    <row r="8603" spans="76:77" x14ac:dyDescent="0.25">
      <c r="BX8603" s="4"/>
      <c r="BY8603" s="4"/>
    </row>
    <row r="8604" spans="76:77" x14ac:dyDescent="0.25">
      <c r="BX8604" s="4"/>
      <c r="BY8604" s="4"/>
    </row>
    <row r="8605" spans="76:77" x14ac:dyDescent="0.25">
      <c r="BX8605" s="4"/>
      <c r="BY8605" s="4"/>
    </row>
    <row r="8606" spans="76:77" x14ac:dyDescent="0.25">
      <c r="BX8606" s="4"/>
      <c r="BY8606" s="4"/>
    </row>
    <row r="8607" spans="76:77" x14ac:dyDescent="0.25">
      <c r="BX8607" s="4"/>
      <c r="BY8607" s="4"/>
    </row>
    <row r="8608" spans="76:77" x14ac:dyDescent="0.25">
      <c r="BX8608" s="4"/>
      <c r="BY8608" s="4"/>
    </row>
    <row r="8609" spans="76:77" x14ac:dyDescent="0.25">
      <c r="BX8609" s="4"/>
      <c r="BY8609" s="4"/>
    </row>
    <row r="8610" spans="76:77" x14ac:dyDescent="0.25">
      <c r="BX8610" s="4"/>
      <c r="BY8610" s="4"/>
    </row>
    <row r="8611" spans="76:77" x14ac:dyDescent="0.25">
      <c r="BX8611" s="4"/>
      <c r="BY8611" s="4"/>
    </row>
    <row r="8612" spans="76:77" x14ac:dyDescent="0.25">
      <c r="BX8612" s="4"/>
      <c r="BY8612" s="4"/>
    </row>
    <row r="8613" spans="76:77" x14ac:dyDescent="0.25">
      <c r="BX8613" s="4"/>
      <c r="BY8613" s="4"/>
    </row>
    <row r="8614" spans="76:77" x14ac:dyDescent="0.25">
      <c r="BX8614" s="4"/>
      <c r="BY8614" s="4"/>
    </row>
    <row r="8615" spans="76:77" x14ac:dyDescent="0.25">
      <c r="BX8615" s="4"/>
      <c r="BY8615" s="4"/>
    </row>
    <row r="8616" spans="76:77" x14ac:dyDescent="0.25">
      <c r="BX8616" s="4"/>
      <c r="BY8616" s="4"/>
    </row>
    <row r="8617" spans="76:77" x14ac:dyDescent="0.25">
      <c r="BX8617" s="4"/>
      <c r="BY8617" s="4"/>
    </row>
    <row r="8618" spans="76:77" x14ac:dyDescent="0.25">
      <c r="BX8618" s="4"/>
      <c r="BY8618" s="4"/>
    </row>
    <row r="8619" spans="76:77" x14ac:dyDescent="0.25">
      <c r="BX8619" s="4"/>
      <c r="BY8619" s="4"/>
    </row>
    <row r="8620" spans="76:77" x14ac:dyDescent="0.25">
      <c r="BX8620" s="4"/>
      <c r="BY8620" s="4"/>
    </row>
    <row r="8621" spans="76:77" x14ac:dyDescent="0.25">
      <c r="BX8621" s="4"/>
      <c r="BY8621" s="4"/>
    </row>
    <row r="8622" spans="76:77" x14ac:dyDescent="0.25">
      <c r="BX8622" s="4"/>
      <c r="BY8622" s="4"/>
    </row>
    <row r="8623" spans="76:77" x14ac:dyDescent="0.25">
      <c r="BX8623" s="4"/>
      <c r="BY8623" s="4"/>
    </row>
    <row r="8624" spans="76:77" x14ac:dyDescent="0.25">
      <c r="BX8624" s="4"/>
      <c r="BY8624" s="4"/>
    </row>
    <row r="8625" spans="76:77" x14ac:dyDescent="0.25">
      <c r="BX8625" s="4"/>
      <c r="BY8625" s="4"/>
    </row>
    <row r="8626" spans="76:77" x14ac:dyDescent="0.25">
      <c r="BX8626" s="4"/>
      <c r="BY8626" s="4"/>
    </row>
    <row r="8627" spans="76:77" x14ac:dyDescent="0.25">
      <c r="BX8627" s="4"/>
      <c r="BY8627" s="4"/>
    </row>
    <row r="8628" spans="76:77" x14ac:dyDescent="0.25">
      <c r="BX8628" s="4"/>
      <c r="BY8628" s="4"/>
    </row>
    <row r="8629" spans="76:77" x14ac:dyDescent="0.25">
      <c r="BX8629" s="4"/>
      <c r="BY8629" s="4"/>
    </row>
    <row r="8630" spans="76:77" x14ac:dyDescent="0.25">
      <c r="BX8630" s="4"/>
      <c r="BY8630" s="4"/>
    </row>
    <row r="8631" spans="76:77" x14ac:dyDescent="0.25">
      <c r="BX8631" s="4"/>
      <c r="BY8631" s="4"/>
    </row>
    <row r="8632" spans="76:77" x14ac:dyDescent="0.25">
      <c r="BX8632" s="4"/>
      <c r="BY8632" s="4"/>
    </row>
    <row r="8633" spans="76:77" x14ac:dyDescent="0.25">
      <c r="BX8633" s="4"/>
      <c r="BY8633" s="4"/>
    </row>
    <row r="8634" spans="76:77" x14ac:dyDescent="0.25">
      <c r="BX8634" s="4"/>
      <c r="BY8634" s="4"/>
    </row>
    <row r="8635" spans="76:77" x14ac:dyDescent="0.25">
      <c r="BX8635" s="4"/>
      <c r="BY8635" s="4"/>
    </row>
    <row r="8636" spans="76:77" x14ac:dyDescent="0.25">
      <c r="BX8636" s="4"/>
      <c r="BY8636" s="4"/>
    </row>
    <row r="8637" spans="76:77" x14ac:dyDescent="0.25">
      <c r="BX8637" s="4"/>
      <c r="BY8637" s="4"/>
    </row>
    <row r="8638" spans="76:77" x14ac:dyDescent="0.25">
      <c r="BX8638" s="4"/>
      <c r="BY8638" s="4"/>
    </row>
    <row r="8639" spans="76:77" x14ac:dyDescent="0.25">
      <c r="BX8639" s="4"/>
      <c r="BY8639" s="4"/>
    </row>
    <row r="8640" spans="76:77" x14ac:dyDescent="0.25">
      <c r="BX8640" s="4"/>
      <c r="BY8640" s="4"/>
    </row>
    <row r="8641" spans="76:77" x14ac:dyDescent="0.25">
      <c r="BX8641" s="4"/>
      <c r="BY8641" s="4"/>
    </row>
    <row r="8642" spans="76:77" x14ac:dyDescent="0.25">
      <c r="BX8642" s="4"/>
      <c r="BY8642" s="4"/>
    </row>
    <row r="8643" spans="76:77" x14ac:dyDescent="0.25">
      <c r="BX8643" s="4"/>
      <c r="BY8643" s="4"/>
    </row>
    <row r="8644" spans="76:77" x14ac:dyDescent="0.25">
      <c r="BX8644" s="4"/>
      <c r="BY8644" s="4"/>
    </row>
    <row r="8645" spans="76:77" x14ac:dyDescent="0.25">
      <c r="BX8645" s="4"/>
      <c r="BY8645" s="4"/>
    </row>
    <row r="8646" spans="76:77" x14ac:dyDescent="0.25">
      <c r="BX8646" s="4"/>
      <c r="BY8646" s="4"/>
    </row>
    <row r="8647" spans="76:77" x14ac:dyDescent="0.25">
      <c r="BX8647" s="4"/>
      <c r="BY8647" s="4"/>
    </row>
    <row r="8648" spans="76:77" x14ac:dyDescent="0.25">
      <c r="BX8648" s="4"/>
      <c r="BY8648" s="4"/>
    </row>
    <row r="8649" spans="76:77" x14ac:dyDescent="0.25">
      <c r="BX8649" s="4"/>
      <c r="BY8649" s="4"/>
    </row>
    <row r="8650" spans="76:77" x14ac:dyDescent="0.25">
      <c r="BX8650" s="4"/>
      <c r="BY8650" s="4"/>
    </row>
    <row r="8651" spans="76:77" x14ac:dyDescent="0.25">
      <c r="BX8651" s="4"/>
      <c r="BY8651" s="4"/>
    </row>
    <row r="8652" spans="76:77" x14ac:dyDescent="0.25">
      <c r="BX8652" s="4"/>
      <c r="BY8652" s="4"/>
    </row>
    <row r="8653" spans="76:77" x14ac:dyDescent="0.25">
      <c r="BX8653" s="4"/>
      <c r="BY8653" s="4"/>
    </row>
    <row r="8654" spans="76:77" x14ac:dyDescent="0.25">
      <c r="BX8654" s="4"/>
      <c r="BY8654" s="4"/>
    </row>
    <row r="8655" spans="76:77" x14ac:dyDescent="0.25">
      <c r="BX8655" s="4"/>
      <c r="BY8655" s="4"/>
    </row>
    <row r="8656" spans="76:77" x14ac:dyDescent="0.25">
      <c r="BX8656" s="4"/>
      <c r="BY8656" s="4"/>
    </row>
    <row r="8657" spans="76:77" x14ac:dyDescent="0.25">
      <c r="BX8657" s="4"/>
      <c r="BY8657" s="4"/>
    </row>
    <row r="8658" spans="76:77" x14ac:dyDescent="0.25">
      <c r="BX8658" s="4"/>
      <c r="BY8658" s="4"/>
    </row>
    <row r="8659" spans="76:77" x14ac:dyDescent="0.25">
      <c r="BX8659" s="4"/>
      <c r="BY8659" s="4"/>
    </row>
    <row r="8660" spans="76:77" x14ac:dyDescent="0.25">
      <c r="BX8660" s="4"/>
      <c r="BY8660" s="4"/>
    </row>
    <row r="8661" spans="76:77" x14ac:dyDescent="0.25">
      <c r="BX8661" s="4"/>
      <c r="BY8661" s="4"/>
    </row>
    <row r="8662" spans="76:77" x14ac:dyDescent="0.25">
      <c r="BX8662" s="4"/>
      <c r="BY8662" s="4"/>
    </row>
    <row r="8663" spans="76:77" x14ac:dyDescent="0.25">
      <c r="BX8663" s="4"/>
      <c r="BY8663" s="4"/>
    </row>
    <row r="8664" spans="76:77" x14ac:dyDescent="0.25">
      <c r="BX8664" s="4"/>
      <c r="BY8664" s="4"/>
    </row>
    <row r="8665" spans="76:77" x14ac:dyDescent="0.25">
      <c r="BX8665" s="4"/>
      <c r="BY8665" s="4"/>
    </row>
    <row r="8666" spans="76:77" x14ac:dyDescent="0.25">
      <c r="BX8666" s="4"/>
      <c r="BY8666" s="4"/>
    </row>
    <row r="8667" spans="76:77" x14ac:dyDescent="0.25">
      <c r="BX8667" s="4"/>
      <c r="BY8667" s="4"/>
    </row>
    <row r="8668" spans="76:77" x14ac:dyDescent="0.25">
      <c r="BX8668" s="4"/>
      <c r="BY8668" s="4"/>
    </row>
    <row r="8669" spans="76:77" x14ac:dyDescent="0.25">
      <c r="BX8669" s="4"/>
      <c r="BY8669" s="4"/>
    </row>
    <row r="8670" spans="76:77" x14ac:dyDescent="0.25">
      <c r="BX8670" s="4"/>
      <c r="BY8670" s="4"/>
    </row>
    <row r="8671" spans="76:77" x14ac:dyDescent="0.25">
      <c r="BX8671" s="4"/>
      <c r="BY8671" s="4"/>
    </row>
    <row r="8672" spans="76:77" x14ac:dyDescent="0.25">
      <c r="BX8672" s="4"/>
      <c r="BY8672" s="4"/>
    </row>
    <row r="8673" spans="76:77" x14ac:dyDescent="0.25">
      <c r="BX8673" s="4"/>
      <c r="BY8673" s="4"/>
    </row>
    <row r="8674" spans="76:77" x14ac:dyDescent="0.25">
      <c r="BX8674" s="4"/>
      <c r="BY8674" s="4"/>
    </row>
    <row r="8675" spans="76:77" x14ac:dyDescent="0.25">
      <c r="BX8675" s="4"/>
      <c r="BY8675" s="4"/>
    </row>
    <row r="8676" spans="76:77" x14ac:dyDescent="0.25">
      <c r="BX8676" s="4"/>
      <c r="BY8676" s="4"/>
    </row>
    <row r="8677" spans="76:77" x14ac:dyDescent="0.25">
      <c r="BX8677" s="4"/>
      <c r="BY8677" s="4"/>
    </row>
    <row r="8678" spans="76:77" x14ac:dyDescent="0.25">
      <c r="BX8678" s="4"/>
      <c r="BY8678" s="4"/>
    </row>
    <row r="8679" spans="76:77" x14ac:dyDescent="0.25">
      <c r="BX8679" s="4"/>
      <c r="BY8679" s="4"/>
    </row>
    <row r="8680" spans="76:77" x14ac:dyDescent="0.25">
      <c r="BX8680" s="4"/>
      <c r="BY8680" s="4"/>
    </row>
    <row r="8681" spans="76:77" x14ac:dyDescent="0.25">
      <c r="BX8681" s="4"/>
      <c r="BY8681" s="4"/>
    </row>
    <row r="8682" spans="76:77" x14ac:dyDescent="0.25">
      <c r="BX8682" s="4"/>
      <c r="BY8682" s="4"/>
    </row>
    <row r="8683" spans="76:77" x14ac:dyDescent="0.25">
      <c r="BX8683" s="4"/>
      <c r="BY8683" s="4"/>
    </row>
    <row r="8684" spans="76:77" x14ac:dyDescent="0.25">
      <c r="BX8684" s="4"/>
      <c r="BY8684" s="4"/>
    </row>
    <row r="8685" spans="76:77" x14ac:dyDescent="0.25">
      <c r="BX8685" s="4"/>
      <c r="BY8685" s="4"/>
    </row>
    <row r="8686" spans="76:77" x14ac:dyDescent="0.25">
      <c r="BX8686" s="4"/>
      <c r="BY8686" s="4"/>
    </row>
    <row r="8687" spans="76:77" x14ac:dyDescent="0.25">
      <c r="BX8687" s="4"/>
      <c r="BY8687" s="4"/>
    </row>
    <row r="8688" spans="76:77" x14ac:dyDescent="0.25">
      <c r="BX8688" s="4"/>
      <c r="BY8688" s="4"/>
    </row>
    <row r="8689" spans="76:77" x14ac:dyDescent="0.25">
      <c r="BX8689" s="4"/>
      <c r="BY8689" s="4"/>
    </row>
    <row r="8690" spans="76:77" x14ac:dyDescent="0.25">
      <c r="BX8690" s="4"/>
      <c r="BY8690" s="4"/>
    </row>
    <row r="8691" spans="76:77" x14ac:dyDescent="0.25">
      <c r="BX8691" s="4"/>
      <c r="BY8691" s="4"/>
    </row>
    <row r="8692" spans="76:77" x14ac:dyDescent="0.25">
      <c r="BX8692" s="4"/>
      <c r="BY8692" s="4"/>
    </row>
    <row r="8693" spans="76:77" x14ac:dyDescent="0.25">
      <c r="BX8693" s="4"/>
      <c r="BY8693" s="4"/>
    </row>
    <row r="8694" spans="76:77" x14ac:dyDescent="0.25">
      <c r="BX8694" s="4"/>
      <c r="BY8694" s="4"/>
    </row>
    <row r="8695" spans="76:77" x14ac:dyDescent="0.25">
      <c r="BX8695" s="4"/>
      <c r="BY8695" s="4"/>
    </row>
    <row r="8696" spans="76:77" x14ac:dyDescent="0.25">
      <c r="BX8696" s="4"/>
      <c r="BY8696" s="4"/>
    </row>
    <row r="8697" spans="76:77" x14ac:dyDescent="0.25">
      <c r="BX8697" s="4"/>
      <c r="BY8697" s="4"/>
    </row>
    <row r="8698" spans="76:77" x14ac:dyDescent="0.25">
      <c r="BX8698" s="4"/>
      <c r="BY8698" s="4"/>
    </row>
    <row r="8699" spans="76:77" x14ac:dyDescent="0.25">
      <c r="BX8699" s="4"/>
      <c r="BY8699" s="4"/>
    </row>
    <row r="8700" spans="76:77" x14ac:dyDescent="0.25">
      <c r="BX8700" s="4"/>
      <c r="BY8700" s="4"/>
    </row>
    <row r="8701" spans="76:77" x14ac:dyDescent="0.25">
      <c r="BX8701" s="4"/>
      <c r="BY8701" s="4"/>
    </row>
    <row r="8702" spans="76:77" x14ac:dyDescent="0.25">
      <c r="BX8702" s="4"/>
      <c r="BY8702" s="4"/>
    </row>
    <row r="8703" spans="76:77" x14ac:dyDescent="0.25">
      <c r="BX8703" s="4"/>
      <c r="BY8703" s="4"/>
    </row>
    <row r="8704" spans="76:77" x14ac:dyDescent="0.25">
      <c r="BX8704" s="4"/>
      <c r="BY8704" s="4"/>
    </row>
    <row r="8705" spans="76:77" x14ac:dyDescent="0.25">
      <c r="BX8705" s="4"/>
      <c r="BY8705" s="4"/>
    </row>
    <row r="8706" spans="76:77" x14ac:dyDescent="0.25">
      <c r="BX8706" s="4"/>
      <c r="BY8706" s="4"/>
    </row>
    <row r="8707" spans="76:77" x14ac:dyDescent="0.25">
      <c r="BX8707" s="4"/>
      <c r="BY8707" s="4"/>
    </row>
    <row r="8708" spans="76:77" x14ac:dyDescent="0.25">
      <c r="BX8708" s="4"/>
      <c r="BY8708" s="4"/>
    </row>
    <row r="8709" spans="76:77" x14ac:dyDescent="0.25">
      <c r="BX8709" s="4"/>
      <c r="BY8709" s="4"/>
    </row>
    <row r="8710" spans="76:77" x14ac:dyDescent="0.25">
      <c r="BX8710" s="4"/>
      <c r="BY8710" s="4"/>
    </row>
    <row r="8711" spans="76:77" x14ac:dyDescent="0.25">
      <c r="BX8711" s="4"/>
      <c r="BY8711" s="4"/>
    </row>
    <row r="8712" spans="76:77" x14ac:dyDescent="0.25">
      <c r="BX8712" s="4"/>
      <c r="BY8712" s="4"/>
    </row>
    <row r="8713" spans="76:77" x14ac:dyDescent="0.25">
      <c r="BX8713" s="4"/>
      <c r="BY8713" s="4"/>
    </row>
    <row r="8714" spans="76:77" x14ac:dyDescent="0.25">
      <c r="BX8714" s="4"/>
      <c r="BY8714" s="4"/>
    </row>
    <row r="8715" spans="76:77" x14ac:dyDescent="0.25">
      <c r="BX8715" s="4"/>
      <c r="BY8715" s="4"/>
    </row>
    <row r="8716" spans="76:77" x14ac:dyDescent="0.25">
      <c r="BX8716" s="4"/>
      <c r="BY8716" s="4"/>
    </row>
    <row r="8717" spans="76:77" x14ac:dyDescent="0.25">
      <c r="BX8717" s="4"/>
      <c r="BY8717" s="4"/>
    </row>
    <row r="8718" spans="76:77" x14ac:dyDescent="0.25">
      <c r="BX8718" s="4"/>
      <c r="BY8718" s="4"/>
    </row>
    <row r="8719" spans="76:77" x14ac:dyDescent="0.25">
      <c r="BX8719" s="4"/>
      <c r="BY8719" s="4"/>
    </row>
    <row r="8720" spans="76:77" x14ac:dyDescent="0.25">
      <c r="BX8720" s="4"/>
      <c r="BY8720" s="4"/>
    </row>
    <row r="8721" spans="76:77" x14ac:dyDescent="0.25">
      <c r="BX8721" s="4"/>
      <c r="BY8721" s="4"/>
    </row>
    <row r="8722" spans="76:77" x14ac:dyDescent="0.25">
      <c r="BX8722" s="4"/>
      <c r="BY8722" s="4"/>
    </row>
    <row r="8723" spans="76:77" x14ac:dyDescent="0.25">
      <c r="BX8723" s="4"/>
      <c r="BY8723" s="4"/>
    </row>
    <row r="8724" spans="76:77" x14ac:dyDescent="0.25">
      <c r="BX8724" s="4"/>
      <c r="BY8724" s="4"/>
    </row>
    <row r="8725" spans="76:77" x14ac:dyDescent="0.25">
      <c r="BX8725" s="4"/>
      <c r="BY8725" s="4"/>
    </row>
    <row r="8726" spans="76:77" x14ac:dyDescent="0.25">
      <c r="BX8726" s="4"/>
      <c r="BY8726" s="4"/>
    </row>
    <row r="8727" spans="76:77" x14ac:dyDescent="0.25">
      <c r="BX8727" s="4"/>
      <c r="BY8727" s="4"/>
    </row>
    <row r="8728" spans="76:77" x14ac:dyDescent="0.25">
      <c r="BX8728" s="4"/>
      <c r="BY8728" s="4"/>
    </row>
    <row r="8729" spans="76:77" x14ac:dyDescent="0.25">
      <c r="BX8729" s="4"/>
      <c r="BY8729" s="4"/>
    </row>
    <row r="8730" spans="76:77" x14ac:dyDescent="0.25">
      <c r="BX8730" s="4"/>
      <c r="BY8730" s="4"/>
    </row>
    <row r="8731" spans="76:77" x14ac:dyDescent="0.25">
      <c r="BX8731" s="4"/>
      <c r="BY8731" s="4"/>
    </row>
    <row r="8732" spans="76:77" x14ac:dyDescent="0.25">
      <c r="BX8732" s="4"/>
      <c r="BY8732" s="4"/>
    </row>
    <row r="8733" spans="76:77" x14ac:dyDescent="0.25">
      <c r="BX8733" s="4"/>
      <c r="BY8733" s="4"/>
    </row>
    <row r="8734" spans="76:77" x14ac:dyDescent="0.25">
      <c r="BX8734" s="4"/>
      <c r="BY8734" s="4"/>
    </row>
    <row r="8735" spans="76:77" x14ac:dyDescent="0.25">
      <c r="BX8735" s="4"/>
      <c r="BY8735" s="4"/>
    </row>
    <row r="8736" spans="76:77" x14ac:dyDescent="0.25">
      <c r="BX8736" s="4"/>
      <c r="BY8736" s="4"/>
    </row>
    <row r="8737" spans="76:77" x14ac:dyDescent="0.25">
      <c r="BX8737" s="4"/>
      <c r="BY8737" s="4"/>
    </row>
    <row r="8738" spans="76:77" x14ac:dyDescent="0.25">
      <c r="BX8738" s="4"/>
      <c r="BY8738" s="4"/>
    </row>
    <row r="8739" spans="76:77" x14ac:dyDescent="0.25">
      <c r="BX8739" s="4"/>
      <c r="BY8739" s="4"/>
    </row>
    <row r="8740" spans="76:77" x14ac:dyDescent="0.25">
      <c r="BX8740" s="4"/>
      <c r="BY8740" s="4"/>
    </row>
    <row r="8741" spans="76:77" x14ac:dyDescent="0.25">
      <c r="BX8741" s="4"/>
      <c r="BY8741" s="4"/>
    </row>
    <row r="8742" spans="76:77" x14ac:dyDescent="0.25">
      <c r="BX8742" s="4"/>
      <c r="BY8742" s="4"/>
    </row>
    <row r="8743" spans="76:77" x14ac:dyDescent="0.25">
      <c r="BX8743" s="4"/>
      <c r="BY8743" s="4"/>
    </row>
    <row r="8744" spans="76:77" x14ac:dyDescent="0.25">
      <c r="BX8744" s="4"/>
      <c r="BY8744" s="4"/>
    </row>
    <row r="8745" spans="76:77" x14ac:dyDescent="0.25">
      <c r="BX8745" s="4"/>
      <c r="BY8745" s="4"/>
    </row>
    <row r="8746" spans="76:77" x14ac:dyDescent="0.25">
      <c r="BX8746" s="4"/>
      <c r="BY8746" s="4"/>
    </row>
    <row r="8747" spans="76:77" x14ac:dyDescent="0.25">
      <c r="BX8747" s="4"/>
      <c r="BY8747" s="4"/>
    </row>
    <row r="8748" spans="76:77" x14ac:dyDescent="0.25">
      <c r="BX8748" s="4"/>
      <c r="BY8748" s="4"/>
    </row>
    <row r="8749" spans="76:77" x14ac:dyDescent="0.25">
      <c r="BX8749" s="4"/>
      <c r="BY8749" s="4"/>
    </row>
    <row r="8750" spans="76:77" x14ac:dyDescent="0.25">
      <c r="BX8750" s="4"/>
      <c r="BY8750" s="4"/>
    </row>
    <row r="8751" spans="76:77" x14ac:dyDescent="0.25">
      <c r="BX8751" s="4"/>
      <c r="BY8751" s="4"/>
    </row>
    <row r="8752" spans="76:77" x14ac:dyDescent="0.25">
      <c r="BX8752" s="4"/>
      <c r="BY8752" s="4"/>
    </row>
    <row r="8753" spans="76:77" x14ac:dyDescent="0.25">
      <c r="BX8753" s="4"/>
      <c r="BY8753" s="4"/>
    </row>
    <row r="8754" spans="76:77" x14ac:dyDescent="0.25">
      <c r="BX8754" s="4"/>
      <c r="BY8754" s="4"/>
    </row>
    <row r="8755" spans="76:77" x14ac:dyDescent="0.25">
      <c r="BX8755" s="4"/>
      <c r="BY8755" s="4"/>
    </row>
    <row r="8756" spans="76:77" x14ac:dyDescent="0.25">
      <c r="BX8756" s="4"/>
      <c r="BY8756" s="4"/>
    </row>
    <row r="8757" spans="76:77" x14ac:dyDescent="0.25">
      <c r="BX8757" s="4"/>
      <c r="BY8757" s="4"/>
    </row>
    <row r="8758" spans="76:77" x14ac:dyDescent="0.25">
      <c r="BX8758" s="4"/>
      <c r="BY8758" s="4"/>
    </row>
    <row r="8759" spans="76:77" x14ac:dyDescent="0.25">
      <c r="BX8759" s="4"/>
      <c r="BY8759" s="4"/>
    </row>
    <row r="8760" spans="76:77" x14ac:dyDescent="0.25">
      <c r="BX8760" s="4"/>
      <c r="BY8760" s="4"/>
    </row>
    <row r="8761" spans="76:77" x14ac:dyDescent="0.25">
      <c r="BX8761" s="4"/>
      <c r="BY8761" s="4"/>
    </row>
    <row r="8762" spans="76:77" x14ac:dyDescent="0.25">
      <c r="BX8762" s="4"/>
      <c r="BY8762" s="4"/>
    </row>
    <row r="8763" spans="76:77" x14ac:dyDescent="0.25">
      <c r="BX8763" s="4"/>
      <c r="BY8763" s="4"/>
    </row>
    <row r="8764" spans="76:77" x14ac:dyDescent="0.25">
      <c r="BX8764" s="4"/>
      <c r="BY8764" s="4"/>
    </row>
    <row r="8765" spans="76:77" x14ac:dyDescent="0.25">
      <c r="BX8765" s="4"/>
      <c r="BY8765" s="4"/>
    </row>
    <row r="8766" spans="76:77" x14ac:dyDescent="0.25">
      <c r="BX8766" s="4"/>
      <c r="BY8766" s="4"/>
    </row>
    <row r="8767" spans="76:77" x14ac:dyDescent="0.25">
      <c r="BX8767" s="4"/>
      <c r="BY8767" s="4"/>
    </row>
    <row r="8768" spans="76:77" x14ac:dyDescent="0.25">
      <c r="BX8768" s="4"/>
      <c r="BY8768" s="4"/>
    </row>
    <row r="8769" spans="76:77" x14ac:dyDescent="0.25">
      <c r="BX8769" s="4"/>
      <c r="BY8769" s="4"/>
    </row>
    <row r="8770" spans="76:77" x14ac:dyDescent="0.25">
      <c r="BX8770" s="4"/>
      <c r="BY8770" s="4"/>
    </row>
    <row r="8771" spans="76:77" x14ac:dyDescent="0.25">
      <c r="BX8771" s="4"/>
      <c r="BY8771" s="4"/>
    </row>
    <row r="8772" spans="76:77" x14ac:dyDescent="0.25">
      <c r="BX8772" s="4"/>
      <c r="BY8772" s="4"/>
    </row>
    <row r="8773" spans="76:77" x14ac:dyDescent="0.25">
      <c r="BX8773" s="4"/>
      <c r="BY8773" s="4"/>
    </row>
    <row r="8774" spans="76:77" x14ac:dyDescent="0.25">
      <c r="BX8774" s="4"/>
      <c r="BY8774" s="4"/>
    </row>
    <row r="8775" spans="76:77" x14ac:dyDescent="0.25">
      <c r="BX8775" s="4"/>
      <c r="BY8775" s="4"/>
    </row>
    <row r="8776" spans="76:77" x14ac:dyDescent="0.25">
      <c r="BX8776" s="4"/>
      <c r="BY8776" s="4"/>
    </row>
    <row r="8777" spans="76:77" x14ac:dyDescent="0.25">
      <c r="BX8777" s="4"/>
      <c r="BY8777" s="4"/>
    </row>
    <row r="8778" spans="76:77" x14ac:dyDescent="0.25">
      <c r="BX8778" s="4"/>
      <c r="BY8778" s="4"/>
    </row>
    <row r="8779" spans="76:77" x14ac:dyDescent="0.25">
      <c r="BX8779" s="4"/>
      <c r="BY8779" s="4"/>
    </row>
    <row r="8780" spans="76:77" x14ac:dyDescent="0.25">
      <c r="BX8780" s="4"/>
      <c r="BY8780" s="4"/>
    </row>
    <row r="8781" spans="76:77" x14ac:dyDescent="0.25">
      <c r="BX8781" s="4"/>
      <c r="BY8781" s="4"/>
    </row>
    <row r="8782" spans="76:77" x14ac:dyDescent="0.25">
      <c r="BX8782" s="4"/>
      <c r="BY8782" s="4"/>
    </row>
    <row r="8783" spans="76:77" x14ac:dyDescent="0.25">
      <c r="BX8783" s="4"/>
      <c r="BY8783" s="4"/>
    </row>
    <row r="8784" spans="76:77" x14ac:dyDescent="0.25">
      <c r="BX8784" s="4"/>
      <c r="BY8784" s="4"/>
    </row>
    <row r="8785" spans="76:77" x14ac:dyDescent="0.25">
      <c r="BX8785" s="4"/>
      <c r="BY8785" s="4"/>
    </row>
    <row r="8786" spans="76:77" x14ac:dyDescent="0.25">
      <c r="BX8786" s="4"/>
      <c r="BY8786" s="4"/>
    </row>
    <row r="8787" spans="76:77" x14ac:dyDescent="0.25">
      <c r="BX8787" s="4"/>
      <c r="BY8787" s="4"/>
    </row>
    <row r="8788" spans="76:77" x14ac:dyDescent="0.25">
      <c r="BX8788" s="4"/>
      <c r="BY8788" s="4"/>
    </row>
    <row r="8789" spans="76:77" x14ac:dyDescent="0.25">
      <c r="BX8789" s="4"/>
      <c r="BY8789" s="4"/>
    </row>
    <row r="8790" spans="76:77" x14ac:dyDescent="0.25">
      <c r="BX8790" s="4"/>
      <c r="BY8790" s="4"/>
    </row>
    <row r="8791" spans="76:77" x14ac:dyDescent="0.25">
      <c r="BX8791" s="4"/>
      <c r="BY8791" s="4"/>
    </row>
    <row r="8792" spans="76:77" x14ac:dyDescent="0.25">
      <c r="BX8792" s="4"/>
      <c r="BY8792" s="4"/>
    </row>
    <row r="8793" spans="76:77" x14ac:dyDescent="0.25">
      <c r="BX8793" s="4"/>
      <c r="BY8793" s="4"/>
    </row>
    <row r="8794" spans="76:77" x14ac:dyDescent="0.25">
      <c r="BX8794" s="4"/>
      <c r="BY8794" s="4"/>
    </row>
    <row r="8795" spans="76:77" x14ac:dyDescent="0.25">
      <c r="BX8795" s="4"/>
      <c r="BY8795" s="4"/>
    </row>
    <row r="8796" spans="76:77" x14ac:dyDescent="0.25">
      <c r="BX8796" s="4"/>
      <c r="BY8796" s="4"/>
    </row>
    <row r="8797" spans="76:77" x14ac:dyDescent="0.25">
      <c r="BX8797" s="4"/>
      <c r="BY8797" s="4"/>
    </row>
    <row r="8798" spans="76:77" x14ac:dyDescent="0.25">
      <c r="BX8798" s="4"/>
      <c r="BY8798" s="4"/>
    </row>
    <row r="8799" spans="76:77" x14ac:dyDescent="0.25">
      <c r="BX8799" s="4"/>
      <c r="BY8799" s="4"/>
    </row>
    <row r="8800" spans="76:77" x14ac:dyDescent="0.25">
      <c r="BX8800" s="4"/>
      <c r="BY8800" s="4"/>
    </row>
    <row r="8801" spans="76:77" x14ac:dyDescent="0.25">
      <c r="BX8801" s="4"/>
      <c r="BY8801" s="4"/>
    </row>
    <row r="8802" spans="76:77" x14ac:dyDescent="0.25">
      <c r="BX8802" s="4"/>
      <c r="BY8802" s="4"/>
    </row>
    <row r="8803" spans="76:77" x14ac:dyDescent="0.25">
      <c r="BX8803" s="4"/>
      <c r="BY8803" s="4"/>
    </row>
    <row r="8804" spans="76:77" x14ac:dyDescent="0.25">
      <c r="BX8804" s="4"/>
      <c r="BY8804" s="4"/>
    </row>
    <row r="8805" spans="76:77" x14ac:dyDescent="0.25">
      <c r="BX8805" s="4"/>
      <c r="BY8805" s="4"/>
    </row>
    <row r="8806" spans="76:77" x14ac:dyDescent="0.25">
      <c r="BX8806" s="4"/>
      <c r="BY8806" s="4"/>
    </row>
    <row r="8807" spans="76:77" x14ac:dyDescent="0.25">
      <c r="BX8807" s="4"/>
      <c r="BY8807" s="4"/>
    </row>
    <row r="8808" spans="76:77" x14ac:dyDescent="0.25">
      <c r="BX8808" s="4"/>
      <c r="BY8808" s="4"/>
    </row>
    <row r="8809" spans="76:77" x14ac:dyDescent="0.25">
      <c r="BX8809" s="4"/>
      <c r="BY8809" s="4"/>
    </row>
    <row r="8810" spans="76:77" x14ac:dyDescent="0.25">
      <c r="BX8810" s="4"/>
      <c r="BY8810" s="4"/>
    </row>
    <row r="8811" spans="76:77" x14ac:dyDescent="0.25">
      <c r="BX8811" s="4"/>
      <c r="BY8811" s="4"/>
    </row>
    <row r="8812" spans="76:77" x14ac:dyDescent="0.25">
      <c r="BX8812" s="4"/>
      <c r="BY8812" s="4"/>
    </row>
    <row r="8813" spans="76:77" x14ac:dyDescent="0.25">
      <c r="BX8813" s="4"/>
      <c r="BY8813" s="4"/>
    </row>
    <row r="8814" spans="76:77" x14ac:dyDescent="0.25">
      <c r="BX8814" s="4"/>
      <c r="BY8814" s="4"/>
    </row>
    <row r="8815" spans="76:77" x14ac:dyDescent="0.25">
      <c r="BX8815" s="4"/>
      <c r="BY8815" s="4"/>
    </row>
    <row r="8816" spans="76:77" x14ac:dyDescent="0.25">
      <c r="BX8816" s="4"/>
      <c r="BY8816" s="4"/>
    </row>
    <row r="8817" spans="76:77" x14ac:dyDescent="0.25">
      <c r="BX8817" s="4"/>
      <c r="BY8817" s="4"/>
    </row>
    <row r="8818" spans="76:77" x14ac:dyDescent="0.25">
      <c r="BX8818" s="4"/>
      <c r="BY8818" s="4"/>
    </row>
    <row r="8819" spans="76:77" x14ac:dyDescent="0.25">
      <c r="BX8819" s="4"/>
      <c r="BY8819" s="4"/>
    </row>
    <row r="8820" spans="76:77" x14ac:dyDescent="0.25">
      <c r="BX8820" s="4"/>
      <c r="BY8820" s="4"/>
    </row>
    <row r="8821" spans="76:77" x14ac:dyDescent="0.25">
      <c r="BX8821" s="4"/>
      <c r="BY8821" s="4"/>
    </row>
    <row r="8822" spans="76:77" x14ac:dyDescent="0.25">
      <c r="BX8822" s="4"/>
      <c r="BY8822" s="4"/>
    </row>
    <row r="8823" spans="76:77" x14ac:dyDescent="0.25">
      <c r="BX8823" s="4"/>
      <c r="BY8823" s="4"/>
    </row>
    <row r="8824" spans="76:77" x14ac:dyDescent="0.25">
      <c r="BX8824" s="4"/>
      <c r="BY8824" s="4"/>
    </row>
    <row r="8825" spans="76:77" x14ac:dyDescent="0.25">
      <c r="BX8825" s="4"/>
      <c r="BY8825" s="4"/>
    </row>
    <row r="8826" spans="76:77" x14ac:dyDescent="0.25">
      <c r="BX8826" s="4"/>
      <c r="BY8826" s="4"/>
    </row>
    <row r="8827" spans="76:77" x14ac:dyDescent="0.25">
      <c r="BX8827" s="4"/>
      <c r="BY8827" s="4"/>
    </row>
    <row r="8828" spans="76:77" x14ac:dyDescent="0.25">
      <c r="BX8828" s="4"/>
      <c r="BY8828" s="4"/>
    </row>
    <row r="8829" spans="76:77" x14ac:dyDescent="0.25">
      <c r="BX8829" s="4"/>
      <c r="BY8829" s="4"/>
    </row>
    <row r="8830" spans="76:77" x14ac:dyDescent="0.25">
      <c r="BX8830" s="4"/>
      <c r="BY8830" s="4"/>
    </row>
    <row r="8831" spans="76:77" x14ac:dyDescent="0.25">
      <c r="BX8831" s="4"/>
      <c r="BY8831" s="4"/>
    </row>
    <row r="8832" spans="76:77" x14ac:dyDescent="0.25">
      <c r="BX8832" s="4"/>
      <c r="BY8832" s="4"/>
    </row>
    <row r="8833" spans="76:77" x14ac:dyDescent="0.25">
      <c r="BX8833" s="4"/>
      <c r="BY8833" s="4"/>
    </row>
    <row r="8834" spans="76:77" x14ac:dyDescent="0.25">
      <c r="BX8834" s="4"/>
      <c r="BY8834" s="4"/>
    </row>
    <row r="8835" spans="76:77" x14ac:dyDescent="0.25">
      <c r="BX8835" s="4"/>
      <c r="BY8835" s="4"/>
    </row>
    <row r="8836" spans="76:77" x14ac:dyDescent="0.25">
      <c r="BX8836" s="4"/>
      <c r="BY8836" s="4"/>
    </row>
    <row r="8837" spans="76:77" x14ac:dyDescent="0.25">
      <c r="BX8837" s="4"/>
      <c r="BY8837" s="4"/>
    </row>
    <row r="8838" spans="76:77" x14ac:dyDescent="0.25">
      <c r="BX8838" s="4"/>
      <c r="BY8838" s="4"/>
    </row>
    <row r="8839" spans="76:77" x14ac:dyDescent="0.25">
      <c r="BX8839" s="4"/>
      <c r="BY8839" s="4"/>
    </row>
    <row r="8840" spans="76:77" x14ac:dyDescent="0.25">
      <c r="BX8840" s="4"/>
      <c r="BY8840" s="4"/>
    </row>
    <row r="8841" spans="76:77" x14ac:dyDescent="0.25">
      <c r="BX8841" s="4"/>
      <c r="BY8841" s="4"/>
    </row>
    <row r="8842" spans="76:77" x14ac:dyDescent="0.25">
      <c r="BX8842" s="4"/>
      <c r="BY8842" s="4"/>
    </row>
    <row r="8843" spans="76:77" x14ac:dyDescent="0.25">
      <c r="BX8843" s="4"/>
      <c r="BY8843" s="4"/>
    </row>
    <row r="8844" spans="76:77" x14ac:dyDescent="0.25">
      <c r="BX8844" s="4"/>
      <c r="BY8844" s="4"/>
    </row>
    <row r="8845" spans="76:77" x14ac:dyDescent="0.25">
      <c r="BX8845" s="4"/>
      <c r="BY8845" s="4"/>
    </row>
    <row r="8846" spans="76:77" x14ac:dyDescent="0.25">
      <c r="BX8846" s="4"/>
      <c r="BY8846" s="4"/>
    </row>
    <row r="8847" spans="76:77" x14ac:dyDescent="0.25">
      <c r="BX8847" s="4"/>
      <c r="BY8847" s="4"/>
    </row>
    <row r="8848" spans="76:77" x14ac:dyDescent="0.25">
      <c r="BX8848" s="4"/>
      <c r="BY8848" s="4"/>
    </row>
    <row r="8849" spans="76:77" x14ac:dyDescent="0.25">
      <c r="BX8849" s="4"/>
      <c r="BY8849" s="4"/>
    </row>
    <row r="8850" spans="76:77" x14ac:dyDescent="0.25">
      <c r="BX8850" s="4"/>
      <c r="BY8850" s="4"/>
    </row>
    <row r="8851" spans="76:77" x14ac:dyDescent="0.25">
      <c r="BX8851" s="4"/>
      <c r="BY8851" s="4"/>
    </row>
    <row r="8852" spans="76:77" x14ac:dyDescent="0.25">
      <c r="BX8852" s="4"/>
      <c r="BY8852" s="4"/>
    </row>
    <row r="8853" spans="76:77" x14ac:dyDescent="0.25">
      <c r="BX8853" s="4"/>
      <c r="BY8853" s="4"/>
    </row>
    <row r="8854" spans="76:77" x14ac:dyDescent="0.25">
      <c r="BX8854" s="4"/>
      <c r="BY8854" s="4"/>
    </row>
    <row r="8855" spans="76:77" x14ac:dyDescent="0.25">
      <c r="BX8855" s="4"/>
      <c r="BY8855" s="4"/>
    </row>
    <row r="8856" spans="76:77" x14ac:dyDescent="0.25">
      <c r="BX8856" s="4"/>
      <c r="BY8856" s="4"/>
    </row>
    <row r="8857" spans="76:77" x14ac:dyDescent="0.25">
      <c r="BX8857" s="4"/>
      <c r="BY8857" s="4"/>
    </row>
    <row r="8858" spans="76:77" x14ac:dyDescent="0.25">
      <c r="BX8858" s="4"/>
      <c r="BY8858" s="4"/>
    </row>
    <row r="8859" spans="76:77" x14ac:dyDescent="0.25">
      <c r="BX8859" s="4"/>
      <c r="BY8859" s="4"/>
    </row>
    <row r="8860" spans="76:77" x14ac:dyDescent="0.25">
      <c r="BX8860" s="4"/>
      <c r="BY8860" s="4"/>
    </row>
    <row r="8861" spans="76:77" x14ac:dyDescent="0.25">
      <c r="BX8861" s="4"/>
      <c r="BY8861" s="4"/>
    </row>
    <row r="8862" spans="76:77" x14ac:dyDescent="0.25">
      <c r="BX8862" s="4"/>
      <c r="BY8862" s="4"/>
    </row>
    <row r="8863" spans="76:77" x14ac:dyDescent="0.25">
      <c r="BX8863" s="4"/>
      <c r="BY8863" s="4"/>
    </row>
    <row r="8864" spans="76:77" x14ac:dyDescent="0.25">
      <c r="BX8864" s="4"/>
      <c r="BY8864" s="4"/>
    </row>
    <row r="8865" spans="76:77" x14ac:dyDescent="0.25">
      <c r="BX8865" s="4"/>
      <c r="BY8865" s="4"/>
    </row>
    <row r="8866" spans="76:77" x14ac:dyDescent="0.25">
      <c r="BX8866" s="4"/>
      <c r="BY8866" s="4"/>
    </row>
    <row r="8867" spans="76:77" x14ac:dyDescent="0.25">
      <c r="BX8867" s="4"/>
      <c r="BY8867" s="4"/>
    </row>
    <row r="8868" spans="76:77" x14ac:dyDescent="0.25">
      <c r="BX8868" s="4"/>
      <c r="BY8868" s="4"/>
    </row>
    <row r="8869" spans="76:77" x14ac:dyDescent="0.25">
      <c r="BX8869" s="4"/>
      <c r="BY8869" s="4"/>
    </row>
    <row r="8870" spans="76:77" x14ac:dyDescent="0.25">
      <c r="BX8870" s="4"/>
      <c r="BY8870" s="4"/>
    </row>
    <row r="8871" spans="76:77" x14ac:dyDescent="0.25">
      <c r="BX8871" s="4"/>
      <c r="BY8871" s="4"/>
    </row>
    <row r="8872" spans="76:77" x14ac:dyDescent="0.25">
      <c r="BX8872" s="4"/>
      <c r="BY8872" s="4"/>
    </row>
    <row r="8873" spans="76:77" x14ac:dyDescent="0.25">
      <c r="BX8873" s="4"/>
      <c r="BY8873" s="4"/>
    </row>
    <row r="8874" spans="76:77" x14ac:dyDescent="0.25">
      <c r="BX8874" s="4"/>
      <c r="BY8874" s="4"/>
    </row>
    <row r="8875" spans="76:77" x14ac:dyDescent="0.25">
      <c r="BX8875" s="4"/>
      <c r="BY8875" s="4"/>
    </row>
    <row r="8876" spans="76:77" x14ac:dyDescent="0.25">
      <c r="BX8876" s="4"/>
      <c r="BY8876" s="4"/>
    </row>
    <row r="8877" spans="76:77" x14ac:dyDescent="0.25">
      <c r="BX8877" s="4"/>
      <c r="BY8877" s="4"/>
    </row>
    <row r="8878" spans="76:77" x14ac:dyDescent="0.25">
      <c r="BX8878" s="4"/>
      <c r="BY8878" s="4"/>
    </row>
    <row r="8879" spans="76:77" x14ac:dyDescent="0.25">
      <c r="BX8879" s="4"/>
      <c r="BY8879" s="4"/>
    </row>
    <row r="8880" spans="76:77" x14ac:dyDescent="0.25">
      <c r="BX8880" s="4"/>
      <c r="BY8880" s="4"/>
    </row>
    <row r="8881" spans="76:77" x14ac:dyDescent="0.25">
      <c r="BX8881" s="4"/>
      <c r="BY8881" s="4"/>
    </row>
    <row r="8882" spans="76:77" x14ac:dyDescent="0.25">
      <c r="BX8882" s="4"/>
      <c r="BY8882" s="4"/>
    </row>
    <row r="8883" spans="76:77" x14ac:dyDescent="0.25">
      <c r="BX8883" s="4"/>
      <c r="BY8883" s="4"/>
    </row>
    <row r="8884" spans="76:77" x14ac:dyDescent="0.25">
      <c r="BX8884" s="4"/>
      <c r="BY8884" s="4"/>
    </row>
    <row r="8885" spans="76:77" x14ac:dyDescent="0.25">
      <c r="BX8885" s="4"/>
      <c r="BY8885" s="4"/>
    </row>
    <row r="8886" spans="76:77" x14ac:dyDescent="0.25">
      <c r="BX8886" s="4"/>
      <c r="BY8886" s="4"/>
    </row>
    <row r="8887" spans="76:77" x14ac:dyDescent="0.25">
      <c r="BX8887" s="4"/>
      <c r="BY8887" s="4"/>
    </row>
    <row r="8888" spans="76:77" x14ac:dyDescent="0.25">
      <c r="BX8888" s="4"/>
      <c r="BY8888" s="4"/>
    </row>
    <row r="8889" spans="76:77" x14ac:dyDescent="0.25">
      <c r="BX8889" s="4"/>
      <c r="BY8889" s="4"/>
    </row>
    <row r="8890" spans="76:77" x14ac:dyDescent="0.25">
      <c r="BX8890" s="4"/>
      <c r="BY8890" s="4"/>
    </row>
    <row r="8891" spans="76:77" x14ac:dyDescent="0.25">
      <c r="BX8891" s="4"/>
      <c r="BY8891" s="4"/>
    </row>
    <row r="8892" spans="76:77" x14ac:dyDescent="0.25">
      <c r="BX8892" s="4"/>
      <c r="BY8892" s="4"/>
    </row>
    <row r="8893" spans="76:77" x14ac:dyDescent="0.25">
      <c r="BX8893" s="4"/>
      <c r="BY8893" s="4"/>
    </row>
    <row r="8894" spans="76:77" x14ac:dyDescent="0.25">
      <c r="BX8894" s="4"/>
      <c r="BY8894" s="4"/>
    </row>
    <row r="8895" spans="76:77" x14ac:dyDescent="0.25">
      <c r="BX8895" s="4"/>
      <c r="BY8895" s="4"/>
    </row>
    <row r="8896" spans="76:77" x14ac:dyDescent="0.25">
      <c r="BX8896" s="4"/>
      <c r="BY8896" s="4"/>
    </row>
    <row r="8897" spans="76:77" x14ac:dyDescent="0.25">
      <c r="BX8897" s="4"/>
      <c r="BY8897" s="4"/>
    </row>
    <row r="8898" spans="76:77" x14ac:dyDescent="0.25">
      <c r="BX8898" s="4"/>
      <c r="BY8898" s="4"/>
    </row>
    <row r="8899" spans="76:77" x14ac:dyDescent="0.25">
      <c r="BX8899" s="4"/>
      <c r="BY8899" s="4"/>
    </row>
    <row r="8900" spans="76:77" x14ac:dyDescent="0.25">
      <c r="BX8900" s="4"/>
      <c r="BY8900" s="4"/>
    </row>
    <row r="8901" spans="76:77" x14ac:dyDescent="0.25">
      <c r="BX8901" s="4"/>
      <c r="BY8901" s="4"/>
    </row>
    <row r="8902" spans="76:77" x14ac:dyDescent="0.25">
      <c r="BX8902" s="4"/>
      <c r="BY8902" s="4"/>
    </row>
    <row r="8903" spans="76:77" x14ac:dyDescent="0.25">
      <c r="BX8903" s="4"/>
      <c r="BY8903" s="4"/>
    </row>
    <row r="8904" spans="76:77" x14ac:dyDescent="0.25">
      <c r="BX8904" s="4"/>
      <c r="BY8904" s="4"/>
    </row>
    <row r="8905" spans="76:77" x14ac:dyDescent="0.25">
      <c r="BX8905" s="4"/>
      <c r="BY8905" s="4"/>
    </row>
    <row r="8906" spans="76:77" x14ac:dyDescent="0.25">
      <c r="BX8906" s="4"/>
      <c r="BY8906" s="4"/>
    </row>
    <row r="8907" spans="76:77" x14ac:dyDescent="0.25">
      <c r="BX8907" s="4"/>
      <c r="BY8907" s="4"/>
    </row>
    <row r="8908" spans="76:77" x14ac:dyDescent="0.25">
      <c r="BX8908" s="4"/>
      <c r="BY8908" s="4"/>
    </row>
    <row r="8909" spans="76:77" x14ac:dyDescent="0.25">
      <c r="BX8909" s="4"/>
      <c r="BY8909" s="4"/>
    </row>
    <row r="8910" spans="76:77" x14ac:dyDescent="0.25">
      <c r="BX8910" s="4"/>
      <c r="BY8910" s="4"/>
    </row>
    <row r="8911" spans="76:77" x14ac:dyDescent="0.25">
      <c r="BX8911" s="4"/>
      <c r="BY8911" s="4"/>
    </row>
    <row r="8912" spans="76:77" x14ac:dyDescent="0.25">
      <c r="BX8912" s="4"/>
      <c r="BY8912" s="4"/>
    </row>
    <row r="8913" spans="76:77" x14ac:dyDescent="0.25">
      <c r="BX8913" s="4"/>
      <c r="BY8913" s="4"/>
    </row>
    <row r="8914" spans="76:77" x14ac:dyDescent="0.25">
      <c r="BX8914" s="4"/>
      <c r="BY8914" s="4"/>
    </row>
    <row r="8915" spans="76:77" x14ac:dyDescent="0.25">
      <c r="BX8915" s="4"/>
      <c r="BY8915" s="4"/>
    </row>
    <row r="8916" spans="76:77" x14ac:dyDescent="0.25">
      <c r="BX8916" s="4"/>
      <c r="BY8916" s="4"/>
    </row>
    <row r="8917" spans="76:77" x14ac:dyDescent="0.25">
      <c r="BX8917" s="4"/>
      <c r="BY8917" s="4"/>
    </row>
    <row r="8918" spans="76:77" x14ac:dyDescent="0.25">
      <c r="BX8918" s="4"/>
      <c r="BY8918" s="4"/>
    </row>
    <row r="8919" spans="76:77" x14ac:dyDescent="0.25">
      <c r="BX8919" s="4"/>
      <c r="BY8919" s="4"/>
    </row>
    <row r="8920" spans="76:77" x14ac:dyDescent="0.25">
      <c r="BX8920" s="4"/>
      <c r="BY8920" s="4"/>
    </row>
    <row r="8921" spans="76:77" x14ac:dyDescent="0.25">
      <c r="BX8921" s="4"/>
      <c r="BY8921" s="4"/>
    </row>
    <row r="8922" spans="76:77" x14ac:dyDescent="0.25">
      <c r="BX8922" s="4"/>
      <c r="BY8922" s="4"/>
    </row>
    <row r="8923" spans="76:77" x14ac:dyDescent="0.25">
      <c r="BX8923" s="4"/>
      <c r="BY8923" s="4"/>
    </row>
    <row r="8924" spans="76:77" x14ac:dyDescent="0.25">
      <c r="BX8924" s="4"/>
      <c r="BY8924" s="4"/>
    </row>
    <row r="8925" spans="76:77" x14ac:dyDescent="0.25">
      <c r="BX8925" s="4"/>
      <c r="BY8925" s="4"/>
    </row>
    <row r="8926" spans="76:77" x14ac:dyDescent="0.25">
      <c r="BX8926" s="4"/>
      <c r="BY8926" s="4"/>
    </row>
    <row r="8927" spans="76:77" x14ac:dyDescent="0.25">
      <c r="BX8927" s="4"/>
      <c r="BY8927" s="4"/>
    </row>
    <row r="8928" spans="76:77" x14ac:dyDescent="0.25">
      <c r="BX8928" s="4"/>
      <c r="BY8928" s="4"/>
    </row>
    <row r="8929" spans="76:77" x14ac:dyDescent="0.25">
      <c r="BX8929" s="4"/>
      <c r="BY8929" s="4"/>
    </row>
    <row r="8930" spans="76:77" x14ac:dyDescent="0.25">
      <c r="BX8930" s="4"/>
      <c r="BY8930" s="4"/>
    </row>
    <row r="8931" spans="76:77" x14ac:dyDescent="0.25">
      <c r="BX8931" s="4"/>
      <c r="BY8931" s="4"/>
    </row>
    <row r="8932" spans="76:77" x14ac:dyDescent="0.25">
      <c r="BX8932" s="4"/>
      <c r="BY8932" s="4"/>
    </row>
    <row r="8933" spans="76:77" x14ac:dyDescent="0.25">
      <c r="BX8933" s="4"/>
      <c r="BY8933" s="4"/>
    </row>
    <row r="8934" spans="76:77" x14ac:dyDescent="0.25">
      <c r="BX8934" s="4"/>
      <c r="BY8934" s="4"/>
    </row>
    <row r="8935" spans="76:77" x14ac:dyDescent="0.25">
      <c r="BX8935" s="4"/>
      <c r="BY8935" s="4"/>
    </row>
    <row r="8936" spans="76:77" x14ac:dyDescent="0.25">
      <c r="BX8936" s="4"/>
      <c r="BY8936" s="4"/>
    </row>
    <row r="8937" spans="76:77" x14ac:dyDescent="0.25">
      <c r="BX8937" s="4"/>
      <c r="BY8937" s="4"/>
    </row>
    <row r="8938" spans="76:77" x14ac:dyDescent="0.25">
      <c r="BX8938" s="4"/>
      <c r="BY8938" s="4"/>
    </row>
    <row r="8939" spans="76:77" x14ac:dyDescent="0.25">
      <c r="BX8939" s="4"/>
      <c r="BY8939" s="4"/>
    </row>
    <row r="8940" spans="76:77" x14ac:dyDescent="0.25">
      <c r="BX8940" s="4"/>
      <c r="BY8940" s="4"/>
    </row>
    <row r="8941" spans="76:77" x14ac:dyDescent="0.25">
      <c r="BX8941" s="4"/>
      <c r="BY8941" s="4"/>
    </row>
    <row r="8942" spans="76:77" x14ac:dyDescent="0.25">
      <c r="BX8942" s="4"/>
      <c r="BY8942" s="4"/>
    </row>
    <row r="8943" spans="76:77" x14ac:dyDescent="0.25">
      <c r="BX8943" s="4"/>
      <c r="BY8943" s="4"/>
    </row>
    <row r="8944" spans="76:77" x14ac:dyDescent="0.25">
      <c r="BX8944" s="4"/>
      <c r="BY8944" s="4"/>
    </row>
    <row r="8945" spans="76:77" x14ac:dyDescent="0.25">
      <c r="BX8945" s="4"/>
      <c r="BY8945" s="4"/>
    </row>
    <row r="8946" spans="76:77" x14ac:dyDescent="0.25">
      <c r="BX8946" s="4"/>
      <c r="BY8946" s="4"/>
    </row>
    <row r="8947" spans="76:77" x14ac:dyDescent="0.25">
      <c r="BX8947" s="4"/>
      <c r="BY8947" s="4"/>
    </row>
    <row r="8948" spans="76:77" x14ac:dyDescent="0.25">
      <c r="BX8948" s="4"/>
      <c r="BY8948" s="4"/>
    </row>
    <row r="8949" spans="76:77" x14ac:dyDescent="0.25">
      <c r="BX8949" s="4"/>
      <c r="BY8949" s="4"/>
    </row>
    <row r="8950" spans="76:77" x14ac:dyDescent="0.25">
      <c r="BX8950" s="4"/>
      <c r="BY8950" s="4"/>
    </row>
    <row r="8951" spans="76:77" x14ac:dyDescent="0.25">
      <c r="BX8951" s="4"/>
      <c r="BY8951" s="4"/>
    </row>
    <row r="8952" spans="76:77" x14ac:dyDescent="0.25">
      <c r="BX8952" s="4"/>
      <c r="BY8952" s="4"/>
    </row>
    <row r="8953" spans="76:77" x14ac:dyDescent="0.25">
      <c r="BX8953" s="4"/>
      <c r="BY8953" s="4"/>
    </row>
    <row r="8954" spans="76:77" x14ac:dyDescent="0.25">
      <c r="BX8954" s="4"/>
      <c r="BY8954" s="4"/>
    </row>
    <row r="8955" spans="76:77" x14ac:dyDescent="0.25">
      <c r="BX8955" s="4"/>
      <c r="BY8955" s="4"/>
    </row>
    <row r="8956" spans="76:77" x14ac:dyDescent="0.25">
      <c r="BX8956" s="4"/>
      <c r="BY8956" s="4"/>
    </row>
    <row r="8957" spans="76:77" x14ac:dyDescent="0.25">
      <c r="BX8957" s="4"/>
      <c r="BY8957" s="4"/>
    </row>
    <row r="8958" spans="76:77" x14ac:dyDescent="0.25">
      <c r="BX8958" s="4"/>
      <c r="BY8958" s="4"/>
    </row>
    <row r="8959" spans="76:77" x14ac:dyDescent="0.25">
      <c r="BX8959" s="4"/>
      <c r="BY8959" s="4"/>
    </row>
    <row r="8960" spans="76:77" x14ac:dyDescent="0.25">
      <c r="BX8960" s="4"/>
      <c r="BY8960" s="4"/>
    </row>
    <row r="8961" spans="76:77" x14ac:dyDescent="0.25">
      <c r="BX8961" s="4"/>
      <c r="BY8961" s="4"/>
    </row>
    <row r="8962" spans="76:77" x14ac:dyDescent="0.25">
      <c r="BX8962" s="4"/>
      <c r="BY8962" s="4"/>
    </row>
    <row r="8963" spans="76:77" x14ac:dyDescent="0.25">
      <c r="BX8963" s="4"/>
      <c r="BY8963" s="4"/>
    </row>
    <row r="8964" spans="76:77" x14ac:dyDescent="0.25">
      <c r="BX8964" s="4"/>
      <c r="BY8964" s="4"/>
    </row>
    <row r="8965" spans="76:77" x14ac:dyDescent="0.25">
      <c r="BX8965" s="4"/>
      <c r="BY8965" s="4"/>
    </row>
    <row r="8966" spans="76:77" x14ac:dyDescent="0.25">
      <c r="BX8966" s="4"/>
      <c r="BY8966" s="4"/>
    </row>
    <row r="8967" spans="76:77" x14ac:dyDescent="0.25">
      <c r="BX8967" s="4"/>
      <c r="BY8967" s="4"/>
    </row>
    <row r="8968" spans="76:77" x14ac:dyDescent="0.25">
      <c r="BX8968" s="4"/>
      <c r="BY8968" s="4"/>
    </row>
    <row r="8969" spans="76:77" x14ac:dyDescent="0.25">
      <c r="BX8969" s="4"/>
      <c r="BY8969" s="4"/>
    </row>
    <row r="8970" spans="76:77" x14ac:dyDescent="0.25">
      <c r="BX8970" s="4"/>
      <c r="BY8970" s="4"/>
    </row>
    <row r="8971" spans="76:77" x14ac:dyDescent="0.25">
      <c r="BX8971" s="4"/>
      <c r="BY8971" s="4"/>
    </row>
    <row r="8972" spans="76:77" x14ac:dyDescent="0.25">
      <c r="BX8972" s="4"/>
      <c r="BY8972" s="4"/>
    </row>
    <row r="8973" spans="76:77" x14ac:dyDescent="0.25">
      <c r="BX8973" s="4"/>
      <c r="BY8973" s="4"/>
    </row>
    <row r="8974" spans="76:77" x14ac:dyDescent="0.25">
      <c r="BX8974" s="4"/>
      <c r="BY8974" s="4"/>
    </row>
    <row r="8975" spans="76:77" x14ac:dyDescent="0.25">
      <c r="BX8975" s="4"/>
      <c r="BY8975" s="4"/>
    </row>
    <row r="8976" spans="76:77" x14ac:dyDescent="0.25">
      <c r="BX8976" s="4"/>
      <c r="BY8976" s="4"/>
    </row>
    <row r="8977" spans="76:77" x14ac:dyDescent="0.25">
      <c r="BX8977" s="4"/>
      <c r="BY8977" s="4"/>
    </row>
    <row r="8978" spans="76:77" x14ac:dyDescent="0.25">
      <c r="BX8978" s="4"/>
      <c r="BY8978" s="4"/>
    </row>
    <row r="8979" spans="76:77" x14ac:dyDescent="0.25">
      <c r="BX8979" s="4"/>
      <c r="BY8979" s="4"/>
    </row>
    <row r="8980" spans="76:77" x14ac:dyDescent="0.25">
      <c r="BX8980" s="4"/>
      <c r="BY8980" s="4"/>
    </row>
    <row r="8981" spans="76:77" x14ac:dyDescent="0.25">
      <c r="BX8981" s="4"/>
      <c r="BY8981" s="4"/>
    </row>
    <row r="8982" spans="76:77" x14ac:dyDescent="0.25">
      <c r="BX8982" s="4"/>
      <c r="BY8982" s="4"/>
    </row>
    <row r="8983" spans="76:77" x14ac:dyDescent="0.25">
      <c r="BX8983" s="4"/>
      <c r="BY8983" s="4"/>
    </row>
    <row r="8984" spans="76:77" x14ac:dyDescent="0.25">
      <c r="BX8984" s="4"/>
      <c r="BY8984" s="4"/>
    </row>
    <row r="8985" spans="76:77" x14ac:dyDescent="0.25">
      <c r="BX8985" s="4"/>
      <c r="BY8985" s="4"/>
    </row>
    <row r="8986" spans="76:77" x14ac:dyDescent="0.25">
      <c r="BX8986" s="4"/>
      <c r="BY8986" s="4"/>
    </row>
    <row r="8987" spans="76:77" x14ac:dyDescent="0.25">
      <c r="BX8987" s="4"/>
      <c r="BY8987" s="4"/>
    </row>
    <row r="8988" spans="76:77" x14ac:dyDescent="0.25">
      <c r="BX8988" s="4"/>
      <c r="BY8988" s="4"/>
    </row>
    <row r="8989" spans="76:77" x14ac:dyDescent="0.25">
      <c r="BX8989" s="4"/>
      <c r="BY8989" s="4"/>
    </row>
    <row r="8990" spans="76:77" x14ac:dyDescent="0.25">
      <c r="BX8990" s="4"/>
      <c r="BY8990" s="4"/>
    </row>
    <row r="8991" spans="76:77" x14ac:dyDescent="0.25">
      <c r="BX8991" s="4"/>
      <c r="BY8991" s="4"/>
    </row>
    <row r="8992" spans="76:77" x14ac:dyDescent="0.25">
      <c r="BX8992" s="4"/>
      <c r="BY8992" s="4"/>
    </row>
    <row r="8993" spans="76:77" x14ac:dyDescent="0.25">
      <c r="BX8993" s="4"/>
      <c r="BY8993" s="4"/>
    </row>
    <row r="8994" spans="76:77" x14ac:dyDescent="0.25">
      <c r="BX8994" s="4"/>
      <c r="BY8994" s="4"/>
    </row>
    <row r="8995" spans="76:77" x14ac:dyDescent="0.25">
      <c r="BX8995" s="4"/>
      <c r="BY8995" s="4"/>
    </row>
    <row r="8996" spans="76:77" x14ac:dyDescent="0.25">
      <c r="BX8996" s="4"/>
      <c r="BY8996" s="4"/>
    </row>
    <row r="8997" spans="76:77" x14ac:dyDescent="0.25">
      <c r="BX8997" s="4"/>
      <c r="BY8997" s="4"/>
    </row>
    <row r="8998" spans="76:77" x14ac:dyDescent="0.25">
      <c r="BX8998" s="4"/>
      <c r="BY8998" s="4"/>
    </row>
    <row r="8999" spans="76:77" x14ac:dyDescent="0.25">
      <c r="BX8999" s="4"/>
      <c r="BY8999" s="4"/>
    </row>
    <row r="9000" spans="76:77" x14ac:dyDescent="0.25">
      <c r="BX9000" s="4"/>
      <c r="BY9000" s="4"/>
    </row>
    <row r="9001" spans="76:77" x14ac:dyDescent="0.25">
      <c r="BX9001" s="4"/>
      <c r="BY9001" s="4"/>
    </row>
    <row r="9002" spans="76:77" x14ac:dyDescent="0.25">
      <c r="BX9002" s="4"/>
      <c r="BY9002" s="4"/>
    </row>
    <row r="9003" spans="76:77" x14ac:dyDescent="0.25">
      <c r="BX9003" s="4"/>
      <c r="BY9003" s="4"/>
    </row>
    <row r="9004" spans="76:77" x14ac:dyDescent="0.25">
      <c r="BX9004" s="4"/>
      <c r="BY9004" s="4"/>
    </row>
    <row r="9005" spans="76:77" x14ac:dyDescent="0.25">
      <c r="BX9005" s="4"/>
      <c r="BY9005" s="4"/>
    </row>
    <row r="9006" spans="76:77" x14ac:dyDescent="0.25">
      <c r="BX9006" s="4"/>
      <c r="BY9006" s="4"/>
    </row>
    <row r="9007" spans="76:77" x14ac:dyDescent="0.25">
      <c r="BX9007" s="4"/>
      <c r="BY9007" s="4"/>
    </row>
    <row r="9008" spans="76:77" x14ac:dyDescent="0.25">
      <c r="BX9008" s="4"/>
      <c r="BY9008" s="4"/>
    </row>
    <row r="9009" spans="76:77" x14ac:dyDescent="0.25">
      <c r="BX9009" s="4"/>
      <c r="BY9009" s="4"/>
    </row>
    <row r="9010" spans="76:77" x14ac:dyDescent="0.25">
      <c r="BX9010" s="4"/>
      <c r="BY9010" s="4"/>
    </row>
    <row r="9011" spans="76:77" x14ac:dyDescent="0.25">
      <c r="BX9011" s="4"/>
      <c r="BY9011" s="4"/>
    </row>
    <row r="9012" spans="76:77" x14ac:dyDescent="0.25">
      <c r="BX9012" s="4"/>
      <c r="BY9012" s="4"/>
    </row>
    <row r="9013" spans="76:77" x14ac:dyDescent="0.25">
      <c r="BX9013" s="4"/>
      <c r="BY9013" s="4"/>
    </row>
    <row r="9014" spans="76:77" x14ac:dyDescent="0.25">
      <c r="BX9014" s="4"/>
      <c r="BY9014" s="4"/>
    </row>
    <row r="9015" spans="76:77" x14ac:dyDescent="0.25">
      <c r="BX9015" s="4"/>
      <c r="BY9015" s="4"/>
    </row>
    <row r="9016" spans="76:77" x14ac:dyDescent="0.25">
      <c r="BX9016" s="4"/>
      <c r="BY9016" s="4"/>
    </row>
    <row r="9017" spans="76:77" x14ac:dyDescent="0.25">
      <c r="BX9017" s="4"/>
      <c r="BY9017" s="4"/>
    </row>
    <row r="9018" spans="76:77" x14ac:dyDescent="0.25">
      <c r="BX9018" s="4"/>
      <c r="BY9018" s="4"/>
    </row>
    <row r="9019" spans="76:77" x14ac:dyDescent="0.25">
      <c r="BX9019" s="4"/>
      <c r="BY9019" s="4"/>
    </row>
    <row r="9020" spans="76:77" x14ac:dyDescent="0.25">
      <c r="BX9020" s="4"/>
      <c r="BY9020" s="4"/>
    </row>
    <row r="9021" spans="76:77" x14ac:dyDescent="0.25">
      <c r="BX9021" s="4"/>
      <c r="BY9021" s="4"/>
    </row>
    <row r="9022" spans="76:77" x14ac:dyDescent="0.25">
      <c r="BX9022" s="4"/>
      <c r="BY9022" s="4"/>
    </row>
    <row r="9023" spans="76:77" x14ac:dyDescent="0.25">
      <c r="BX9023" s="4"/>
      <c r="BY9023" s="4"/>
    </row>
    <row r="9024" spans="76:77" x14ac:dyDescent="0.25">
      <c r="BX9024" s="4"/>
      <c r="BY9024" s="4"/>
    </row>
    <row r="9025" spans="76:77" x14ac:dyDescent="0.25">
      <c r="BX9025" s="4"/>
      <c r="BY9025" s="4"/>
    </row>
    <row r="9026" spans="76:77" x14ac:dyDescent="0.25">
      <c r="BX9026" s="4"/>
      <c r="BY9026" s="4"/>
    </row>
    <row r="9027" spans="76:77" x14ac:dyDescent="0.25">
      <c r="BX9027" s="4"/>
      <c r="BY9027" s="4"/>
    </row>
    <row r="9028" spans="76:77" x14ac:dyDescent="0.25">
      <c r="BX9028" s="4"/>
      <c r="BY9028" s="4"/>
    </row>
    <row r="9029" spans="76:77" x14ac:dyDescent="0.25">
      <c r="BX9029" s="4"/>
      <c r="BY9029" s="4"/>
    </row>
    <row r="9030" spans="76:77" x14ac:dyDescent="0.25">
      <c r="BX9030" s="4"/>
      <c r="BY9030" s="4"/>
    </row>
    <row r="9031" spans="76:77" x14ac:dyDescent="0.25">
      <c r="BX9031" s="4"/>
      <c r="BY9031" s="4"/>
    </row>
    <row r="9032" spans="76:77" x14ac:dyDescent="0.25">
      <c r="BX9032" s="4"/>
      <c r="BY9032" s="4"/>
    </row>
    <row r="9033" spans="76:77" x14ac:dyDescent="0.25">
      <c r="BX9033" s="4"/>
      <c r="BY9033" s="4"/>
    </row>
    <row r="9034" spans="76:77" x14ac:dyDescent="0.25">
      <c r="BX9034" s="4"/>
      <c r="BY9034" s="4"/>
    </row>
    <row r="9035" spans="76:77" x14ac:dyDescent="0.25">
      <c r="BX9035" s="4"/>
      <c r="BY9035" s="4"/>
    </row>
    <row r="9036" spans="76:77" x14ac:dyDescent="0.25">
      <c r="BX9036" s="4"/>
      <c r="BY9036" s="4"/>
    </row>
    <row r="9037" spans="76:77" x14ac:dyDescent="0.25">
      <c r="BX9037" s="4"/>
      <c r="BY9037" s="4"/>
    </row>
    <row r="9038" spans="76:77" x14ac:dyDescent="0.25">
      <c r="BX9038" s="4"/>
      <c r="BY9038" s="4"/>
    </row>
    <row r="9039" spans="76:77" x14ac:dyDescent="0.25">
      <c r="BX9039" s="4"/>
      <c r="BY9039" s="4"/>
    </row>
    <row r="9040" spans="76:77" x14ac:dyDescent="0.25">
      <c r="BX9040" s="4"/>
      <c r="BY9040" s="4"/>
    </row>
    <row r="9041" spans="76:77" x14ac:dyDescent="0.25">
      <c r="BX9041" s="4"/>
      <c r="BY9041" s="4"/>
    </row>
    <row r="9042" spans="76:77" x14ac:dyDescent="0.25">
      <c r="BX9042" s="4"/>
      <c r="BY9042" s="4"/>
    </row>
    <row r="9043" spans="76:77" x14ac:dyDescent="0.25">
      <c r="BX9043" s="4"/>
      <c r="BY9043" s="4"/>
    </row>
    <row r="9044" spans="76:77" x14ac:dyDescent="0.25">
      <c r="BX9044" s="4"/>
      <c r="BY9044" s="4"/>
    </row>
    <row r="9045" spans="76:77" x14ac:dyDescent="0.25">
      <c r="BX9045" s="4"/>
      <c r="BY9045" s="4"/>
    </row>
    <row r="9046" spans="76:77" x14ac:dyDescent="0.25">
      <c r="BX9046" s="4"/>
      <c r="BY9046" s="4"/>
    </row>
    <row r="9047" spans="76:77" x14ac:dyDescent="0.25">
      <c r="BX9047" s="4"/>
      <c r="BY9047" s="4"/>
    </row>
    <row r="9048" spans="76:77" x14ac:dyDescent="0.25">
      <c r="BX9048" s="4"/>
      <c r="BY9048" s="4"/>
    </row>
    <row r="9049" spans="76:77" x14ac:dyDescent="0.25">
      <c r="BX9049" s="4"/>
      <c r="BY9049" s="4"/>
    </row>
    <row r="9050" spans="76:77" x14ac:dyDescent="0.25">
      <c r="BX9050" s="4"/>
      <c r="BY9050" s="4"/>
    </row>
    <row r="9051" spans="76:77" x14ac:dyDescent="0.25">
      <c r="BX9051" s="4"/>
      <c r="BY9051" s="4"/>
    </row>
    <row r="9052" spans="76:77" x14ac:dyDescent="0.25">
      <c r="BX9052" s="4"/>
      <c r="BY9052" s="4"/>
    </row>
    <row r="9053" spans="76:77" x14ac:dyDescent="0.25">
      <c r="BX9053" s="4"/>
      <c r="BY9053" s="4"/>
    </row>
    <row r="9054" spans="76:77" x14ac:dyDescent="0.25">
      <c r="BX9054" s="4"/>
      <c r="BY9054" s="4"/>
    </row>
    <row r="9055" spans="76:77" x14ac:dyDescent="0.25">
      <c r="BX9055" s="4"/>
      <c r="BY9055" s="4"/>
    </row>
    <row r="9056" spans="76:77" x14ac:dyDescent="0.25">
      <c r="BX9056" s="4"/>
      <c r="BY9056" s="4"/>
    </row>
    <row r="9057" spans="76:77" x14ac:dyDescent="0.25">
      <c r="BX9057" s="4"/>
      <c r="BY9057" s="4"/>
    </row>
    <row r="9058" spans="76:77" x14ac:dyDescent="0.25">
      <c r="BX9058" s="4"/>
      <c r="BY9058" s="4"/>
    </row>
    <row r="9059" spans="76:77" x14ac:dyDescent="0.25">
      <c r="BX9059" s="4"/>
      <c r="BY9059" s="4"/>
    </row>
    <row r="9060" spans="76:77" x14ac:dyDescent="0.25">
      <c r="BX9060" s="4"/>
      <c r="BY9060" s="4"/>
    </row>
    <row r="9061" spans="76:77" x14ac:dyDescent="0.25">
      <c r="BX9061" s="4"/>
      <c r="BY9061" s="4"/>
    </row>
    <row r="9062" spans="76:77" x14ac:dyDescent="0.25">
      <c r="BX9062" s="4"/>
      <c r="BY9062" s="4"/>
    </row>
    <row r="9063" spans="76:77" x14ac:dyDescent="0.25">
      <c r="BX9063" s="4"/>
      <c r="BY9063" s="4"/>
    </row>
    <row r="9064" spans="76:77" x14ac:dyDescent="0.25">
      <c r="BX9064" s="4"/>
      <c r="BY9064" s="4"/>
    </row>
    <row r="9065" spans="76:77" x14ac:dyDescent="0.25">
      <c r="BX9065" s="4"/>
      <c r="BY9065" s="4"/>
    </row>
    <row r="9066" spans="76:77" x14ac:dyDescent="0.25">
      <c r="BX9066" s="4"/>
      <c r="BY9066" s="4"/>
    </row>
    <row r="9067" spans="76:77" x14ac:dyDescent="0.25">
      <c r="BX9067" s="4"/>
      <c r="BY9067" s="4"/>
    </row>
    <row r="9068" spans="76:77" x14ac:dyDescent="0.25">
      <c r="BX9068" s="4"/>
      <c r="BY9068" s="4"/>
    </row>
    <row r="9069" spans="76:77" x14ac:dyDescent="0.25">
      <c r="BX9069" s="4"/>
      <c r="BY9069" s="4"/>
    </row>
    <row r="9070" spans="76:77" x14ac:dyDescent="0.25">
      <c r="BX9070" s="4"/>
      <c r="BY9070" s="4"/>
    </row>
    <row r="9071" spans="76:77" x14ac:dyDescent="0.25">
      <c r="BX9071" s="4"/>
      <c r="BY9071" s="4"/>
    </row>
    <row r="9072" spans="76:77" x14ac:dyDescent="0.25">
      <c r="BX9072" s="4"/>
      <c r="BY9072" s="4"/>
    </row>
    <row r="9073" spans="76:77" x14ac:dyDescent="0.25">
      <c r="BX9073" s="4"/>
      <c r="BY9073" s="4"/>
    </row>
    <row r="9074" spans="76:77" x14ac:dyDescent="0.25">
      <c r="BX9074" s="4"/>
      <c r="BY9074" s="4"/>
    </row>
    <row r="9075" spans="76:77" x14ac:dyDescent="0.25">
      <c r="BX9075" s="4"/>
      <c r="BY9075" s="4"/>
    </row>
    <row r="9076" spans="76:77" x14ac:dyDescent="0.25">
      <c r="BX9076" s="4"/>
      <c r="BY9076" s="4"/>
    </row>
    <row r="9077" spans="76:77" x14ac:dyDescent="0.25">
      <c r="BX9077" s="4"/>
      <c r="BY9077" s="4"/>
    </row>
    <row r="9078" spans="76:77" x14ac:dyDescent="0.25">
      <c r="BX9078" s="4"/>
      <c r="BY9078" s="4"/>
    </row>
    <row r="9079" spans="76:77" x14ac:dyDescent="0.25">
      <c r="BX9079" s="4"/>
      <c r="BY9079" s="4"/>
    </row>
    <row r="9080" spans="76:77" x14ac:dyDescent="0.25">
      <c r="BX9080" s="4"/>
      <c r="BY9080" s="4"/>
    </row>
    <row r="9081" spans="76:77" x14ac:dyDescent="0.25">
      <c r="BX9081" s="4"/>
      <c r="BY9081" s="4"/>
    </row>
    <row r="9082" spans="76:77" x14ac:dyDescent="0.25">
      <c r="BX9082" s="4"/>
      <c r="BY9082" s="4"/>
    </row>
    <row r="9083" spans="76:77" x14ac:dyDescent="0.25">
      <c r="BX9083" s="4"/>
      <c r="BY9083" s="4"/>
    </row>
    <row r="9084" spans="76:77" x14ac:dyDescent="0.25">
      <c r="BX9084" s="4"/>
      <c r="BY9084" s="4"/>
    </row>
    <row r="9085" spans="76:77" x14ac:dyDescent="0.25">
      <c r="BX9085" s="4"/>
      <c r="BY9085" s="4"/>
    </row>
    <row r="9086" spans="76:77" x14ac:dyDescent="0.25">
      <c r="BX9086" s="4"/>
      <c r="BY9086" s="4"/>
    </row>
    <row r="9087" spans="76:77" x14ac:dyDescent="0.25">
      <c r="BX9087" s="4"/>
      <c r="BY9087" s="4"/>
    </row>
    <row r="9088" spans="76:77" x14ac:dyDescent="0.25">
      <c r="BX9088" s="4"/>
      <c r="BY9088" s="4"/>
    </row>
    <row r="9089" spans="76:77" x14ac:dyDescent="0.25">
      <c r="BX9089" s="4"/>
      <c r="BY9089" s="4"/>
    </row>
    <row r="9090" spans="76:77" x14ac:dyDescent="0.25">
      <c r="BX9090" s="4"/>
      <c r="BY9090" s="4"/>
    </row>
    <row r="9091" spans="76:77" x14ac:dyDescent="0.25">
      <c r="BX9091" s="4"/>
      <c r="BY9091" s="4"/>
    </row>
    <row r="9092" spans="76:77" x14ac:dyDescent="0.25">
      <c r="BX9092" s="4"/>
      <c r="BY9092" s="4"/>
    </row>
    <row r="9093" spans="76:77" x14ac:dyDescent="0.25">
      <c r="BX9093" s="4"/>
      <c r="BY9093" s="4"/>
    </row>
    <row r="9094" spans="76:77" x14ac:dyDescent="0.25">
      <c r="BX9094" s="4"/>
      <c r="BY9094" s="4"/>
    </row>
    <row r="9095" spans="76:77" x14ac:dyDescent="0.25">
      <c r="BX9095" s="4"/>
      <c r="BY9095" s="4"/>
    </row>
    <row r="9096" spans="76:77" x14ac:dyDescent="0.25">
      <c r="BX9096" s="4"/>
      <c r="BY9096" s="4"/>
    </row>
    <row r="9097" spans="76:77" x14ac:dyDescent="0.25">
      <c r="BX9097" s="4"/>
      <c r="BY9097" s="4"/>
    </row>
    <row r="9098" spans="76:77" x14ac:dyDescent="0.25">
      <c r="BX9098" s="4"/>
      <c r="BY9098" s="4"/>
    </row>
    <row r="9099" spans="76:77" x14ac:dyDescent="0.25">
      <c r="BX9099" s="4"/>
      <c r="BY9099" s="4"/>
    </row>
    <row r="9100" spans="76:77" x14ac:dyDescent="0.25">
      <c r="BX9100" s="4"/>
      <c r="BY9100" s="4"/>
    </row>
    <row r="9101" spans="76:77" x14ac:dyDescent="0.25">
      <c r="BX9101" s="4"/>
      <c r="BY9101" s="4"/>
    </row>
    <row r="9102" spans="76:77" x14ac:dyDescent="0.25">
      <c r="BX9102" s="4"/>
      <c r="BY9102" s="4"/>
    </row>
    <row r="9103" spans="76:77" x14ac:dyDescent="0.25">
      <c r="BX9103" s="4"/>
      <c r="BY9103" s="4"/>
    </row>
    <row r="9104" spans="76:77" x14ac:dyDescent="0.25">
      <c r="BX9104" s="4"/>
      <c r="BY9104" s="4"/>
    </row>
    <row r="9105" spans="76:77" x14ac:dyDescent="0.25">
      <c r="BX9105" s="4"/>
      <c r="BY9105" s="4"/>
    </row>
    <row r="9106" spans="76:77" x14ac:dyDescent="0.25">
      <c r="BX9106" s="4"/>
      <c r="BY9106" s="4"/>
    </row>
    <row r="9107" spans="76:77" x14ac:dyDescent="0.25">
      <c r="BX9107" s="4"/>
      <c r="BY9107" s="4"/>
    </row>
    <row r="9108" spans="76:77" x14ac:dyDescent="0.25">
      <c r="BX9108" s="4"/>
      <c r="BY9108" s="4"/>
    </row>
    <row r="9109" spans="76:77" x14ac:dyDescent="0.25">
      <c r="BX9109" s="4"/>
      <c r="BY9109" s="4"/>
    </row>
    <row r="9110" spans="76:77" x14ac:dyDescent="0.25">
      <c r="BX9110" s="4"/>
      <c r="BY9110" s="4"/>
    </row>
    <row r="9111" spans="76:77" x14ac:dyDescent="0.25">
      <c r="BX9111" s="4"/>
      <c r="BY9111" s="4"/>
    </row>
    <row r="9112" spans="76:77" x14ac:dyDescent="0.25">
      <c r="BX9112" s="4"/>
      <c r="BY9112" s="4"/>
    </row>
    <row r="9113" spans="76:77" x14ac:dyDescent="0.25">
      <c r="BX9113" s="4"/>
      <c r="BY9113" s="4"/>
    </row>
    <row r="9114" spans="76:77" x14ac:dyDescent="0.25">
      <c r="BX9114" s="4"/>
      <c r="BY9114" s="4"/>
    </row>
    <row r="9115" spans="76:77" x14ac:dyDescent="0.25">
      <c r="BX9115" s="4"/>
      <c r="BY9115" s="4"/>
    </row>
    <row r="9116" spans="76:77" x14ac:dyDescent="0.25">
      <c r="BX9116" s="4"/>
      <c r="BY9116" s="4"/>
    </row>
    <row r="9117" spans="76:77" x14ac:dyDescent="0.25">
      <c r="BX9117" s="4"/>
      <c r="BY9117" s="4"/>
    </row>
    <row r="9118" spans="76:77" x14ac:dyDescent="0.25">
      <c r="BX9118" s="4"/>
      <c r="BY9118" s="4"/>
    </row>
    <row r="9119" spans="76:77" x14ac:dyDescent="0.25">
      <c r="BX9119" s="4"/>
      <c r="BY9119" s="4"/>
    </row>
    <row r="9120" spans="76:77" x14ac:dyDescent="0.25">
      <c r="BX9120" s="4"/>
      <c r="BY9120" s="4"/>
    </row>
    <row r="9121" spans="76:77" x14ac:dyDescent="0.25">
      <c r="BX9121" s="4"/>
      <c r="BY9121" s="4"/>
    </row>
    <row r="9122" spans="76:77" x14ac:dyDescent="0.25">
      <c r="BX9122" s="4"/>
      <c r="BY9122" s="4"/>
    </row>
    <row r="9123" spans="76:77" x14ac:dyDescent="0.25">
      <c r="BX9123" s="4"/>
      <c r="BY9123" s="4"/>
    </row>
    <row r="9124" spans="76:77" x14ac:dyDescent="0.25">
      <c r="BX9124" s="4"/>
      <c r="BY9124" s="4"/>
    </row>
    <row r="9125" spans="76:77" x14ac:dyDescent="0.25">
      <c r="BX9125" s="4"/>
      <c r="BY9125" s="4"/>
    </row>
    <row r="9126" spans="76:77" x14ac:dyDescent="0.25">
      <c r="BX9126" s="4"/>
      <c r="BY9126" s="4"/>
    </row>
    <row r="9127" spans="76:77" x14ac:dyDescent="0.25">
      <c r="BX9127" s="4"/>
      <c r="BY9127" s="4"/>
    </row>
    <row r="9128" spans="76:77" x14ac:dyDescent="0.25">
      <c r="BX9128" s="4"/>
      <c r="BY9128" s="4"/>
    </row>
    <row r="9129" spans="76:77" x14ac:dyDescent="0.25">
      <c r="BX9129" s="4"/>
      <c r="BY9129" s="4"/>
    </row>
    <row r="9130" spans="76:77" x14ac:dyDescent="0.25">
      <c r="BX9130" s="4"/>
      <c r="BY9130" s="4"/>
    </row>
    <row r="9131" spans="76:77" x14ac:dyDescent="0.25">
      <c r="BX9131" s="4"/>
      <c r="BY9131" s="4"/>
    </row>
    <row r="9132" spans="76:77" x14ac:dyDescent="0.25">
      <c r="BX9132" s="4"/>
      <c r="BY9132" s="4"/>
    </row>
    <row r="9133" spans="76:77" x14ac:dyDescent="0.25">
      <c r="BX9133" s="4"/>
      <c r="BY9133" s="4"/>
    </row>
    <row r="9134" spans="76:77" x14ac:dyDescent="0.25">
      <c r="BX9134" s="4"/>
      <c r="BY9134" s="4"/>
    </row>
    <row r="9135" spans="76:77" x14ac:dyDescent="0.25">
      <c r="BX9135" s="4"/>
      <c r="BY9135" s="4"/>
    </row>
    <row r="9136" spans="76:77" x14ac:dyDescent="0.25">
      <c r="BX9136" s="4"/>
      <c r="BY9136" s="4"/>
    </row>
    <row r="9137" spans="76:77" x14ac:dyDescent="0.25">
      <c r="BX9137" s="4"/>
      <c r="BY9137" s="4"/>
    </row>
    <row r="9138" spans="76:77" x14ac:dyDescent="0.25">
      <c r="BX9138" s="4"/>
      <c r="BY9138" s="4"/>
    </row>
    <row r="9139" spans="76:77" x14ac:dyDescent="0.25">
      <c r="BX9139" s="4"/>
      <c r="BY9139" s="4"/>
    </row>
    <row r="9140" spans="76:77" x14ac:dyDescent="0.25">
      <c r="BX9140" s="4"/>
      <c r="BY9140" s="4"/>
    </row>
    <row r="9141" spans="76:77" x14ac:dyDescent="0.25">
      <c r="BX9141" s="4"/>
      <c r="BY9141" s="4"/>
    </row>
    <row r="9142" spans="76:77" x14ac:dyDescent="0.25">
      <c r="BX9142" s="4"/>
      <c r="BY9142" s="4"/>
    </row>
    <row r="9143" spans="76:77" x14ac:dyDescent="0.25">
      <c r="BX9143" s="4"/>
      <c r="BY9143" s="4"/>
    </row>
    <row r="9144" spans="76:77" x14ac:dyDescent="0.25">
      <c r="BX9144" s="4"/>
      <c r="BY9144" s="4"/>
    </row>
    <row r="9145" spans="76:77" x14ac:dyDescent="0.25">
      <c r="BX9145" s="4"/>
      <c r="BY9145" s="4"/>
    </row>
    <row r="9146" spans="76:77" x14ac:dyDescent="0.25">
      <c r="BX9146" s="4"/>
      <c r="BY9146" s="4"/>
    </row>
    <row r="9147" spans="76:77" x14ac:dyDescent="0.25">
      <c r="BX9147" s="4"/>
      <c r="BY9147" s="4"/>
    </row>
    <row r="9148" spans="76:77" x14ac:dyDescent="0.25">
      <c r="BX9148" s="4"/>
      <c r="BY9148" s="4"/>
    </row>
    <row r="9149" spans="76:77" x14ac:dyDescent="0.25">
      <c r="BX9149" s="4"/>
      <c r="BY9149" s="4"/>
    </row>
    <row r="9150" spans="76:77" x14ac:dyDescent="0.25">
      <c r="BX9150" s="4"/>
      <c r="BY9150" s="4"/>
    </row>
    <row r="9151" spans="76:77" x14ac:dyDescent="0.25">
      <c r="BX9151" s="4"/>
      <c r="BY9151" s="4"/>
    </row>
    <row r="9152" spans="76:77" x14ac:dyDescent="0.25">
      <c r="BX9152" s="4"/>
      <c r="BY9152" s="4"/>
    </row>
    <row r="9153" spans="76:77" x14ac:dyDescent="0.25">
      <c r="BX9153" s="4"/>
      <c r="BY9153" s="4"/>
    </row>
    <row r="9154" spans="76:77" x14ac:dyDescent="0.25">
      <c r="BX9154" s="4"/>
      <c r="BY9154" s="4"/>
    </row>
    <row r="9155" spans="76:77" x14ac:dyDescent="0.25">
      <c r="BX9155" s="4"/>
      <c r="BY9155" s="4"/>
    </row>
    <row r="9156" spans="76:77" x14ac:dyDescent="0.25">
      <c r="BX9156" s="4"/>
      <c r="BY9156" s="4"/>
    </row>
    <row r="9157" spans="76:77" x14ac:dyDescent="0.25">
      <c r="BX9157" s="4"/>
      <c r="BY9157" s="4"/>
    </row>
    <row r="9158" spans="76:77" x14ac:dyDescent="0.25">
      <c r="BX9158" s="4"/>
      <c r="BY9158" s="4"/>
    </row>
    <row r="9159" spans="76:77" x14ac:dyDescent="0.25">
      <c r="BX9159" s="4"/>
      <c r="BY9159" s="4"/>
    </row>
    <row r="9160" spans="76:77" x14ac:dyDescent="0.25">
      <c r="BX9160" s="4"/>
      <c r="BY9160" s="4"/>
    </row>
    <row r="9161" spans="76:77" x14ac:dyDescent="0.25">
      <c r="BX9161" s="4"/>
      <c r="BY9161" s="4"/>
    </row>
    <row r="9162" spans="76:77" x14ac:dyDescent="0.25">
      <c r="BX9162" s="4"/>
      <c r="BY9162" s="4"/>
    </row>
    <row r="9163" spans="76:77" x14ac:dyDescent="0.25">
      <c r="BX9163" s="4"/>
      <c r="BY9163" s="4"/>
    </row>
    <row r="9164" spans="76:77" x14ac:dyDescent="0.25">
      <c r="BX9164" s="4"/>
      <c r="BY9164" s="4"/>
    </row>
    <row r="9165" spans="76:77" x14ac:dyDescent="0.25">
      <c r="BX9165" s="4"/>
      <c r="BY9165" s="4"/>
    </row>
    <row r="9166" spans="76:77" x14ac:dyDescent="0.25">
      <c r="BX9166" s="4"/>
      <c r="BY9166" s="4"/>
    </row>
    <row r="9167" spans="76:77" x14ac:dyDescent="0.25">
      <c r="BX9167" s="4"/>
      <c r="BY9167" s="4"/>
    </row>
    <row r="9168" spans="76:77" x14ac:dyDescent="0.25">
      <c r="BX9168" s="4"/>
      <c r="BY9168" s="4"/>
    </row>
    <row r="9169" spans="76:77" x14ac:dyDescent="0.25">
      <c r="BX9169" s="4"/>
      <c r="BY9169" s="4"/>
    </row>
    <row r="9170" spans="76:77" x14ac:dyDescent="0.25">
      <c r="BX9170" s="4"/>
      <c r="BY9170" s="4"/>
    </row>
    <row r="9171" spans="76:77" x14ac:dyDescent="0.25">
      <c r="BX9171" s="4"/>
      <c r="BY9171" s="4"/>
    </row>
    <row r="9172" spans="76:77" x14ac:dyDescent="0.25">
      <c r="BX9172" s="4"/>
      <c r="BY9172" s="4"/>
    </row>
    <row r="9173" spans="76:77" x14ac:dyDescent="0.25">
      <c r="BX9173" s="4"/>
      <c r="BY9173" s="4"/>
    </row>
    <row r="9174" spans="76:77" x14ac:dyDescent="0.25">
      <c r="BX9174" s="4"/>
      <c r="BY9174" s="4"/>
    </row>
    <row r="9175" spans="76:77" x14ac:dyDescent="0.25">
      <c r="BX9175" s="4"/>
      <c r="BY9175" s="4"/>
    </row>
    <row r="9176" spans="76:77" x14ac:dyDescent="0.25">
      <c r="BX9176" s="4"/>
      <c r="BY9176" s="4"/>
    </row>
    <row r="9177" spans="76:77" x14ac:dyDescent="0.25">
      <c r="BX9177" s="4"/>
      <c r="BY9177" s="4"/>
    </row>
    <row r="9178" spans="76:77" x14ac:dyDescent="0.25">
      <c r="BX9178" s="4"/>
      <c r="BY9178" s="4"/>
    </row>
    <row r="9179" spans="76:77" x14ac:dyDescent="0.25">
      <c r="BX9179" s="4"/>
      <c r="BY9179" s="4"/>
    </row>
    <row r="9180" spans="76:77" x14ac:dyDescent="0.25">
      <c r="BX9180" s="4"/>
      <c r="BY9180" s="4"/>
    </row>
    <row r="9181" spans="76:77" x14ac:dyDescent="0.25">
      <c r="BX9181" s="4"/>
      <c r="BY9181" s="4"/>
    </row>
    <row r="9182" spans="76:77" x14ac:dyDescent="0.25">
      <c r="BX9182" s="4"/>
      <c r="BY9182" s="4"/>
    </row>
    <row r="9183" spans="76:77" x14ac:dyDescent="0.25">
      <c r="BX9183" s="4"/>
      <c r="BY9183" s="4"/>
    </row>
    <row r="9184" spans="76:77" x14ac:dyDescent="0.25">
      <c r="BX9184" s="4"/>
      <c r="BY9184" s="4"/>
    </row>
    <row r="9185" spans="76:77" x14ac:dyDescent="0.25">
      <c r="BX9185" s="4"/>
      <c r="BY9185" s="4"/>
    </row>
    <row r="9186" spans="76:77" x14ac:dyDescent="0.25">
      <c r="BX9186" s="4"/>
      <c r="BY9186" s="4"/>
    </row>
    <row r="9187" spans="76:77" x14ac:dyDescent="0.25">
      <c r="BX9187" s="4"/>
      <c r="BY9187" s="4"/>
    </row>
    <row r="9188" spans="76:77" x14ac:dyDescent="0.25">
      <c r="BX9188" s="4"/>
      <c r="BY9188" s="4"/>
    </row>
    <row r="9189" spans="76:77" x14ac:dyDescent="0.25">
      <c r="BX9189" s="4"/>
      <c r="BY9189" s="4"/>
    </row>
    <row r="9190" spans="76:77" x14ac:dyDescent="0.25">
      <c r="BX9190" s="4"/>
      <c r="BY9190" s="4"/>
    </row>
    <row r="9191" spans="76:77" x14ac:dyDescent="0.25">
      <c r="BX9191" s="4"/>
      <c r="BY9191" s="4"/>
    </row>
    <row r="9192" spans="76:77" x14ac:dyDescent="0.25">
      <c r="BX9192" s="4"/>
      <c r="BY9192" s="4"/>
    </row>
    <row r="9193" spans="76:77" x14ac:dyDescent="0.25">
      <c r="BX9193" s="4"/>
      <c r="BY9193" s="4"/>
    </row>
    <row r="9194" spans="76:77" x14ac:dyDescent="0.25">
      <c r="BX9194" s="4"/>
      <c r="BY9194" s="4"/>
    </row>
    <row r="9195" spans="76:77" x14ac:dyDescent="0.25">
      <c r="BX9195" s="4"/>
      <c r="BY9195" s="4"/>
    </row>
    <row r="9196" spans="76:77" x14ac:dyDescent="0.25">
      <c r="BX9196" s="4"/>
      <c r="BY9196" s="4"/>
    </row>
    <row r="9197" spans="76:77" x14ac:dyDescent="0.25">
      <c r="BX9197" s="4"/>
      <c r="BY9197" s="4"/>
    </row>
    <row r="9198" spans="76:77" x14ac:dyDescent="0.25">
      <c r="BX9198" s="4"/>
      <c r="BY9198" s="4"/>
    </row>
    <row r="9199" spans="76:77" x14ac:dyDescent="0.25">
      <c r="BX9199" s="4"/>
      <c r="BY9199" s="4"/>
    </row>
    <row r="9200" spans="76:77" x14ac:dyDescent="0.25">
      <c r="BX9200" s="4"/>
      <c r="BY9200" s="4"/>
    </row>
    <row r="9201" spans="76:77" x14ac:dyDescent="0.25">
      <c r="BX9201" s="4"/>
      <c r="BY9201" s="4"/>
    </row>
    <row r="9202" spans="76:77" x14ac:dyDescent="0.25">
      <c r="BX9202" s="4"/>
      <c r="BY9202" s="4"/>
    </row>
    <row r="9203" spans="76:77" x14ac:dyDescent="0.25">
      <c r="BX9203" s="4"/>
      <c r="BY9203" s="4"/>
    </row>
    <row r="9204" spans="76:77" x14ac:dyDescent="0.25">
      <c r="BX9204" s="4"/>
      <c r="BY9204" s="4"/>
    </row>
    <row r="9205" spans="76:77" x14ac:dyDescent="0.25">
      <c r="BX9205" s="4"/>
      <c r="BY9205" s="4"/>
    </row>
    <row r="9206" spans="76:77" x14ac:dyDescent="0.25">
      <c r="BX9206" s="4"/>
      <c r="BY9206" s="4"/>
    </row>
    <row r="9207" spans="76:77" x14ac:dyDescent="0.25">
      <c r="BX9207" s="4"/>
      <c r="BY9207" s="4"/>
    </row>
    <row r="9208" spans="76:77" x14ac:dyDescent="0.25">
      <c r="BX9208" s="4"/>
      <c r="BY9208" s="4"/>
    </row>
    <row r="9209" spans="76:77" x14ac:dyDescent="0.25">
      <c r="BX9209" s="4"/>
      <c r="BY9209" s="4"/>
    </row>
    <row r="9210" spans="76:77" x14ac:dyDescent="0.25">
      <c r="BX9210" s="4"/>
      <c r="BY9210" s="4"/>
    </row>
    <row r="9211" spans="76:77" x14ac:dyDescent="0.25">
      <c r="BX9211" s="4"/>
      <c r="BY9211" s="4"/>
    </row>
    <row r="9212" spans="76:77" x14ac:dyDescent="0.25">
      <c r="BX9212" s="4"/>
      <c r="BY9212" s="4"/>
    </row>
    <row r="9213" spans="76:77" x14ac:dyDescent="0.25">
      <c r="BX9213" s="4"/>
      <c r="BY9213" s="4"/>
    </row>
    <row r="9214" spans="76:77" x14ac:dyDescent="0.25">
      <c r="BX9214" s="4"/>
      <c r="BY9214" s="4"/>
    </row>
    <row r="9215" spans="76:77" x14ac:dyDescent="0.25">
      <c r="BX9215" s="4"/>
      <c r="BY9215" s="4"/>
    </row>
    <row r="9216" spans="76:77" x14ac:dyDescent="0.25">
      <c r="BX9216" s="4"/>
      <c r="BY9216" s="4"/>
    </row>
    <row r="9217" spans="76:77" x14ac:dyDescent="0.25">
      <c r="BX9217" s="4"/>
      <c r="BY9217" s="4"/>
    </row>
    <row r="9218" spans="76:77" x14ac:dyDescent="0.25">
      <c r="BX9218" s="4"/>
      <c r="BY9218" s="4"/>
    </row>
    <row r="9219" spans="76:77" x14ac:dyDescent="0.25">
      <c r="BX9219" s="4"/>
      <c r="BY9219" s="4"/>
    </row>
    <row r="9220" spans="76:77" x14ac:dyDescent="0.25">
      <c r="BX9220" s="4"/>
      <c r="BY9220" s="4"/>
    </row>
    <row r="9221" spans="76:77" x14ac:dyDescent="0.25">
      <c r="BX9221" s="4"/>
      <c r="BY9221" s="4"/>
    </row>
    <row r="9222" spans="76:77" x14ac:dyDescent="0.25">
      <c r="BX9222" s="4"/>
      <c r="BY9222" s="4"/>
    </row>
    <row r="9223" spans="76:77" x14ac:dyDescent="0.25">
      <c r="BX9223" s="4"/>
      <c r="BY9223" s="4"/>
    </row>
    <row r="9224" spans="76:77" x14ac:dyDescent="0.25">
      <c r="BX9224" s="4"/>
      <c r="BY9224" s="4"/>
    </row>
    <row r="9225" spans="76:77" x14ac:dyDescent="0.25">
      <c r="BX9225" s="4"/>
      <c r="BY9225" s="4"/>
    </row>
    <row r="9226" spans="76:77" x14ac:dyDescent="0.25">
      <c r="BX9226" s="4"/>
      <c r="BY9226" s="4"/>
    </row>
    <row r="9227" spans="76:77" x14ac:dyDescent="0.25">
      <c r="BX9227" s="4"/>
      <c r="BY9227" s="4"/>
    </row>
    <row r="9228" spans="76:77" x14ac:dyDescent="0.25">
      <c r="BX9228" s="4"/>
      <c r="BY9228" s="4"/>
    </row>
    <row r="9229" spans="76:77" x14ac:dyDescent="0.25">
      <c r="BX9229" s="4"/>
      <c r="BY9229" s="4"/>
    </row>
    <row r="9230" spans="76:77" x14ac:dyDescent="0.25">
      <c r="BX9230" s="4"/>
      <c r="BY9230" s="4"/>
    </row>
    <row r="9231" spans="76:77" x14ac:dyDescent="0.25">
      <c r="BX9231" s="4"/>
      <c r="BY9231" s="4"/>
    </row>
    <row r="9232" spans="76:77" x14ac:dyDescent="0.25">
      <c r="BX9232" s="4"/>
      <c r="BY9232" s="4"/>
    </row>
    <row r="9233" spans="76:77" x14ac:dyDescent="0.25">
      <c r="BX9233" s="4"/>
      <c r="BY9233" s="4"/>
    </row>
    <row r="9234" spans="76:77" x14ac:dyDescent="0.25">
      <c r="BX9234" s="4"/>
      <c r="BY9234" s="4"/>
    </row>
    <row r="9235" spans="76:77" x14ac:dyDescent="0.25">
      <c r="BX9235" s="4"/>
      <c r="BY9235" s="4"/>
    </row>
    <row r="9236" spans="76:77" x14ac:dyDescent="0.25">
      <c r="BX9236" s="4"/>
      <c r="BY9236" s="4"/>
    </row>
    <row r="9237" spans="76:77" x14ac:dyDescent="0.25">
      <c r="BX9237" s="4"/>
      <c r="BY9237" s="4"/>
    </row>
    <row r="9238" spans="76:77" x14ac:dyDescent="0.25">
      <c r="BX9238" s="4"/>
      <c r="BY9238" s="4"/>
    </row>
    <row r="9239" spans="76:77" x14ac:dyDescent="0.25">
      <c r="BX9239" s="4"/>
      <c r="BY9239" s="4"/>
    </row>
    <row r="9240" spans="76:77" x14ac:dyDescent="0.25">
      <c r="BX9240" s="4"/>
      <c r="BY9240" s="4"/>
    </row>
    <row r="9241" spans="76:77" x14ac:dyDescent="0.25">
      <c r="BX9241" s="4"/>
      <c r="BY9241" s="4"/>
    </row>
    <row r="9242" spans="76:77" x14ac:dyDescent="0.25">
      <c r="BX9242" s="4"/>
      <c r="BY9242" s="4"/>
    </row>
    <row r="9243" spans="76:77" x14ac:dyDescent="0.25">
      <c r="BX9243" s="4"/>
      <c r="BY9243" s="4"/>
    </row>
    <row r="9244" spans="76:77" x14ac:dyDescent="0.25">
      <c r="BX9244" s="4"/>
      <c r="BY9244" s="4"/>
    </row>
    <row r="9245" spans="76:77" x14ac:dyDescent="0.25">
      <c r="BX9245" s="4"/>
      <c r="BY9245" s="4"/>
    </row>
    <row r="9246" spans="76:77" x14ac:dyDescent="0.25">
      <c r="BX9246" s="4"/>
      <c r="BY9246" s="4"/>
    </row>
    <row r="9247" spans="76:77" x14ac:dyDescent="0.25">
      <c r="BX9247" s="4"/>
      <c r="BY9247" s="4"/>
    </row>
    <row r="9248" spans="76:77" x14ac:dyDescent="0.25">
      <c r="BX9248" s="4"/>
      <c r="BY9248" s="4"/>
    </row>
    <row r="9249" spans="76:77" x14ac:dyDescent="0.25">
      <c r="BX9249" s="4"/>
      <c r="BY9249" s="4"/>
    </row>
    <row r="9250" spans="76:77" x14ac:dyDescent="0.25">
      <c r="BX9250" s="4"/>
      <c r="BY9250" s="4"/>
    </row>
    <row r="9251" spans="76:77" x14ac:dyDescent="0.25">
      <c r="BX9251" s="4"/>
      <c r="BY9251" s="4"/>
    </row>
    <row r="9252" spans="76:77" x14ac:dyDescent="0.25">
      <c r="BX9252" s="4"/>
      <c r="BY9252" s="4"/>
    </row>
    <row r="9253" spans="76:77" x14ac:dyDescent="0.25">
      <c r="BX9253" s="4"/>
      <c r="BY9253" s="4"/>
    </row>
    <row r="9254" spans="76:77" x14ac:dyDescent="0.25">
      <c r="BX9254" s="4"/>
      <c r="BY9254" s="4"/>
    </row>
    <row r="9255" spans="76:77" x14ac:dyDescent="0.25">
      <c r="BX9255" s="4"/>
      <c r="BY9255" s="4"/>
    </row>
    <row r="9256" spans="76:77" x14ac:dyDescent="0.25">
      <c r="BX9256" s="4"/>
      <c r="BY9256" s="4"/>
    </row>
    <row r="9257" spans="76:77" x14ac:dyDescent="0.25">
      <c r="BX9257" s="4"/>
      <c r="BY9257" s="4"/>
    </row>
    <row r="9258" spans="76:77" x14ac:dyDescent="0.25">
      <c r="BX9258" s="4"/>
      <c r="BY9258" s="4"/>
    </row>
    <row r="9259" spans="76:77" x14ac:dyDescent="0.25">
      <c r="BX9259" s="4"/>
      <c r="BY9259" s="4"/>
    </row>
    <row r="9260" spans="76:77" x14ac:dyDescent="0.25">
      <c r="BX9260" s="4"/>
      <c r="BY9260" s="4"/>
    </row>
    <row r="9261" spans="76:77" x14ac:dyDescent="0.25">
      <c r="BX9261" s="4"/>
      <c r="BY9261" s="4"/>
    </row>
    <row r="9262" spans="76:77" x14ac:dyDescent="0.25">
      <c r="BX9262" s="4"/>
      <c r="BY9262" s="4"/>
    </row>
    <row r="9263" spans="76:77" x14ac:dyDescent="0.25">
      <c r="BX9263" s="4"/>
      <c r="BY9263" s="4"/>
    </row>
    <row r="9264" spans="76:77" x14ac:dyDescent="0.25">
      <c r="BX9264" s="4"/>
      <c r="BY9264" s="4"/>
    </row>
    <row r="9265" spans="76:77" x14ac:dyDescent="0.25">
      <c r="BX9265" s="4"/>
      <c r="BY9265" s="4"/>
    </row>
    <row r="9266" spans="76:77" x14ac:dyDescent="0.25">
      <c r="BX9266" s="4"/>
      <c r="BY9266" s="4"/>
    </row>
    <row r="9267" spans="76:77" x14ac:dyDescent="0.25">
      <c r="BX9267" s="4"/>
      <c r="BY9267" s="4"/>
    </row>
    <row r="9268" spans="76:77" x14ac:dyDescent="0.25">
      <c r="BX9268" s="4"/>
      <c r="BY9268" s="4"/>
    </row>
    <row r="9269" spans="76:77" x14ac:dyDescent="0.25">
      <c r="BX9269" s="4"/>
      <c r="BY9269" s="4"/>
    </row>
    <row r="9270" spans="76:77" x14ac:dyDescent="0.25">
      <c r="BX9270" s="4"/>
      <c r="BY9270" s="4"/>
    </row>
    <row r="9271" spans="76:77" x14ac:dyDescent="0.25">
      <c r="BX9271" s="4"/>
      <c r="BY9271" s="4"/>
    </row>
    <row r="9272" spans="76:77" x14ac:dyDescent="0.25">
      <c r="BX9272" s="4"/>
      <c r="BY9272" s="4"/>
    </row>
    <row r="9273" spans="76:77" x14ac:dyDescent="0.25">
      <c r="BX9273" s="4"/>
      <c r="BY9273" s="4"/>
    </row>
    <row r="9274" spans="76:77" x14ac:dyDescent="0.25">
      <c r="BX9274" s="4"/>
      <c r="BY9274" s="4"/>
    </row>
    <row r="9275" spans="76:77" x14ac:dyDescent="0.25">
      <c r="BX9275" s="4"/>
      <c r="BY9275" s="4"/>
    </row>
    <row r="9276" spans="76:77" x14ac:dyDescent="0.25">
      <c r="BX9276" s="4"/>
      <c r="BY9276" s="4"/>
    </row>
    <row r="9277" spans="76:77" x14ac:dyDescent="0.25">
      <c r="BX9277" s="4"/>
      <c r="BY9277" s="4"/>
    </row>
    <row r="9278" spans="76:77" x14ac:dyDescent="0.25">
      <c r="BX9278" s="4"/>
      <c r="BY9278" s="4"/>
    </row>
    <row r="9279" spans="76:77" x14ac:dyDescent="0.25">
      <c r="BX9279" s="4"/>
      <c r="BY9279" s="4"/>
    </row>
    <row r="9280" spans="76:77" x14ac:dyDescent="0.25">
      <c r="BX9280" s="4"/>
      <c r="BY9280" s="4"/>
    </row>
    <row r="9281" spans="76:77" x14ac:dyDescent="0.25">
      <c r="BX9281" s="4"/>
      <c r="BY9281" s="4"/>
    </row>
    <row r="9282" spans="76:77" x14ac:dyDescent="0.25">
      <c r="BX9282" s="4"/>
      <c r="BY9282" s="4"/>
    </row>
    <row r="9283" spans="76:77" x14ac:dyDescent="0.25">
      <c r="BX9283" s="4"/>
      <c r="BY9283" s="4"/>
    </row>
    <row r="9284" spans="76:77" x14ac:dyDescent="0.25">
      <c r="BX9284" s="4"/>
      <c r="BY9284" s="4"/>
    </row>
    <row r="9285" spans="76:77" x14ac:dyDescent="0.25">
      <c r="BX9285" s="4"/>
      <c r="BY9285" s="4"/>
    </row>
    <row r="9286" spans="76:77" x14ac:dyDescent="0.25">
      <c r="BX9286" s="4"/>
      <c r="BY9286" s="4"/>
    </row>
    <row r="9287" spans="76:77" x14ac:dyDescent="0.25">
      <c r="BX9287" s="4"/>
      <c r="BY9287" s="4"/>
    </row>
    <row r="9288" spans="76:77" x14ac:dyDescent="0.25">
      <c r="BX9288" s="4"/>
      <c r="BY9288" s="4"/>
    </row>
    <row r="9289" spans="76:77" x14ac:dyDescent="0.25">
      <c r="BX9289" s="4"/>
      <c r="BY9289" s="4"/>
    </row>
    <row r="9290" spans="76:77" x14ac:dyDescent="0.25">
      <c r="BX9290" s="4"/>
      <c r="BY9290" s="4"/>
    </row>
    <row r="9291" spans="76:77" x14ac:dyDescent="0.25">
      <c r="BX9291" s="4"/>
      <c r="BY9291" s="4"/>
    </row>
    <row r="9292" spans="76:77" x14ac:dyDescent="0.25">
      <c r="BX9292" s="4"/>
      <c r="BY9292" s="4"/>
    </row>
    <row r="9293" spans="76:77" x14ac:dyDescent="0.25">
      <c r="BX9293" s="4"/>
      <c r="BY9293" s="4"/>
    </row>
    <row r="9294" spans="76:77" x14ac:dyDescent="0.25">
      <c r="BX9294" s="4"/>
      <c r="BY9294" s="4"/>
    </row>
    <row r="9295" spans="76:77" x14ac:dyDescent="0.25">
      <c r="BX9295" s="4"/>
      <c r="BY9295" s="4"/>
    </row>
    <row r="9296" spans="76:77" x14ac:dyDescent="0.25">
      <c r="BX9296" s="4"/>
      <c r="BY9296" s="4"/>
    </row>
    <row r="9297" spans="76:77" x14ac:dyDescent="0.25">
      <c r="BX9297" s="4"/>
      <c r="BY9297" s="4"/>
    </row>
    <row r="9298" spans="76:77" x14ac:dyDescent="0.25">
      <c r="BX9298" s="4"/>
      <c r="BY9298" s="4"/>
    </row>
    <row r="9299" spans="76:77" x14ac:dyDescent="0.25">
      <c r="BX9299" s="4"/>
      <c r="BY9299" s="4"/>
    </row>
    <row r="9300" spans="76:77" x14ac:dyDescent="0.25">
      <c r="BX9300" s="4"/>
      <c r="BY9300" s="4"/>
    </row>
    <row r="9301" spans="76:77" x14ac:dyDescent="0.25">
      <c r="BX9301" s="4"/>
      <c r="BY9301" s="4"/>
    </row>
    <row r="9302" spans="76:77" x14ac:dyDescent="0.25">
      <c r="BX9302" s="4"/>
      <c r="BY9302" s="4"/>
    </row>
    <row r="9303" spans="76:77" x14ac:dyDescent="0.25">
      <c r="BX9303" s="4"/>
      <c r="BY9303" s="4"/>
    </row>
    <row r="9304" spans="76:77" x14ac:dyDescent="0.25">
      <c r="BX9304" s="4"/>
      <c r="BY9304" s="4"/>
    </row>
    <row r="9305" spans="76:77" x14ac:dyDescent="0.25">
      <c r="BX9305" s="4"/>
      <c r="BY9305" s="4"/>
    </row>
    <row r="9306" spans="76:77" x14ac:dyDescent="0.25">
      <c r="BX9306" s="4"/>
      <c r="BY9306" s="4"/>
    </row>
    <row r="9307" spans="76:77" x14ac:dyDescent="0.25">
      <c r="BX9307" s="4"/>
      <c r="BY9307" s="4"/>
    </row>
    <row r="9308" spans="76:77" x14ac:dyDescent="0.25">
      <c r="BX9308" s="4"/>
      <c r="BY9308" s="4"/>
    </row>
    <row r="9309" spans="76:77" x14ac:dyDescent="0.25">
      <c r="BX9309" s="4"/>
      <c r="BY9309" s="4"/>
    </row>
    <row r="9310" spans="76:77" x14ac:dyDescent="0.25">
      <c r="BX9310" s="4"/>
      <c r="BY9310" s="4"/>
    </row>
    <row r="9311" spans="76:77" x14ac:dyDescent="0.25">
      <c r="BX9311" s="4"/>
      <c r="BY9311" s="4"/>
    </row>
    <row r="9312" spans="76:77" x14ac:dyDescent="0.25">
      <c r="BX9312" s="4"/>
      <c r="BY9312" s="4"/>
    </row>
    <row r="9313" spans="76:77" x14ac:dyDescent="0.25">
      <c r="BX9313" s="4"/>
      <c r="BY9313" s="4"/>
    </row>
    <row r="9314" spans="76:77" x14ac:dyDescent="0.25">
      <c r="BX9314" s="4"/>
      <c r="BY9314" s="4"/>
    </row>
    <row r="9315" spans="76:77" x14ac:dyDescent="0.25">
      <c r="BX9315" s="4"/>
      <c r="BY9315" s="4"/>
    </row>
    <row r="9316" spans="76:77" x14ac:dyDescent="0.25">
      <c r="BX9316" s="4"/>
      <c r="BY9316" s="4"/>
    </row>
    <row r="9317" spans="76:77" x14ac:dyDescent="0.25">
      <c r="BX9317" s="4"/>
      <c r="BY9317" s="4"/>
    </row>
    <row r="9318" spans="76:77" x14ac:dyDescent="0.25">
      <c r="BX9318" s="4"/>
      <c r="BY9318" s="4"/>
    </row>
    <row r="9319" spans="76:77" x14ac:dyDescent="0.25">
      <c r="BX9319" s="4"/>
      <c r="BY9319" s="4"/>
    </row>
    <row r="9320" spans="76:77" x14ac:dyDescent="0.25">
      <c r="BX9320" s="4"/>
      <c r="BY9320" s="4"/>
    </row>
    <row r="9321" spans="76:77" x14ac:dyDescent="0.25">
      <c r="BX9321" s="4"/>
      <c r="BY9321" s="4"/>
    </row>
    <row r="9322" spans="76:77" x14ac:dyDescent="0.25">
      <c r="BX9322" s="4"/>
      <c r="BY9322" s="4"/>
    </row>
    <row r="9323" spans="76:77" x14ac:dyDescent="0.25">
      <c r="BX9323" s="4"/>
      <c r="BY9323" s="4"/>
    </row>
    <row r="9324" spans="76:77" x14ac:dyDescent="0.25">
      <c r="BX9324" s="4"/>
      <c r="BY9324" s="4"/>
    </row>
    <row r="9325" spans="76:77" x14ac:dyDescent="0.25">
      <c r="BX9325" s="4"/>
      <c r="BY9325" s="4"/>
    </row>
    <row r="9326" spans="76:77" x14ac:dyDescent="0.25">
      <c r="BX9326" s="4"/>
      <c r="BY9326" s="4"/>
    </row>
    <row r="9327" spans="76:77" x14ac:dyDescent="0.25">
      <c r="BX9327" s="4"/>
      <c r="BY9327" s="4"/>
    </row>
    <row r="9328" spans="76:77" x14ac:dyDescent="0.25">
      <c r="BX9328" s="4"/>
      <c r="BY9328" s="4"/>
    </row>
    <row r="9329" spans="76:77" x14ac:dyDescent="0.25">
      <c r="BX9329" s="4"/>
      <c r="BY9329" s="4"/>
    </row>
    <row r="9330" spans="76:77" x14ac:dyDescent="0.25">
      <c r="BX9330" s="4"/>
      <c r="BY9330" s="4"/>
    </row>
    <row r="9331" spans="76:77" x14ac:dyDescent="0.25">
      <c r="BX9331" s="4"/>
      <c r="BY9331" s="4"/>
    </row>
    <row r="9332" spans="76:77" x14ac:dyDescent="0.25">
      <c r="BX9332" s="4"/>
      <c r="BY9332" s="4"/>
    </row>
    <row r="9333" spans="76:77" x14ac:dyDescent="0.25">
      <c r="BX9333" s="4"/>
      <c r="BY9333" s="4"/>
    </row>
    <row r="9334" spans="76:77" x14ac:dyDescent="0.25">
      <c r="BX9334" s="4"/>
      <c r="BY9334" s="4"/>
    </row>
    <row r="9335" spans="76:77" x14ac:dyDescent="0.25">
      <c r="BX9335" s="4"/>
      <c r="BY9335" s="4"/>
    </row>
    <row r="9336" spans="76:77" x14ac:dyDescent="0.25">
      <c r="BX9336" s="4"/>
      <c r="BY9336" s="4"/>
    </row>
    <row r="9337" spans="76:77" x14ac:dyDescent="0.25">
      <c r="BX9337" s="4"/>
      <c r="BY9337" s="4"/>
    </row>
    <row r="9338" spans="76:77" x14ac:dyDescent="0.25">
      <c r="BX9338" s="4"/>
      <c r="BY9338" s="4"/>
    </row>
    <row r="9339" spans="76:77" x14ac:dyDescent="0.25">
      <c r="BX9339" s="4"/>
      <c r="BY9339" s="4"/>
    </row>
    <row r="9340" spans="76:77" x14ac:dyDescent="0.25">
      <c r="BX9340" s="4"/>
      <c r="BY9340" s="4"/>
    </row>
    <row r="9341" spans="76:77" x14ac:dyDescent="0.25">
      <c r="BX9341" s="4"/>
      <c r="BY9341" s="4"/>
    </row>
    <row r="9342" spans="76:77" x14ac:dyDescent="0.25">
      <c r="BX9342" s="4"/>
      <c r="BY9342" s="4"/>
    </row>
    <row r="9343" spans="76:77" x14ac:dyDescent="0.25">
      <c r="BX9343" s="4"/>
      <c r="BY9343" s="4"/>
    </row>
    <row r="9344" spans="76:77" x14ac:dyDescent="0.25">
      <c r="BX9344" s="4"/>
      <c r="BY9344" s="4"/>
    </row>
    <row r="9345" spans="76:77" x14ac:dyDescent="0.25">
      <c r="BX9345" s="4"/>
      <c r="BY9345" s="4"/>
    </row>
    <row r="9346" spans="76:77" x14ac:dyDescent="0.25">
      <c r="BX9346" s="4"/>
      <c r="BY9346" s="4"/>
    </row>
    <row r="9347" spans="76:77" x14ac:dyDescent="0.25">
      <c r="BX9347" s="4"/>
      <c r="BY9347" s="4"/>
    </row>
    <row r="9348" spans="76:77" x14ac:dyDescent="0.25">
      <c r="BX9348" s="4"/>
      <c r="BY9348" s="4"/>
    </row>
    <row r="9349" spans="76:77" x14ac:dyDescent="0.25">
      <c r="BX9349" s="4"/>
      <c r="BY9349" s="4"/>
    </row>
    <row r="9350" spans="76:77" x14ac:dyDescent="0.25">
      <c r="BX9350" s="4"/>
      <c r="BY9350" s="4"/>
    </row>
    <row r="9351" spans="76:77" x14ac:dyDescent="0.25">
      <c r="BX9351" s="4"/>
      <c r="BY9351" s="4"/>
    </row>
    <row r="9352" spans="76:77" x14ac:dyDescent="0.25">
      <c r="BX9352" s="4"/>
      <c r="BY9352" s="4"/>
    </row>
    <row r="9353" spans="76:77" x14ac:dyDescent="0.25">
      <c r="BX9353" s="4"/>
      <c r="BY9353" s="4"/>
    </row>
    <row r="9354" spans="76:77" x14ac:dyDescent="0.25">
      <c r="BX9354" s="4"/>
      <c r="BY9354" s="4"/>
    </row>
    <row r="9355" spans="76:77" x14ac:dyDescent="0.25">
      <c r="BX9355" s="4"/>
      <c r="BY9355" s="4"/>
    </row>
    <row r="9356" spans="76:77" x14ac:dyDescent="0.25">
      <c r="BX9356" s="4"/>
      <c r="BY9356" s="4"/>
    </row>
    <row r="9357" spans="76:77" x14ac:dyDescent="0.25">
      <c r="BX9357" s="4"/>
      <c r="BY9357" s="4"/>
    </row>
    <row r="9358" spans="76:77" x14ac:dyDescent="0.25">
      <c r="BX9358" s="4"/>
      <c r="BY9358" s="4"/>
    </row>
    <row r="9359" spans="76:77" x14ac:dyDescent="0.25">
      <c r="BX9359" s="4"/>
      <c r="BY9359" s="4"/>
    </row>
    <row r="9360" spans="76:77" x14ac:dyDescent="0.25">
      <c r="BX9360" s="4"/>
      <c r="BY9360" s="4"/>
    </row>
    <row r="9361" spans="76:77" x14ac:dyDescent="0.25">
      <c r="BX9361" s="4"/>
      <c r="BY9361" s="4"/>
    </row>
    <row r="9362" spans="76:77" x14ac:dyDescent="0.25">
      <c r="BX9362" s="4"/>
      <c r="BY9362" s="4"/>
    </row>
    <row r="9363" spans="76:77" x14ac:dyDescent="0.25">
      <c r="BX9363" s="4"/>
      <c r="BY9363" s="4"/>
    </row>
    <row r="9364" spans="76:77" x14ac:dyDescent="0.25">
      <c r="BX9364" s="4"/>
      <c r="BY9364" s="4"/>
    </row>
    <row r="9365" spans="76:77" x14ac:dyDescent="0.25">
      <c r="BX9365" s="4"/>
      <c r="BY9365" s="4"/>
    </row>
    <row r="9366" spans="76:77" x14ac:dyDescent="0.25">
      <c r="BX9366" s="4"/>
      <c r="BY9366" s="4"/>
    </row>
    <row r="9367" spans="76:77" x14ac:dyDescent="0.25">
      <c r="BX9367" s="4"/>
      <c r="BY9367" s="4"/>
    </row>
    <row r="9368" spans="76:77" x14ac:dyDescent="0.25">
      <c r="BX9368" s="4"/>
      <c r="BY9368" s="4"/>
    </row>
    <row r="9369" spans="76:77" x14ac:dyDescent="0.25">
      <c r="BX9369" s="4"/>
      <c r="BY9369" s="4"/>
    </row>
    <row r="9370" spans="76:77" x14ac:dyDescent="0.25">
      <c r="BX9370" s="4"/>
      <c r="BY9370" s="4"/>
    </row>
    <row r="9371" spans="76:77" x14ac:dyDescent="0.25">
      <c r="BX9371" s="4"/>
      <c r="BY9371" s="4"/>
    </row>
    <row r="9372" spans="76:77" x14ac:dyDescent="0.25">
      <c r="BX9372" s="4"/>
      <c r="BY9372" s="4"/>
    </row>
    <row r="9373" spans="76:77" x14ac:dyDescent="0.25">
      <c r="BX9373" s="4"/>
      <c r="BY9373" s="4"/>
    </row>
    <row r="9374" spans="76:77" x14ac:dyDescent="0.25">
      <c r="BX9374" s="4"/>
      <c r="BY9374" s="4"/>
    </row>
    <row r="9375" spans="76:77" x14ac:dyDescent="0.25">
      <c r="BX9375" s="4"/>
      <c r="BY9375" s="4"/>
    </row>
    <row r="9376" spans="76:77" x14ac:dyDescent="0.25">
      <c r="BX9376" s="4"/>
      <c r="BY9376" s="4"/>
    </row>
    <row r="9377" spans="76:77" x14ac:dyDescent="0.25">
      <c r="BX9377" s="4"/>
      <c r="BY9377" s="4"/>
    </row>
    <row r="9378" spans="76:77" x14ac:dyDescent="0.25">
      <c r="BX9378" s="4"/>
      <c r="BY9378" s="4"/>
    </row>
    <row r="9379" spans="76:77" x14ac:dyDescent="0.25">
      <c r="BX9379" s="4"/>
      <c r="BY9379" s="4"/>
    </row>
    <row r="9380" spans="76:77" x14ac:dyDescent="0.25">
      <c r="BX9380" s="4"/>
      <c r="BY9380" s="4"/>
    </row>
    <row r="9381" spans="76:77" x14ac:dyDescent="0.25">
      <c r="BX9381" s="4"/>
      <c r="BY9381" s="4"/>
    </row>
    <row r="9382" spans="76:77" x14ac:dyDescent="0.25">
      <c r="BX9382" s="4"/>
      <c r="BY9382" s="4"/>
    </row>
    <row r="9383" spans="76:77" x14ac:dyDescent="0.25">
      <c r="BX9383" s="4"/>
      <c r="BY9383" s="4"/>
    </row>
    <row r="9384" spans="76:77" x14ac:dyDescent="0.25">
      <c r="BX9384" s="4"/>
      <c r="BY9384" s="4"/>
    </row>
    <row r="9385" spans="76:77" x14ac:dyDescent="0.25">
      <c r="BX9385" s="4"/>
      <c r="BY9385" s="4"/>
    </row>
    <row r="9386" spans="76:77" x14ac:dyDescent="0.25">
      <c r="BX9386" s="4"/>
      <c r="BY9386" s="4"/>
    </row>
    <row r="9387" spans="76:77" x14ac:dyDescent="0.25">
      <c r="BX9387" s="4"/>
      <c r="BY9387" s="4"/>
    </row>
    <row r="9388" spans="76:77" x14ac:dyDescent="0.25">
      <c r="BX9388" s="4"/>
      <c r="BY9388" s="4"/>
    </row>
    <row r="9389" spans="76:77" x14ac:dyDescent="0.25">
      <c r="BX9389" s="4"/>
      <c r="BY9389" s="4"/>
    </row>
    <row r="9390" spans="76:77" x14ac:dyDescent="0.25">
      <c r="BX9390" s="4"/>
      <c r="BY9390" s="4"/>
    </row>
    <row r="9391" spans="76:77" x14ac:dyDescent="0.25">
      <c r="BX9391" s="4"/>
      <c r="BY9391" s="4"/>
    </row>
    <row r="9392" spans="76:77" x14ac:dyDescent="0.25">
      <c r="BX9392" s="4"/>
      <c r="BY9392" s="4"/>
    </row>
    <row r="9393" spans="76:77" x14ac:dyDescent="0.25">
      <c r="BX9393" s="4"/>
      <c r="BY9393" s="4"/>
    </row>
    <row r="9394" spans="76:77" x14ac:dyDescent="0.25">
      <c r="BX9394" s="4"/>
      <c r="BY9394" s="4"/>
    </row>
    <row r="9395" spans="76:77" x14ac:dyDescent="0.25">
      <c r="BX9395" s="4"/>
      <c r="BY9395" s="4"/>
    </row>
    <row r="9396" spans="76:77" x14ac:dyDescent="0.25">
      <c r="BX9396" s="4"/>
      <c r="BY9396" s="4"/>
    </row>
    <row r="9397" spans="76:77" x14ac:dyDescent="0.25">
      <c r="BX9397" s="4"/>
      <c r="BY9397" s="4"/>
    </row>
    <row r="9398" spans="76:77" x14ac:dyDescent="0.25">
      <c r="BX9398" s="4"/>
      <c r="BY9398" s="4"/>
    </row>
    <row r="9399" spans="76:77" x14ac:dyDescent="0.25">
      <c r="BX9399" s="4"/>
      <c r="BY9399" s="4"/>
    </row>
    <row r="9400" spans="76:77" x14ac:dyDescent="0.25">
      <c r="BX9400" s="4"/>
      <c r="BY9400" s="4"/>
    </row>
    <row r="9401" spans="76:77" x14ac:dyDescent="0.25">
      <c r="BX9401" s="4"/>
      <c r="BY9401" s="4"/>
    </row>
    <row r="9402" spans="76:77" x14ac:dyDescent="0.25">
      <c r="BX9402" s="4"/>
      <c r="BY9402" s="4"/>
    </row>
    <row r="9403" spans="76:77" x14ac:dyDescent="0.25">
      <c r="BX9403" s="4"/>
      <c r="BY9403" s="4"/>
    </row>
    <row r="9404" spans="76:77" x14ac:dyDescent="0.25">
      <c r="BX9404" s="4"/>
      <c r="BY9404" s="4"/>
    </row>
    <row r="9405" spans="76:77" x14ac:dyDescent="0.25">
      <c r="BX9405" s="4"/>
      <c r="BY9405" s="4"/>
    </row>
    <row r="9406" spans="76:77" x14ac:dyDescent="0.25">
      <c r="BX9406" s="4"/>
      <c r="BY9406" s="4"/>
    </row>
    <row r="9407" spans="76:77" x14ac:dyDescent="0.25">
      <c r="BX9407" s="4"/>
      <c r="BY9407" s="4"/>
    </row>
    <row r="9408" spans="76:77" x14ac:dyDescent="0.25">
      <c r="BX9408" s="4"/>
      <c r="BY9408" s="4"/>
    </row>
    <row r="9409" spans="76:77" x14ac:dyDescent="0.25">
      <c r="BX9409" s="4"/>
      <c r="BY9409" s="4"/>
    </row>
    <row r="9410" spans="76:77" x14ac:dyDescent="0.25">
      <c r="BX9410" s="4"/>
      <c r="BY9410" s="4"/>
    </row>
    <row r="9411" spans="76:77" x14ac:dyDescent="0.25">
      <c r="BX9411" s="4"/>
      <c r="BY9411" s="4"/>
    </row>
    <row r="9412" spans="76:77" x14ac:dyDescent="0.25">
      <c r="BX9412" s="4"/>
      <c r="BY9412" s="4"/>
    </row>
    <row r="9413" spans="76:77" x14ac:dyDescent="0.25">
      <c r="BX9413" s="4"/>
      <c r="BY9413" s="4"/>
    </row>
    <row r="9414" spans="76:77" x14ac:dyDescent="0.25">
      <c r="BX9414" s="4"/>
      <c r="BY9414" s="4"/>
    </row>
    <row r="9415" spans="76:77" x14ac:dyDescent="0.25">
      <c r="BX9415" s="4"/>
      <c r="BY9415" s="4"/>
    </row>
    <row r="9416" spans="76:77" x14ac:dyDescent="0.25">
      <c r="BX9416" s="4"/>
      <c r="BY9416" s="4"/>
    </row>
    <row r="9417" spans="76:77" x14ac:dyDescent="0.25">
      <c r="BX9417" s="4"/>
      <c r="BY9417" s="4"/>
    </row>
    <row r="9418" spans="76:77" x14ac:dyDescent="0.25">
      <c r="BX9418" s="4"/>
      <c r="BY9418" s="4"/>
    </row>
    <row r="9419" spans="76:77" x14ac:dyDescent="0.25">
      <c r="BX9419" s="4"/>
      <c r="BY9419" s="4"/>
    </row>
    <row r="9420" spans="76:77" x14ac:dyDescent="0.25">
      <c r="BX9420" s="4"/>
      <c r="BY9420" s="4"/>
    </row>
    <row r="9421" spans="76:77" x14ac:dyDescent="0.25">
      <c r="BX9421" s="4"/>
      <c r="BY9421" s="4"/>
    </row>
    <row r="9422" spans="76:77" x14ac:dyDescent="0.25">
      <c r="BX9422" s="4"/>
      <c r="BY9422" s="4"/>
    </row>
    <row r="9423" spans="76:77" x14ac:dyDescent="0.25">
      <c r="BX9423" s="4"/>
      <c r="BY9423" s="4"/>
    </row>
    <row r="9424" spans="76:77" x14ac:dyDescent="0.25">
      <c r="BX9424" s="4"/>
      <c r="BY9424" s="4"/>
    </row>
    <row r="9425" spans="76:77" x14ac:dyDescent="0.25">
      <c r="BX9425" s="4"/>
      <c r="BY9425" s="4"/>
    </row>
    <row r="9426" spans="76:77" x14ac:dyDescent="0.25">
      <c r="BX9426" s="4"/>
      <c r="BY9426" s="4"/>
    </row>
    <row r="9427" spans="76:77" x14ac:dyDescent="0.25">
      <c r="BX9427" s="4"/>
      <c r="BY9427" s="4"/>
    </row>
    <row r="9428" spans="76:77" x14ac:dyDescent="0.25">
      <c r="BX9428" s="4"/>
      <c r="BY9428" s="4"/>
    </row>
    <row r="9429" spans="76:77" x14ac:dyDescent="0.25">
      <c r="BX9429" s="4"/>
      <c r="BY9429" s="4"/>
    </row>
    <row r="9430" spans="76:77" x14ac:dyDescent="0.25">
      <c r="BX9430" s="4"/>
      <c r="BY9430" s="4"/>
    </row>
    <row r="9431" spans="76:77" x14ac:dyDescent="0.25">
      <c r="BX9431" s="4"/>
      <c r="BY9431" s="4"/>
    </row>
    <row r="9432" spans="76:77" x14ac:dyDescent="0.25">
      <c r="BX9432" s="4"/>
      <c r="BY9432" s="4"/>
    </row>
    <row r="9433" spans="76:77" x14ac:dyDescent="0.25">
      <c r="BX9433" s="4"/>
      <c r="BY9433" s="4"/>
    </row>
    <row r="9434" spans="76:77" x14ac:dyDescent="0.25">
      <c r="BX9434" s="4"/>
      <c r="BY9434" s="4"/>
    </row>
    <row r="9435" spans="76:77" x14ac:dyDescent="0.25">
      <c r="BX9435" s="4"/>
      <c r="BY9435" s="4"/>
    </row>
    <row r="9436" spans="76:77" x14ac:dyDescent="0.25">
      <c r="BX9436" s="4"/>
      <c r="BY9436" s="4"/>
    </row>
    <row r="9437" spans="76:77" x14ac:dyDescent="0.25">
      <c r="BX9437" s="4"/>
      <c r="BY9437" s="4"/>
    </row>
    <row r="9438" spans="76:77" x14ac:dyDescent="0.25">
      <c r="BX9438" s="4"/>
      <c r="BY9438" s="4"/>
    </row>
    <row r="9439" spans="76:77" x14ac:dyDescent="0.25">
      <c r="BX9439" s="4"/>
      <c r="BY9439" s="4"/>
    </row>
    <row r="9440" spans="76:77" x14ac:dyDescent="0.25">
      <c r="BX9440" s="4"/>
      <c r="BY9440" s="4"/>
    </row>
    <row r="9441" spans="76:77" x14ac:dyDescent="0.25">
      <c r="BX9441" s="4"/>
      <c r="BY9441" s="4"/>
    </row>
    <row r="9442" spans="76:77" x14ac:dyDescent="0.25">
      <c r="BX9442" s="4"/>
      <c r="BY9442" s="4"/>
    </row>
    <row r="9443" spans="76:77" x14ac:dyDescent="0.25">
      <c r="BX9443" s="4"/>
      <c r="BY9443" s="4"/>
    </row>
    <row r="9444" spans="76:77" x14ac:dyDescent="0.25">
      <c r="BX9444" s="4"/>
      <c r="BY9444" s="4"/>
    </row>
    <row r="9445" spans="76:77" x14ac:dyDescent="0.25">
      <c r="BX9445" s="4"/>
      <c r="BY9445" s="4"/>
    </row>
    <row r="9446" spans="76:77" x14ac:dyDescent="0.25">
      <c r="BX9446" s="4"/>
      <c r="BY9446" s="4"/>
    </row>
    <row r="9447" spans="76:77" x14ac:dyDescent="0.25">
      <c r="BX9447" s="4"/>
      <c r="BY9447" s="4"/>
    </row>
    <row r="9448" spans="76:77" x14ac:dyDescent="0.25">
      <c r="BX9448" s="4"/>
      <c r="BY9448" s="4"/>
    </row>
    <row r="9449" spans="76:77" x14ac:dyDescent="0.25">
      <c r="BX9449" s="4"/>
      <c r="BY9449" s="4"/>
    </row>
    <row r="9450" spans="76:77" x14ac:dyDescent="0.25">
      <c r="BX9450" s="4"/>
      <c r="BY9450" s="4"/>
    </row>
    <row r="9451" spans="76:77" x14ac:dyDescent="0.25">
      <c r="BX9451" s="4"/>
      <c r="BY9451" s="4"/>
    </row>
    <row r="9452" spans="76:77" x14ac:dyDescent="0.25">
      <c r="BX9452" s="4"/>
      <c r="BY9452" s="4"/>
    </row>
    <row r="9453" spans="76:77" x14ac:dyDescent="0.25">
      <c r="BX9453" s="4"/>
      <c r="BY9453" s="4"/>
    </row>
    <row r="9454" spans="76:77" x14ac:dyDescent="0.25">
      <c r="BX9454" s="4"/>
      <c r="BY9454" s="4"/>
    </row>
    <row r="9455" spans="76:77" x14ac:dyDescent="0.25">
      <c r="BX9455" s="4"/>
      <c r="BY9455" s="4"/>
    </row>
    <row r="9456" spans="76:77" x14ac:dyDescent="0.25">
      <c r="BX9456" s="4"/>
      <c r="BY9456" s="4"/>
    </row>
    <row r="9457" spans="76:77" x14ac:dyDescent="0.25">
      <c r="BX9457" s="4"/>
      <c r="BY9457" s="4"/>
    </row>
    <row r="9458" spans="76:77" x14ac:dyDescent="0.25">
      <c r="BX9458" s="4"/>
      <c r="BY9458" s="4"/>
    </row>
    <row r="9459" spans="76:77" x14ac:dyDescent="0.25">
      <c r="BX9459" s="4"/>
      <c r="BY9459" s="4"/>
    </row>
    <row r="9460" spans="76:77" x14ac:dyDescent="0.25">
      <c r="BX9460" s="4"/>
      <c r="BY9460" s="4"/>
    </row>
    <row r="9461" spans="76:77" x14ac:dyDescent="0.25">
      <c r="BX9461" s="4"/>
      <c r="BY9461" s="4"/>
    </row>
    <row r="9462" spans="76:77" x14ac:dyDescent="0.25">
      <c r="BX9462" s="4"/>
      <c r="BY9462" s="4"/>
    </row>
    <row r="9463" spans="76:77" x14ac:dyDescent="0.25">
      <c r="BX9463" s="4"/>
      <c r="BY9463" s="4"/>
    </row>
    <row r="9464" spans="76:77" x14ac:dyDescent="0.25">
      <c r="BX9464" s="4"/>
      <c r="BY9464" s="4"/>
    </row>
    <row r="9465" spans="76:77" x14ac:dyDescent="0.25">
      <c r="BX9465" s="4"/>
      <c r="BY9465" s="4"/>
    </row>
    <row r="9466" spans="76:77" x14ac:dyDescent="0.25">
      <c r="BX9466" s="4"/>
      <c r="BY9466" s="4"/>
    </row>
    <row r="9467" spans="76:77" x14ac:dyDescent="0.25">
      <c r="BX9467" s="4"/>
      <c r="BY9467" s="4"/>
    </row>
    <row r="9468" spans="76:77" x14ac:dyDescent="0.25">
      <c r="BX9468" s="4"/>
      <c r="BY9468" s="4"/>
    </row>
    <row r="9469" spans="76:77" x14ac:dyDescent="0.25">
      <c r="BX9469" s="4"/>
      <c r="BY9469" s="4"/>
    </row>
    <row r="9470" spans="76:77" x14ac:dyDescent="0.25">
      <c r="BX9470" s="4"/>
      <c r="BY9470" s="4"/>
    </row>
    <row r="9471" spans="76:77" x14ac:dyDescent="0.25">
      <c r="BX9471" s="4"/>
      <c r="BY9471" s="4"/>
    </row>
    <row r="9472" spans="76:77" x14ac:dyDescent="0.25">
      <c r="BX9472" s="4"/>
      <c r="BY9472" s="4"/>
    </row>
    <row r="9473" spans="76:77" x14ac:dyDescent="0.25">
      <c r="BX9473" s="4"/>
      <c r="BY9473" s="4"/>
    </row>
    <row r="9474" spans="76:77" x14ac:dyDescent="0.25">
      <c r="BX9474" s="4"/>
      <c r="BY9474" s="4"/>
    </row>
    <row r="9475" spans="76:77" x14ac:dyDescent="0.25">
      <c r="BX9475" s="4"/>
      <c r="BY9475" s="4"/>
    </row>
    <row r="9476" spans="76:77" x14ac:dyDescent="0.25">
      <c r="BX9476" s="4"/>
      <c r="BY9476" s="4"/>
    </row>
    <row r="9477" spans="76:77" x14ac:dyDescent="0.25">
      <c r="BX9477" s="4"/>
      <c r="BY9477" s="4"/>
    </row>
    <row r="9478" spans="76:77" x14ac:dyDescent="0.25">
      <c r="BX9478" s="4"/>
      <c r="BY9478" s="4"/>
    </row>
    <row r="9479" spans="76:77" x14ac:dyDescent="0.25">
      <c r="BX9479" s="4"/>
      <c r="BY9479" s="4"/>
    </row>
    <row r="9480" spans="76:77" x14ac:dyDescent="0.25">
      <c r="BX9480" s="4"/>
      <c r="BY9480" s="4"/>
    </row>
    <row r="9481" spans="76:77" x14ac:dyDescent="0.25">
      <c r="BX9481" s="4"/>
      <c r="BY9481" s="4"/>
    </row>
    <row r="9482" spans="76:77" x14ac:dyDescent="0.25">
      <c r="BX9482" s="4"/>
      <c r="BY9482" s="4"/>
    </row>
    <row r="9483" spans="76:77" x14ac:dyDescent="0.25">
      <c r="BX9483" s="4"/>
      <c r="BY9483" s="4"/>
    </row>
    <row r="9484" spans="76:77" x14ac:dyDescent="0.25">
      <c r="BX9484" s="4"/>
      <c r="BY9484" s="4"/>
    </row>
    <row r="9485" spans="76:77" x14ac:dyDescent="0.25">
      <c r="BX9485" s="4"/>
      <c r="BY9485" s="4"/>
    </row>
    <row r="9486" spans="76:77" x14ac:dyDescent="0.25">
      <c r="BX9486" s="4"/>
      <c r="BY9486" s="4"/>
    </row>
    <row r="9487" spans="76:77" x14ac:dyDescent="0.25">
      <c r="BX9487" s="4"/>
      <c r="BY9487" s="4"/>
    </row>
    <row r="9488" spans="76:77" x14ac:dyDescent="0.25">
      <c r="BX9488" s="4"/>
      <c r="BY9488" s="4"/>
    </row>
    <row r="9489" spans="76:77" x14ac:dyDescent="0.25">
      <c r="BX9489" s="4"/>
      <c r="BY9489" s="4"/>
    </row>
    <row r="9490" spans="76:77" x14ac:dyDescent="0.25">
      <c r="BX9490" s="4"/>
      <c r="BY9490" s="4"/>
    </row>
    <row r="9491" spans="76:77" x14ac:dyDescent="0.25">
      <c r="BX9491" s="4"/>
      <c r="BY9491" s="4"/>
    </row>
    <row r="9492" spans="76:77" x14ac:dyDescent="0.25">
      <c r="BX9492" s="4"/>
      <c r="BY9492" s="4"/>
    </row>
    <row r="9493" spans="76:77" x14ac:dyDescent="0.25">
      <c r="BX9493" s="4"/>
      <c r="BY9493" s="4"/>
    </row>
    <row r="9494" spans="76:77" x14ac:dyDescent="0.25">
      <c r="BX9494" s="4"/>
      <c r="BY9494" s="4"/>
    </row>
    <row r="9495" spans="76:77" x14ac:dyDescent="0.25">
      <c r="BX9495" s="4"/>
      <c r="BY9495" s="4"/>
    </row>
    <row r="9496" spans="76:77" x14ac:dyDescent="0.25">
      <c r="BX9496" s="4"/>
      <c r="BY9496" s="4"/>
    </row>
    <row r="9497" spans="76:77" x14ac:dyDescent="0.25">
      <c r="BX9497" s="4"/>
      <c r="BY9497" s="4"/>
    </row>
    <row r="9498" spans="76:77" x14ac:dyDescent="0.25">
      <c r="BX9498" s="4"/>
      <c r="BY9498" s="4"/>
    </row>
    <row r="9499" spans="76:77" x14ac:dyDescent="0.25">
      <c r="BX9499" s="4"/>
      <c r="BY9499" s="4"/>
    </row>
    <row r="9500" spans="76:77" x14ac:dyDescent="0.25">
      <c r="BX9500" s="4"/>
      <c r="BY9500" s="4"/>
    </row>
    <row r="9501" spans="76:77" x14ac:dyDescent="0.25">
      <c r="BX9501" s="4"/>
      <c r="BY9501" s="4"/>
    </row>
    <row r="9502" spans="76:77" x14ac:dyDescent="0.25">
      <c r="BX9502" s="4"/>
      <c r="BY9502" s="4"/>
    </row>
    <row r="9503" spans="76:77" x14ac:dyDescent="0.25">
      <c r="BX9503" s="4"/>
      <c r="BY9503" s="4"/>
    </row>
    <row r="9504" spans="76:77" x14ac:dyDescent="0.25">
      <c r="BX9504" s="4"/>
      <c r="BY9504" s="4"/>
    </row>
    <row r="9505" spans="76:77" x14ac:dyDescent="0.25">
      <c r="BX9505" s="4"/>
      <c r="BY9505" s="4"/>
    </row>
    <row r="9506" spans="76:77" x14ac:dyDescent="0.25">
      <c r="BX9506" s="4"/>
      <c r="BY9506" s="4"/>
    </row>
    <row r="9507" spans="76:77" x14ac:dyDescent="0.25">
      <c r="BX9507" s="4"/>
      <c r="BY9507" s="4"/>
    </row>
    <row r="9508" spans="76:77" x14ac:dyDescent="0.25">
      <c r="BX9508" s="4"/>
      <c r="BY9508" s="4"/>
    </row>
    <row r="9509" spans="76:77" x14ac:dyDescent="0.25">
      <c r="BX9509" s="4"/>
      <c r="BY9509" s="4"/>
    </row>
    <row r="9510" spans="76:77" x14ac:dyDescent="0.25">
      <c r="BX9510" s="4"/>
      <c r="BY9510" s="4"/>
    </row>
    <row r="9511" spans="76:77" x14ac:dyDescent="0.25">
      <c r="BX9511" s="4"/>
      <c r="BY9511" s="4"/>
    </row>
    <row r="9512" spans="76:77" x14ac:dyDescent="0.25">
      <c r="BX9512" s="4"/>
      <c r="BY9512" s="4"/>
    </row>
    <row r="9513" spans="76:77" x14ac:dyDescent="0.25">
      <c r="BX9513" s="4"/>
      <c r="BY9513" s="4"/>
    </row>
    <row r="9514" spans="76:77" x14ac:dyDescent="0.25">
      <c r="BX9514" s="4"/>
      <c r="BY9514" s="4"/>
    </row>
    <row r="9515" spans="76:77" x14ac:dyDescent="0.25">
      <c r="BX9515" s="4"/>
      <c r="BY9515" s="4"/>
    </row>
    <row r="9516" spans="76:77" x14ac:dyDescent="0.25">
      <c r="BX9516" s="4"/>
      <c r="BY9516" s="4"/>
    </row>
    <row r="9517" spans="76:77" x14ac:dyDescent="0.25">
      <c r="BX9517" s="4"/>
      <c r="BY9517" s="4"/>
    </row>
    <row r="9518" spans="76:77" x14ac:dyDescent="0.25">
      <c r="BX9518" s="4"/>
      <c r="BY9518" s="4"/>
    </row>
    <row r="9519" spans="76:77" x14ac:dyDescent="0.25">
      <c r="BX9519" s="4"/>
      <c r="BY9519" s="4"/>
    </row>
    <row r="9520" spans="76:77" x14ac:dyDescent="0.25">
      <c r="BX9520" s="4"/>
      <c r="BY9520" s="4"/>
    </row>
    <row r="9521" spans="76:77" x14ac:dyDescent="0.25">
      <c r="BX9521" s="4"/>
      <c r="BY9521" s="4"/>
    </row>
    <row r="9522" spans="76:77" x14ac:dyDescent="0.25">
      <c r="BX9522" s="4"/>
      <c r="BY9522" s="4"/>
    </row>
    <row r="9523" spans="76:77" x14ac:dyDescent="0.25">
      <c r="BX9523" s="4"/>
      <c r="BY9523" s="4"/>
    </row>
    <row r="9524" spans="76:77" x14ac:dyDescent="0.25">
      <c r="BX9524" s="4"/>
      <c r="BY9524" s="4"/>
    </row>
    <row r="9525" spans="76:77" x14ac:dyDescent="0.25">
      <c r="BX9525" s="4"/>
      <c r="BY9525" s="4"/>
    </row>
    <row r="9526" spans="76:77" x14ac:dyDescent="0.25">
      <c r="BX9526" s="4"/>
      <c r="BY9526" s="4"/>
    </row>
    <row r="9527" spans="76:77" x14ac:dyDescent="0.25">
      <c r="BX9527" s="4"/>
      <c r="BY9527" s="4"/>
    </row>
    <row r="9528" spans="76:77" x14ac:dyDescent="0.25">
      <c r="BX9528" s="4"/>
      <c r="BY9528" s="4"/>
    </row>
    <row r="9529" spans="76:77" x14ac:dyDescent="0.25">
      <c r="BX9529" s="4"/>
      <c r="BY9529" s="4"/>
    </row>
    <row r="9530" spans="76:77" x14ac:dyDescent="0.25">
      <c r="BX9530" s="4"/>
      <c r="BY9530" s="4"/>
    </row>
    <row r="9531" spans="76:77" x14ac:dyDescent="0.25">
      <c r="BX9531" s="4"/>
      <c r="BY9531" s="4"/>
    </row>
    <row r="9532" spans="76:77" x14ac:dyDescent="0.25">
      <c r="BX9532" s="4"/>
      <c r="BY9532" s="4"/>
    </row>
    <row r="9533" spans="76:77" x14ac:dyDescent="0.25">
      <c r="BX9533" s="4"/>
      <c r="BY9533" s="4"/>
    </row>
    <row r="9534" spans="76:77" x14ac:dyDescent="0.25">
      <c r="BX9534" s="4"/>
      <c r="BY9534" s="4"/>
    </row>
    <row r="9535" spans="76:77" x14ac:dyDescent="0.25">
      <c r="BX9535" s="4"/>
      <c r="BY9535" s="4"/>
    </row>
    <row r="9536" spans="76:77" x14ac:dyDescent="0.25">
      <c r="BX9536" s="4"/>
      <c r="BY9536" s="4"/>
    </row>
    <row r="9537" spans="76:77" x14ac:dyDescent="0.25">
      <c r="BX9537" s="4"/>
      <c r="BY9537" s="4"/>
    </row>
    <row r="9538" spans="76:77" x14ac:dyDescent="0.25">
      <c r="BX9538" s="4"/>
      <c r="BY9538" s="4"/>
    </row>
    <row r="9539" spans="76:77" x14ac:dyDescent="0.25">
      <c r="BX9539" s="4"/>
      <c r="BY9539" s="4"/>
    </row>
    <row r="9540" spans="76:77" x14ac:dyDescent="0.25">
      <c r="BX9540" s="4"/>
      <c r="BY9540" s="4"/>
    </row>
    <row r="9541" spans="76:77" x14ac:dyDescent="0.25">
      <c r="BX9541" s="4"/>
      <c r="BY9541" s="4"/>
    </row>
    <row r="9542" spans="76:77" x14ac:dyDescent="0.25">
      <c r="BX9542" s="4"/>
      <c r="BY9542" s="4"/>
    </row>
    <row r="9543" spans="76:77" x14ac:dyDescent="0.25">
      <c r="BX9543" s="4"/>
      <c r="BY9543" s="4"/>
    </row>
    <row r="9544" spans="76:77" x14ac:dyDescent="0.25">
      <c r="BX9544" s="4"/>
      <c r="BY9544" s="4"/>
    </row>
    <row r="9545" spans="76:77" x14ac:dyDescent="0.25">
      <c r="BX9545" s="4"/>
      <c r="BY9545" s="4"/>
    </row>
    <row r="9546" spans="76:77" x14ac:dyDescent="0.25">
      <c r="BX9546" s="4"/>
      <c r="BY9546" s="4"/>
    </row>
    <row r="9547" spans="76:77" x14ac:dyDescent="0.25">
      <c r="BX9547" s="4"/>
      <c r="BY9547" s="4"/>
    </row>
    <row r="9548" spans="76:77" x14ac:dyDescent="0.25">
      <c r="BX9548" s="4"/>
      <c r="BY9548" s="4"/>
    </row>
    <row r="9549" spans="76:77" x14ac:dyDescent="0.25">
      <c r="BX9549" s="4"/>
      <c r="BY9549" s="4"/>
    </row>
    <row r="9550" spans="76:77" x14ac:dyDescent="0.25">
      <c r="BX9550" s="4"/>
      <c r="BY9550" s="4"/>
    </row>
    <row r="9551" spans="76:77" x14ac:dyDescent="0.25">
      <c r="BX9551" s="4"/>
      <c r="BY9551" s="4"/>
    </row>
    <row r="9552" spans="76:77" x14ac:dyDescent="0.25">
      <c r="BX9552" s="4"/>
      <c r="BY9552" s="4"/>
    </row>
    <row r="9553" spans="76:77" x14ac:dyDescent="0.25">
      <c r="BX9553" s="4"/>
      <c r="BY9553" s="4"/>
    </row>
    <row r="9554" spans="76:77" x14ac:dyDescent="0.25">
      <c r="BX9554" s="4"/>
      <c r="BY9554" s="4"/>
    </row>
    <row r="9555" spans="76:77" x14ac:dyDescent="0.25">
      <c r="BX9555" s="4"/>
      <c r="BY9555" s="4"/>
    </row>
    <row r="9556" spans="76:77" x14ac:dyDescent="0.25">
      <c r="BX9556" s="4"/>
      <c r="BY9556" s="4"/>
    </row>
    <row r="9557" spans="76:77" x14ac:dyDescent="0.25">
      <c r="BX9557" s="4"/>
      <c r="BY9557" s="4"/>
    </row>
    <row r="9558" spans="76:77" x14ac:dyDescent="0.25">
      <c r="BX9558" s="4"/>
      <c r="BY9558" s="4"/>
    </row>
    <row r="9559" spans="76:77" x14ac:dyDescent="0.25">
      <c r="BX9559" s="4"/>
      <c r="BY9559" s="4"/>
    </row>
    <row r="9560" spans="76:77" x14ac:dyDescent="0.25">
      <c r="BX9560" s="4"/>
      <c r="BY9560" s="4"/>
    </row>
    <row r="9561" spans="76:77" x14ac:dyDescent="0.25">
      <c r="BX9561" s="4"/>
      <c r="BY9561" s="4"/>
    </row>
    <row r="9562" spans="76:77" x14ac:dyDescent="0.25">
      <c r="BX9562" s="4"/>
      <c r="BY9562" s="4"/>
    </row>
    <row r="9563" spans="76:77" x14ac:dyDescent="0.25">
      <c r="BX9563" s="4"/>
      <c r="BY9563" s="4"/>
    </row>
    <row r="9564" spans="76:77" x14ac:dyDescent="0.25">
      <c r="BX9564" s="4"/>
      <c r="BY9564" s="4"/>
    </row>
    <row r="9565" spans="76:77" x14ac:dyDescent="0.25">
      <c r="BX9565" s="4"/>
      <c r="BY9565" s="4"/>
    </row>
    <row r="9566" spans="76:77" x14ac:dyDescent="0.25">
      <c r="BX9566" s="4"/>
      <c r="BY9566" s="4"/>
    </row>
    <row r="9567" spans="76:77" x14ac:dyDescent="0.25">
      <c r="BX9567" s="4"/>
      <c r="BY9567" s="4"/>
    </row>
    <row r="9568" spans="76:77" x14ac:dyDescent="0.25">
      <c r="BX9568" s="4"/>
      <c r="BY9568" s="4"/>
    </row>
    <row r="9569" spans="76:77" x14ac:dyDescent="0.25">
      <c r="BX9569" s="4"/>
      <c r="BY9569" s="4"/>
    </row>
    <row r="9570" spans="76:77" x14ac:dyDescent="0.25">
      <c r="BX9570" s="4"/>
      <c r="BY9570" s="4"/>
    </row>
    <row r="9571" spans="76:77" x14ac:dyDescent="0.25">
      <c r="BX9571" s="4"/>
      <c r="BY9571" s="4"/>
    </row>
    <row r="9572" spans="76:77" x14ac:dyDescent="0.25">
      <c r="BX9572" s="4"/>
      <c r="BY9572" s="4"/>
    </row>
    <row r="9573" spans="76:77" x14ac:dyDescent="0.25">
      <c r="BX9573" s="4"/>
      <c r="BY9573" s="4"/>
    </row>
    <row r="9574" spans="76:77" x14ac:dyDescent="0.25">
      <c r="BX9574" s="4"/>
      <c r="BY9574" s="4"/>
    </row>
    <row r="9575" spans="76:77" x14ac:dyDescent="0.25">
      <c r="BX9575" s="4"/>
      <c r="BY9575" s="4"/>
    </row>
    <row r="9576" spans="76:77" x14ac:dyDescent="0.25">
      <c r="BX9576" s="4"/>
      <c r="BY9576" s="4"/>
    </row>
    <row r="9577" spans="76:77" x14ac:dyDescent="0.25">
      <c r="BX9577" s="4"/>
      <c r="BY9577" s="4"/>
    </row>
    <row r="9578" spans="76:77" x14ac:dyDescent="0.25">
      <c r="BX9578" s="4"/>
      <c r="BY9578" s="4"/>
    </row>
    <row r="9579" spans="76:77" x14ac:dyDescent="0.25">
      <c r="BX9579" s="4"/>
      <c r="BY9579" s="4"/>
    </row>
    <row r="9580" spans="76:77" x14ac:dyDescent="0.25">
      <c r="BX9580" s="4"/>
      <c r="BY9580" s="4"/>
    </row>
    <row r="9581" spans="76:77" x14ac:dyDescent="0.25">
      <c r="BX9581" s="4"/>
      <c r="BY9581" s="4"/>
    </row>
    <row r="9582" spans="76:77" x14ac:dyDescent="0.25">
      <c r="BX9582" s="4"/>
      <c r="BY9582" s="4"/>
    </row>
    <row r="9583" spans="76:77" x14ac:dyDescent="0.25">
      <c r="BX9583" s="4"/>
      <c r="BY9583" s="4"/>
    </row>
    <row r="9584" spans="76:77" x14ac:dyDescent="0.25">
      <c r="BX9584" s="4"/>
      <c r="BY9584" s="4"/>
    </row>
    <row r="9585" spans="76:77" x14ac:dyDescent="0.25">
      <c r="BX9585" s="4"/>
      <c r="BY9585" s="4"/>
    </row>
    <row r="9586" spans="76:77" x14ac:dyDescent="0.25">
      <c r="BX9586" s="4"/>
      <c r="BY9586" s="4"/>
    </row>
    <row r="9587" spans="76:77" x14ac:dyDescent="0.25">
      <c r="BX9587" s="4"/>
      <c r="BY9587" s="4"/>
    </row>
    <row r="9588" spans="76:77" x14ac:dyDescent="0.25">
      <c r="BX9588" s="4"/>
      <c r="BY9588" s="4"/>
    </row>
    <row r="9589" spans="76:77" x14ac:dyDescent="0.25">
      <c r="BX9589" s="4"/>
      <c r="BY9589" s="4"/>
    </row>
    <row r="9590" spans="76:77" x14ac:dyDescent="0.25">
      <c r="BX9590" s="4"/>
      <c r="BY9590" s="4"/>
    </row>
    <row r="9591" spans="76:77" x14ac:dyDescent="0.25">
      <c r="BX9591" s="4"/>
      <c r="BY9591" s="4"/>
    </row>
    <row r="9592" spans="76:77" x14ac:dyDescent="0.25">
      <c r="BX9592" s="4"/>
      <c r="BY9592" s="4"/>
    </row>
    <row r="9593" spans="76:77" x14ac:dyDescent="0.25">
      <c r="BX9593" s="4"/>
      <c r="BY9593" s="4"/>
    </row>
    <row r="9594" spans="76:77" x14ac:dyDescent="0.25">
      <c r="BX9594" s="4"/>
      <c r="BY9594" s="4"/>
    </row>
    <row r="9595" spans="76:77" x14ac:dyDescent="0.25">
      <c r="BX9595" s="4"/>
      <c r="BY9595" s="4"/>
    </row>
    <row r="9596" spans="76:77" x14ac:dyDescent="0.25">
      <c r="BX9596" s="4"/>
      <c r="BY9596" s="4"/>
    </row>
    <row r="9597" spans="76:77" x14ac:dyDescent="0.25">
      <c r="BX9597" s="4"/>
      <c r="BY9597" s="4"/>
    </row>
    <row r="9598" spans="76:77" x14ac:dyDescent="0.25">
      <c r="BX9598" s="4"/>
      <c r="BY9598" s="4"/>
    </row>
    <row r="9599" spans="76:77" x14ac:dyDescent="0.25">
      <c r="BX9599" s="4"/>
      <c r="BY9599" s="4"/>
    </row>
    <row r="9600" spans="76:77" x14ac:dyDescent="0.25">
      <c r="BX9600" s="4"/>
      <c r="BY9600" s="4"/>
    </row>
    <row r="9601" spans="76:77" x14ac:dyDescent="0.25">
      <c r="BX9601" s="4"/>
      <c r="BY9601" s="4"/>
    </row>
    <row r="9602" spans="76:77" x14ac:dyDescent="0.25">
      <c r="BX9602" s="4"/>
      <c r="BY9602" s="4"/>
    </row>
    <row r="9603" spans="76:77" x14ac:dyDescent="0.25">
      <c r="BX9603" s="4"/>
      <c r="BY9603" s="4"/>
    </row>
    <row r="9604" spans="76:77" x14ac:dyDescent="0.25">
      <c r="BX9604" s="4"/>
      <c r="BY9604" s="4"/>
    </row>
    <row r="9605" spans="76:77" x14ac:dyDescent="0.25">
      <c r="BX9605" s="4"/>
      <c r="BY9605" s="4"/>
    </row>
    <row r="9606" spans="76:77" x14ac:dyDescent="0.25">
      <c r="BX9606" s="4"/>
      <c r="BY9606" s="4"/>
    </row>
    <row r="9607" spans="76:77" x14ac:dyDescent="0.25">
      <c r="BX9607" s="4"/>
      <c r="BY9607" s="4"/>
    </row>
    <row r="9608" spans="76:77" x14ac:dyDescent="0.25">
      <c r="BX9608" s="4"/>
      <c r="BY9608" s="4"/>
    </row>
    <row r="9609" spans="76:77" x14ac:dyDescent="0.25">
      <c r="BX9609" s="4"/>
      <c r="BY9609" s="4"/>
    </row>
    <row r="9610" spans="76:77" x14ac:dyDescent="0.25">
      <c r="BX9610" s="4"/>
      <c r="BY9610" s="4"/>
    </row>
    <row r="9611" spans="76:77" x14ac:dyDescent="0.25">
      <c r="BX9611" s="4"/>
      <c r="BY9611" s="4"/>
    </row>
    <row r="9612" spans="76:77" x14ac:dyDescent="0.25">
      <c r="BX9612" s="4"/>
      <c r="BY9612" s="4"/>
    </row>
    <row r="9613" spans="76:77" x14ac:dyDescent="0.25">
      <c r="BX9613" s="4"/>
      <c r="BY9613" s="4"/>
    </row>
    <row r="9614" spans="76:77" x14ac:dyDescent="0.25">
      <c r="BX9614" s="4"/>
      <c r="BY9614" s="4"/>
    </row>
    <row r="9615" spans="76:77" x14ac:dyDescent="0.25">
      <c r="BX9615" s="4"/>
      <c r="BY9615" s="4"/>
    </row>
    <row r="9616" spans="76:77" x14ac:dyDescent="0.25">
      <c r="BX9616" s="4"/>
      <c r="BY9616" s="4"/>
    </row>
    <row r="9617" spans="76:77" x14ac:dyDescent="0.25">
      <c r="BX9617" s="4"/>
      <c r="BY9617" s="4"/>
    </row>
    <row r="9618" spans="76:77" x14ac:dyDescent="0.25">
      <c r="BX9618" s="4"/>
      <c r="BY9618" s="4"/>
    </row>
    <row r="9619" spans="76:77" x14ac:dyDescent="0.25">
      <c r="BX9619" s="4"/>
      <c r="BY9619" s="4"/>
    </row>
    <row r="9620" spans="76:77" x14ac:dyDescent="0.25">
      <c r="BX9620" s="4"/>
      <c r="BY9620" s="4"/>
    </row>
    <row r="9621" spans="76:77" x14ac:dyDescent="0.25">
      <c r="BX9621" s="4"/>
      <c r="BY9621" s="4"/>
    </row>
    <row r="9622" spans="76:77" x14ac:dyDescent="0.25">
      <c r="BX9622" s="4"/>
      <c r="BY9622" s="4"/>
    </row>
    <row r="9623" spans="76:77" x14ac:dyDescent="0.25">
      <c r="BX9623" s="4"/>
      <c r="BY9623" s="4"/>
    </row>
    <row r="9624" spans="76:77" x14ac:dyDescent="0.25">
      <c r="BX9624" s="4"/>
      <c r="BY9624" s="4"/>
    </row>
    <row r="9625" spans="76:77" x14ac:dyDescent="0.25">
      <c r="BX9625" s="4"/>
      <c r="BY9625" s="4"/>
    </row>
    <row r="9626" spans="76:77" x14ac:dyDescent="0.25">
      <c r="BX9626" s="4"/>
      <c r="BY9626" s="4"/>
    </row>
    <row r="9627" spans="76:77" x14ac:dyDescent="0.25">
      <c r="BX9627" s="4"/>
      <c r="BY9627" s="4"/>
    </row>
    <row r="9628" spans="76:77" x14ac:dyDescent="0.25">
      <c r="BX9628" s="4"/>
      <c r="BY9628" s="4"/>
    </row>
    <row r="9629" spans="76:77" x14ac:dyDescent="0.25">
      <c r="BX9629" s="4"/>
      <c r="BY9629" s="4"/>
    </row>
    <row r="9630" spans="76:77" x14ac:dyDescent="0.25">
      <c r="BX9630" s="4"/>
      <c r="BY9630" s="4"/>
    </row>
    <row r="9631" spans="76:77" x14ac:dyDescent="0.25">
      <c r="BX9631" s="4"/>
      <c r="BY9631" s="4"/>
    </row>
    <row r="9632" spans="76:77" x14ac:dyDescent="0.25">
      <c r="BX9632" s="4"/>
      <c r="BY9632" s="4"/>
    </row>
    <row r="9633" spans="76:77" x14ac:dyDescent="0.25">
      <c r="BX9633" s="4"/>
      <c r="BY9633" s="4"/>
    </row>
    <row r="9634" spans="76:77" x14ac:dyDescent="0.25">
      <c r="BX9634" s="4"/>
      <c r="BY9634" s="4"/>
    </row>
    <row r="9635" spans="76:77" x14ac:dyDescent="0.25">
      <c r="BX9635" s="4"/>
      <c r="BY9635" s="4"/>
    </row>
    <row r="9636" spans="76:77" x14ac:dyDescent="0.25">
      <c r="BX9636" s="4"/>
      <c r="BY9636" s="4"/>
    </row>
    <row r="9637" spans="76:77" x14ac:dyDescent="0.25">
      <c r="BX9637" s="4"/>
      <c r="BY9637" s="4"/>
    </row>
    <row r="9638" spans="76:77" x14ac:dyDescent="0.25">
      <c r="BX9638" s="4"/>
      <c r="BY9638" s="4"/>
    </row>
    <row r="9639" spans="76:77" x14ac:dyDescent="0.25">
      <c r="BX9639" s="4"/>
      <c r="BY9639" s="4"/>
    </row>
    <row r="9640" spans="76:77" x14ac:dyDescent="0.25">
      <c r="BX9640" s="4"/>
      <c r="BY9640" s="4"/>
    </row>
    <row r="9641" spans="76:77" x14ac:dyDescent="0.25">
      <c r="BX9641" s="4"/>
      <c r="BY9641" s="4"/>
    </row>
    <row r="9642" spans="76:77" x14ac:dyDescent="0.25">
      <c r="BX9642" s="4"/>
      <c r="BY9642" s="4"/>
    </row>
    <row r="9643" spans="76:77" x14ac:dyDescent="0.25">
      <c r="BX9643" s="4"/>
      <c r="BY9643" s="4"/>
    </row>
    <row r="9644" spans="76:77" x14ac:dyDescent="0.25">
      <c r="BX9644" s="4"/>
      <c r="BY9644" s="4"/>
    </row>
    <row r="9645" spans="76:77" x14ac:dyDescent="0.25">
      <c r="BX9645" s="4"/>
      <c r="BY9645" s="4"/>
    </row>
    <row r="9646" spans="76:77" x14ac:dyDescent="0.25">
      <c r="BX9646" s="4"/>
      <c r="BY9646" s="4"/>
    </row>
    <row r="9647" spans="76:77" x14ac:dyDescent="0.25">
      <c r="BX9647" s="4"/>
      <c r="BY9647" s="4"/>
    </row>
    <row r="9648" spans="76:77" x14ac:dyDescent="0.25">
      <c r="BX9648" s="4"/>
      <c r="BY9648" s="4"/>
    </row>
    <row r="9649" spans="76:77" x14ac:dyDescent="0.25">
      <c r="BX9649" s="4"/>
      <c r="BY9649" s="4"/>
    </row>
    <row r="9650" spans="76:77" x14ac:dyDescent="0.25">
      <c r="BX9650" s="4"/>
      <c r="BY9650" s="4"/>
    </row>
    <row r="9651" spans="76:77" x14ac:dyDescent="0.25">
      <c r="BX9651" s="4"/>
      <c r="BY9651" s="4"/>
    </row>
    <row r="9652" spans="76:77" x14ac:dyDescent="0.25">
      <c r="BX9652" s="4"/>
      <c r="BY9652" s="4"/>
    </row>
    <row r="9653" spans="76:77" x14ac:dyDescent="0.25">
      <c r="BX9653" s="4"/>
      <c r="BY9653" s="4"/>
    </row>
    <row r="9654" spans="76:77" x14ac:dyDescent="0.25">
      <c r="BX9654" s="4"/>
      <c r="BY9654" s="4"/>
    </row>
    <row r="9655" spans="76:77" x14ac:dyDescent="0.25">
      <c r="BX9655" s="4"/>
      <c r="BY9655" s="4"/>
    </row>
    <row r="9656" spans="76:77" x14ac:dyDescent="0.25">
      <c r="BX9656" s="4"/>
      <c r="BY9656" s="4"/>
    </row>
    <row r="9657" spans="76:77" x14ac:dyDescent="0.25">
      <c r="BX9657" s="4"/>
      <c r="BY9657" s="4"/>
    </row>
    <row r="9658" spans="76:77" x14ac:dyDescent="0.25">
      <c r="BX9658" s="4"/>
      <c r="BY9658" s="4"/>
    </row>
    <row r="9659" spans="76:77" x14ac:dyDescent="0.25">
      <c r="BX9659" s="4"/>
      <c r="BY9659" s="4"/>
    </row>
    <row r="9660" spans="76:77" x14ac:dyDescent="0.25">
      <c r="BX9660" s="4"/>
      <c r="BY9660" s="4"/>
    </row>
    <row r="9661" spans="76:77" x14ac:dyDescent="0.25">
      <c r="BX9661" s="4"/>
      <c r="BY9661" s="4"/>
    </row>
    <row r="9662" spans="76:77" x14ac:dyDescent="0.25">
      <c r="BX9662" s="4"/>
      <c r="BY9662" s="4"/>
    </row>
    <row r="9663" spans="76:77" x14ac:dyDescent="0.25">
      <c r="BX9663" s="4"/>
      <c r="BY9663" s="4"/>
    </row>
    <row r="9664" spans="76:77" x14ac:dyDescent="0.25">
      <c r="BX9664" s="4"/>
      <c r="BY9664" s="4"/>
    </row>
    <row r="9665" spans="76:77" x14ac:dyDescent="0.25">
      <c r="BX9665" s="4"/>
      <c r="BY9665" s="4"/>
    </row>
    <row r="9666" spans="76:77" x14ac:dyDescent="0.25">
      <c r="BX9666" s="4"/>
      <c r="BY9666" s="4"/>
    </row>
    <row r="9667" spans="76:77" x14ac:dyDescent="0.25">
      <c r="BX9667" s="4"/>
      <c r="BY9667" s="4"/>
    </row>
    <row r="9668" spans="76:77" x14ac:dyDescent="0.25">
      <c r="BX9668" s="4"/>
      <c r="BY9668" s="4"/>
    </row>
    <row r="9669" spans="76:77" x14ac:dyDescent="0.25">
      <c r="BX9669" s="4"/>
      <c r="BY9669" s="4"/>
    </row>
    <row r="9670" spans="76:77" x14ac:dyDescent="0.25">
      <c r="BX9670" s="4"/>
      <c r="BY9670" s="4"/>
    </row>
    <row r="9671" spans="76:77" x14ac:dyDescent="0.25">
      <c r="BX9671" s="4"/>
      <c r="BY9671" s="4"/>
    </row>
    <row r="9672" spans="76:77" x14ac:dyDescent="0.25">
      <c r="BX9672" s="4"/>
      <c r="BY9672" s="4"/>
    </row>
    <row r="9673" spans="76:77" x14ac:dyDescent="0.25">
      <c r="BX9673" s="4"/>
      <c r="BY9673" s="4"/>
    </row>
    <row r="9674" spans="76:77" x14ac:dyDescent="0.25">
      <c r="BX9674" s="4"/>
      <c r="BY9674" s="4"/>
    </row>
    <row r="9675" spans="76:77" x14ac:dyDescent="0.25">
      <c r="BX9675" s="4"/>
      <c r="BY9675" s="4"/>
    </row>
    <row r="9676" spans="76:77" x14ac:dyDescent="0.25">
      <c r="BX9676" s="4"/>
      <c r="BY9676" s="4"/>
    </row>
    <row r="9677" spans="76:77" x14ac:dyDescent="0.25">
      <c r="BX9677" s="4"/>
      <c r="BY9677" s="4"/>
    </row>
    <row r="9678" spans="76:77" x14ac:dyDescent="0.25">
      <c r="BX9678" s="4"/>
      <c r="BY9678" s="4"/>
    </row>
    <row r="9679" spans="76:77" x14ac:dyDescent="0.25">
      <c r="BX9679" s="4"/>
      <c r="BY9679" s="4"/>
    </row>
    <row r="9680" spans="76:77" x14ac:dyDescent="0.25">
      <c r="BX9680" s="4"/>
      <c r="BY9680" s="4"/>
    </row>
    <row r="9681" spans="76:77" x14ac:dyDescent="0.25">
      <c r="BX9681" s="4"/>
      <c r="BY9681" s="4"/>
    </row>
    <row r="9682" spans="76:77" x14ac:dyDescent="0.25">
      <c r="BX9682" s="4"/>
      <c r="BY9682" s="4"/>
    </row>
    <row r="9683" spans="76:77" x14ac:dyDescent="0.25">
      <c r="BX9683" s="4"/>
      <c r="BY9683" s="4"/>
    </row>
    <row r="9684" spans="76:77" x14ac:dyDescent="0.25">
      <c r="BX9684" s="4"/>
      <c r="BY9684" s="4"/>
    </row>
    <row r="9685" spans="76:77" x14ac:dyDescent="0.25">
      <c r="BX9685" s="4"/>
      <c r="BY9685" s="4"/>
    </row>
    <row r="9686" spans="76:77" x14ac:dyDescent="0.25">
      <c r="BX9686" s="4"/>
      <c r="BY9686" s="4"/>
    </row>
    <row r="9687" spans="76:77" x14ac:dyDescent="0.25">
      <c r="BX9687" s="4"/>
      <c r="BY9687" s="4"/>
    </row>
    <row r="9688" spans="76:77" x14ac:dyDescent="0.25">
      <c r="BX9688" s="4"/>
      <c r="BY9688" s="4"/>
    </row>
    <row r="9689" spans="76:77" x14ac:dyDescent="0.25">
      <c r="BX9689" s="4"/>
      <c r="BY9689" s="4"/>
    </row>
    <row r="9690" spans="76:77" x14ac:dyDescent="0.25">
      <c r="BX9690" s="4"/>
      <c r="BY9690" s="4"/>
    </row>
    <row r="9691" spans="76:77" x14ac:dyDescent="0.25">
      <c r="BX9691" s="4"/>
      <c r="BY9691" s="4"/>
    </row>
    <row r="9692" spans="76:77" x14ac:dyDescent="0.25">
      <c r="BX9692" s="4"/>
      <c r="BY9692" s="4"/>
    </row>
    <row r="9693" spans="76:77" x14ac:dyDescent="0.25">
      <c r="BX9693" s="4"/>
      <c r="BY9693" s="4"/>
    </row>
    <row r="9694" spans="76:77" x14ac:dyDescent="0.25">
      <c r="BX9694" s="4"/>
      <c r="BY9694" s="4"/>
    </row>
    <row r="9695" spans="76:77" x14ac:dyDescent="0.25">
      <c r="BX9695" s="4"/>
      <c r="BY9695" s="4"/>
    </row>
    <row r="9696" spans="76:77" x14ac:dyDescent="0.25">
      <c r="BX9696" s="4"/>
      <c r="BY9696" s="4"/>
    </row>
    <row r="9697" spans="76:77" x14ac:dyDescent="0.25">
      <c r="BX9697" s="4"/>
      <c r="BY9697" s="4"/>
    </row>
    <row r="9698" spans="76:77" x14ac:dyDescent="0.25">
      <c r="BX9698" s="4"/>
      <c r="BY9698" s="4"/>
    </row>
    <row r="9699" spans="76:77" x14ac:dyDescent="0.25">
      <c r="BX9699" s="4"/>
      <c r="BY9699" s="4"/>
    </row>
    <row r="9700" spans="76:77" x14ac:dyDescent="0.25">
      <c r="BX9700" s="4"/>
      <c r="BY9700" s="4"/>
    </row>
    <row r="9701" spans="76:77" x14ac:dyDescent="0.25">
      <c r="BX9701" s="4"/>
      <c r="BY9701" s="4"/>
    </row>
    <row r="9702" spans="76:77" x14ac:dyDescent="0.25">
      <c r="BX9702" s="4"/>
      <c r="BY9702" s="4"/>
    </row>
    <row r="9703" spans="76:77" x14ac:dyDescent="0.25">
      <c r="BX9703" s="4"/>
      <c r="BY9703" s="4"/>
    </row>
    <row r="9704" spans="76:77" x14ac:dyDescent="0.25">
      <c r="BX9704" s="4"/>
      <c r="BY9704" s="4"/>
    </row>
    <row r="9705" spans="76:77" x14ac:dyDescent="0.25">
      <c r="BX9705" s="4"/>
      <c r="BY9705" s="4"/>
    </row>
    <row r="9706" spans="76:77" x14ac:dyDescent="0.25">
      <c r="BX9706" s="4"/>
      <c r="BY9706" s="4"/>
    </row>
    <row r="9707" spans="76:77" x14ac:dyDescent="0.25">
      <c r="BX9707" s="4"/>
      <c r="BY9707" s="4"/>
    </row>
    <row r="9708" spans="76:77" x14ac:dyDescent="0.25">
      <c r="BX9708" s="4"/>
      <c r="BY9708" s="4"/>
    </row>
    <row r="9709" spans="76:77" x14ac:dyDescent="0.25">
      <c r="BX9709" s="4"/>
      <c r="BY9709" s="4"/>
    </row>
    <row r="9710" spans="76:77" x14ac:dyDescent="0.25">
      <c r="BX9710" s="4"/>
      <c r="BY9710" s="4"/>
    </row>
    <row r="9711" spans="76:77" x14ac:dyDescent="0.25">
      <c r="BX9711" s="4"/>
      <c r="BY9711" s="4"/>
    </row>
    <row r="9712" spans="76:77" x14ac:dyDescent="0.25">
      <c r="BX9712" s="4"/>
      <c r="BY9712" s="4"/>
    </row>
    <row r="9713" spans="76:77" x14ac:dyDescent="0.25">
      <c r="BX9713" s="4"/>
      <c r="BY9713" s="4"/>
    </row>
    <row r="9714" spans="76:77" x14ac:dyDescent="0.25">
      <c r="BX9714" s="4"/>
      <c r="BY9714" s="4"/>
    </row>
    <row r="9715" spans="76:77" x14ac:dyDescent="0.25">
      <c r="BX9715" s="4"/>
      <c r="BY9715" s="4"/>
    </row>
    <row r="9716" spans="76:77" x14ac:dyDescent="0.25">
      <c r="BX9716" s="4"/>
      <c r="BY9716" s="4"/>
    </row>
    <row r="9717" spans="76:77" x14ac:dyDescent="0.25">
      <c r="BX9717" s="4"/>
      <c r="BY9717" s="4"/>
    </row>
    <row r="9718" spans="76:77" x14ac:dyDescent="0.25">
      <c r="BX9718" s="4"/>
      <c r="BY9718" s="4"/>
    </row>
    <row r="9719" spans="76:77" x14ac:dyDescent="0.25">
      <c r="BX9719" s="4"/>
      <c r="BY9719" s="4"/>
    </row>
    <row r="9720" spans="76:77" x14ac:dyDescent="0.25">
      <c r="BX9720" s="4"/>
      <c r="BY9720" s="4"/>
    </row>
    <row r="9721" spans="76:77" x14ac:dyDescent="0.25">
      <c r="BX9721" s="4"/>
      <c r="BY9721" s="4"/>
    </row>
    <row r="9722" spans="76:77" x14ac:dyDescent="0.25">
      <c r="BX9722" s="4"/>
      <c r="BY9722" s="4"/>
    </row>
    <row r="9723" spans="76:77" x14ac:dyDescent="0.25">
      <c r="BX9723" s="4"/>
      <c r="BY9723" s="4"/>
    </row>
    <row r="9724" spans="76:77" x14ac:dyDescent="0.25">
      <c r="BX9724" s="4"/>
      <c r="BY9724" s="4"/>
    </row>
    <row r="9725" spans="76:77" x14ac:dyDescent="0.25">
      <c r="BX9725" s="4"/>
      <c r="BY9725" s="4"/>
    </row>
    <row r="9726" spans="76:77" x14ac:dyDescent="0.25">
      <c r="BX9726" s="4"/>
      <c r="BY9726" s="4"/>
    </row>
    <row r="9727" spans="76:77" x14ac:dyDescent="0.25">
      <c r="BX9727" s="4"/>
      <c r="BY9727" s="4"/>
    </row>
    <row r="9728" spans="76:77" x14ac:dyDescent="0.25">
      <c r="BX9728" s="4"/>
      <c r="BY9728" s="4"/>
    </row>
    <row r="9729" spans="76:77" x14ac:dyDescent="0.25">
      <c r="BX9729" s="4"/>
      <c r="BY9729" s="4"/>
    </row>
    <row r="9730" spans="76:77" x14ac:dyDescent="0.25">
      <c r="BX9730" s="4"/>
      <c r="BY9730" s="4"/>
    </row>
    <row r="9731" spans="76:77" x14ac:dyDescent="0.25">
      <c r="BX9731" s="4"/>
      <c r="BY9731" s="4"/>
    </row>
    <row r="9732" spans="76:77" x14ac:dyDescent="0.25">
      <c r="BX9732" s="4"/>
      <c r="BY9732" s="4"/>
    </row>
    <row r="9733" spans="76:77" x14ac:dyDescent="0.25">
      <c r="BX9733" s="4"/>
      <c r="BY9733" s="4"/>
    </row>
    <row r="9734" spans="76:77" x14ac:dyDescent="0.25">
      <c r="BX9734" s="4"/>
      <c r="BY9734" s="4"/>
    </row>
    <row r="9735" spans="76:77" x14ac:dyDescent="0.25">
      <c r="BX9735" s="4"/>
      <c r="BY9735" s="4"/>
    </row>
    <row r="9736" spans="76:77" x14ac:dyDescent="0.25">
      <c r="BX9736" s="4"/>
      <c r="BY9736" s="4"/>
    </row>
    <row r="9737" spans="76:77" x14ac:dyDescent="0.25">
      <c r="BX9737" s="4"/>
      <c r="BY9737" s="4"/>
    </row>
    <row r="9738" spans="76:77" x14ac:dyDescent="0.25">
      <c r="BX9738" s="4"/>
      <c r="BY9738" s="4"/>
    </row>
    <row r="9739" spans="76:77" x14ac:dyDescent="0.25">
      <c r="BX9739" s="4"/>
      <c r="BY9739" s="4"/>
    </row>
    <row r="9740" spans="76:77" x14ac:dyDescent="0.25">
      <c r="BX9740" s="4"/>
      <c r="BY9740" s="4"/>
    </row>
    <row r="9741" spans="76:77" x14ac:dyDescent="0.25">
      <c r="BX9741" s="4"/>
      <c r="BY9741" s="4"/>
    </row>
    <row r="9742" spans="76:77" x14ac:dyDescent="0.25">
      <c r="BX9742" s="4"/>
      <c r="BY9742" s="4"/>
    </row>
    <row r="9743" spans="76:77" x14ac:dyDescent="0.25">
      <c r="BX9743" s="4"/>
      <c r="BY9743" s="4"/>
    </row>
    <row r="9744" spans="76:77" x14ac:dyDescent="0.25">
      <c r="BX9744" s="4"/>
      <c r="BY9744" s="4"/>
    </row>
    <row r="9745" spans="76:77" x14ac:dyDescent="0.25">
      <c r="BX9745" s="4"/>
      <c r="BY9745" s="4"/>
    </row>
    <row r="9746" spans="76:77" x14ac:dyDescent="0.25">
      <c r="BX9746" s="4"/>
      <c r="BY9746" s="4"/>
    </row>
    <row r="9747" spans="76:77" x14ac:dyDescent="0.25">
      <c r="BX9747" s="4"/>
      <c r="BY9747" s="4"/>
    </row>
    <row r="9748" spans="76:77" x14ac:dyDescent="0.25">
      <c r="BX9748" s="4"/>
      <c r="BY9748" s="4"/>
    </row>
    <row r="9749" spans="76:77" x14ac:dyDescent="0.25">
      <c r="BX9749" s="4"/>
      <c r="BY9749" s="4"/>
    </row>
    <row r="9750" spans="76:77" x14ac:dyDescent="0.25">
      <c r="BX9750" s="4"/>
      <c r="BY9750" s="4"/>
    </row>
    <row r="9751" spans="76:77" x14ac:dyDescent="0.25">
      <c r="BX9751" s="4"/>
      <c r="BY9751" s="4"/>
    </row>
    <row r="9752" spans="76:77" x14ac:dyDescent="0.25">
      <c r="BX9752" s="4"/>
      <c r="BY9752" s="4"/>
    </row>
    <row r="9753" spans="76:77" x14ac:dyDescent="0.25">
      <c r="BX9753" s="4"/>
      <c r="BY9753" s="4"/>
    </row>
    <row r="9754" spans="76:77" x14ac:dyDescent="0.25">
      <c r="BX9754" s="4"/>
      <c r="BY9754" s="4"/>
    </row>
    <row r="9755" spans="76:77" x14ac:dyDescent="0.25">
      <c r="BX9755" s="4"/>
      <c r="BY9755" s="4"/>
    </row>
    <row r="9756" spans="76:77" x14ac:dyDescent="0.25">
      <c r="BX9756" s="4"/>
      <c r="BY9756" s="4"/>
    </row>
    <row r="9757" spans="76:77" x14ac:dyDescent="0.25">
      <c r="BX9757" s="4"/>
      <c r="BY9757" s="4"/>
    </row>
    <row r="9758" spans="76:77" x14ac:dyDescent="0.25">
      <c r="BX9758" s="4"/>
      <c r="BY9758" s="4"/>
    </row>
    <row r="9759" spans="76:77" x14ac:dyDescent="0.25">
      <c r="BX9759" s="4"/>
      <c r="BY9759" s="4"/>
    </row>
    <row r="9760" spans="76:77" x14ac:dyDescent="0.25">
      <c r="BX9760" s="4"/>
      <c r="BY9760" s="4"/>
    </row>
    <row r="9761" spans="76:77" x14ac:dyDescent="0.25">
      <c r="BX9761" s="4"/>
      <c r="BY9761" s="4"/>
    </row>
    <row r="9762" spans="76:77" x14ac:dyDescent="0.25">
      <c r="BX9762" s="4"/>
      <c r="BY9762" s="4"/>
    </row>
    <row r="9763" spans="76:77" x14ac:dyDescent="0.25">
      <c r="BX9763" s="4"/>
      <c r="BY9763" s="4"/>
    </row>
    <row r="9764" spans="76:77" x14ac:dyDescent="0.25">
      <c r="BX9764" s="4"/>
      <c r="BY9764" s="4"/>
    </row>
    <row r="9765" spans="76:77" x14ac:dyDescent="0.25">
      <c r="BX9765" s="4"/>
      <c r="BY9765" s="4"/>
    </row>
    <row r="9766" spans="76:77" x14ac:dyDescent="0.25">
      <c r="BX9766" s="4"/>
      <c r="BY9766" s="4"/>
    </row>
    <row r="9767" spans="76:77" x14ac:dyDescent="0.25">
      <c r="BX9767" s="4"/>
      <c r="BY9767" s="4"/>
    </row>
    <row r="9768" spans="76:77" x14ac:dyDescent="0.25">
      <c r="BX9768" s="4"/>
      <c r="BY9768" s="4"/>
    </row>
    <row r="9769" spans="76:77" x14ac:dyDescent="0.25">
      <c r="BX9769" s="4"/>
      <c r="BY9769" s="4"/>
    </row>
    <row r="9770" spans="76:77" x14ac:dyDescent="0.25">
      <c r="BX9770" s="4"/>
      <c r="BY9770" s="4"/>
    </row>
    <row r="9771" spans="76:77" x14ac:dyDescent="0.25">
      <c r="BX9771" s="4"/>
      <c r="BY9771" s="4"/>
    </row>
    <row r="9772" spans="76:77" x14ac:dyDescent="0.25">
      <c r="BX9772" s="4"/>
      <c r="BY9772" s="4"/>
    </row>
    <row r="9773" spans="76:77" x14ac:dyDescent="0.25">
      <c r="BX9773" s="4"/>
      <c r="BY9773" s="4"/>
    </row>
    <row r="9774" spans="76:77" x14ac:dyDescent="0.25">
      <c r="BX9774" s="4"/>
      <c r="BY9774" s="4"/>
    </row>
    <row r="9775" spans="76:77" x14ac:dyDescent="0.25">
      <c r="BX9775" s="4"/>
      <c r="BY9775" s="4"/>
    </row>
    <row r="9776" spans="76:77" x14ac:dyDescent="0.25">
      <c r="BX9776" s="4"/>
      <c r="BY9776" s="4"/>
    </row>
    <row r="9777" spans="76:77" x14ac:dyDescent="0.25">
      <c r="BX9777" s="4"/>
      <c r="BY9777" s="4"/>
    </row>
    <row r="9778" spans="76:77" x14ac:dyDescent="0.25">
      <c r="BX9778" s="4"/>
      <c r="BY9778" s="4"/>
    </row>
    <row r="9779" spans="76:77" x14ac:dyDescent="0.25">
      <c r="BX9779" s="4"/>
      <c r="BY9779" s="4"/>
    </row>
    <row r="9780" spans="76:77" x14ac:dyDescent="0.25">
      <c r="BX9780" s="4"/>
      <c r="BY9780" s="4"/>
    </row>
    <row r="9781" spans="76:77" x14ac:dyDescent="0.25">
      <c r="BX9781" s="4"/>
      <c r="BY9781" s="4"/>
    </row>
    <row r="9782" spans="76:77" x14ac:dyDescent="0.25">
      <c r="BX9782" s="4"/>
      <c r="BY9782" s="4"/>
    </row>
    <row r="9783" spans="76:77" x14ac:dyDescent="0.25">
      <c r="BX9783" s="4"/>
      <c r="BY9783" s="4"/>
    </row>
    <row r="9784" spans="76:77" x14ac:dyDescent="0.25">
      <c r="BX9784" s="4"/>
      <c r="BY9784" s="4"/>
    </row>
    <row r="9785" spans="76:77" x14ac:dyDescent="0.25">
      <c r="BX9785" s="4"/>
      <c r="BY9785" s="4"/>
    </row>
    <row r="9786" spans="76:77" x14ac:dyDescent="0.25">
      <c r="BX9786" s="4"/>
      <c r="BY9786" s="4"/>
    </row>
    <row r="9787" spans="76:77" x14ac:dyDescent="0.25">
      <c r="BX9787" s="4"/>
      <c r="BY9787" s="4"/>
    </row>
    <row r="9788" spans="76:77" x14ac:dyDescent="0.25">
      <c r="BX9788" s="4"/>
      <c r="BY9788" s="4"/>
    </row>
    <row r="9789" spans="76:77" x14ac:dyDescent="0.25">
      <c r="BX9789" s="4"/>
      <c r="BY9789" s="4"/>
    </row>
    <row r="9790" spans="76:77" x14ac:dyDescent="0.25">
      <c r="BX9790" s="4"/>
      <c r="BY9790" s="4"/>
    </row>
    <row r="9791" spans="76:77" x14ac:dyDescent="0.25">
      <c r="BX9791" s="4"/>
      <c r="BY9791" s="4"/>
    </row>
    <row r="9792" spans="76:77" x14ac:dyDescent="0.25">
      <c r="BX9792" s="4"/>
      <c r="BY9792" s="4"/>
    </row>
    <row r="9793" spans="76:77" x14ac:dyDescent="0.25">
      <c r="BX9793" s="4"/>
      <c r="BY9793" s="4"/>
    </row>
    <row r="9794" spans="76:77" x14ac:dyDescent="0.25">
      <c r="BX9794" s="4"/>
      <c r="BY9794" s="4"/>
    </row>
    <row r="9795" spans="76:77" x14ac:dyDescent="0.25">
      <c r="BX9795" s="4"/>
      <c r="BY9795" s="4"/>
    </row>
    <row r="9796" spans="76:77" x14ac:dyDescent="0.25">
      <c r="BX9796" s="4"/>
      <c r="BY9796" s="4"/>
    </row>
    <row r="9797" spans="76:77" x14ac:dyDescent="0.25">
      <c r="BX9797" s="4"/>
      <c r="BY9797" s="4"/>
    </row>
    <row r="9798" spans="76:77" x14ac:dyDescent="0.25">
      <c r="BX9798" s="4"/>
      <c r="BY9798" s="4"/>
    </row>
    <row r="9799" spans="76:77" x14ac:dyDescent="0.25">
      <c r="BX9799" s="4"/>
      <c r="BY9799" s="4"/>
    </row>
    <row r="9800" spans="76:77" x14ac:dyDescent="0.25">
      <c r="BX9800" s="4"/>
      <c r="BY9800" s="4"/>
    </row>
    <row r="9801" spans="76:77" x14ac:dyDescent="0.25">
      <c r="BX9801" s="4"/>
      <c r="BY9801" s="4"/>
    </row>
    <row r="9802" spans="76:77" x14ac:dyDescent="0.25">
      <c r="BX9802" s="4"/>
      <c r="BY9802" s="4"/>
    </row>
    <row r="9803" spans="76:77" x14ac:dyDescent="0.25">
      <c r="BX9803" s="4"/>
      <c r="BY9803" s="4"/>
    </row>
    <row r="9804" spans="76:77" x14ac:dyDescent="0.25">
      <c r="BX9804" s="4"/>
      <c r="BY9804" s="4"/>
    </row>
    <row r="9805" spans="76:77" x14ac:dyDescent="0.25">
      <c r="BX9805" s="4"/>
      <c r="BY9805" s="4"/>
    </row>
    <row r="9806" spans="76:77" x14ac:dyDescent="0.25">
      <c r="BX9806" s="4"/>
      <c r="BY9806" s="4"/>
    </row>
    <row r="9807" spans="76:77" x14ac:dyDescent="0.25">
      <c r="BX9807" s="4"/>
      <c r="BY9807" s="4"/>
    </row>
    <row r="9808" spans="76:77" x14ac:dyDescent="0.25">
      <c r="BX9808" s="4"/>
      <c r="BY9808" s="4"/>
    </row>
    <row r="9809" spans="76:77" x14ac:dyDescent="0.25">
      <c r="BX9809" s="4"/>
      <c r="BY9809" s="4"/>
    </row>
    <row r="9810" spans="76:77" x14ac:dyDescent="0.25">
      <c r="BX9810" s="4"/>
      <c r="BY9810" s="4"/>
    </row>
    <row r="9811" spans="76:77" x14ac:dyDescent="0.25">
      <c r="BX9811" s="4"/>
      <c r="BY9811" s="4"/>
    </row>
    <row r="9812" spans="76:77" x14ac:dyDescent="0.25">
      <c r="BX9812" s="4"/>
      <c r="BY9812" s="4"/>
    </row>
    <row r="9813" spans="76:77" x14ac:dyDescent="0.25">
      <c r="BX9813" s="4"/>
      <c r="BY9813" s="4"/>
    </row>
    <row r="9814" spans="76:77" x14ac:dyDescent="0.25">
      <c r="BX9814" s="4"/>
      <c r="BY9814" s="4"/>
    </row>
    <row r="9815" spans="76:77" x14ac:dyDescent="0.25">
      <c r="BX9815" s="4"/>
      <c r="BY9815" s="4"/>
    </row>
    <row r="9816" spans="76:77" x14ac:dyDescent="0.25">
      <c r="BX9816" s="4"/>
      <c r="BY9816" s="4"/>
    </row>
    <row r="9817" spans="76:77" x14ac:dyDescent="0.25">
      <c r="BX9817" s="4"/>
      <c r="BY9817" s="4"/>
    </row>
    <row r="9818" spans="76:77" x14ac:dyDescent="0.25">
      <c r="BX9818" s="4"/>
      <c r="BY9818" s="4"/>
    </row>
    <row r="9819" spans="76:77" x14ac:dyDescent="0.25">
      <c r="BX9819" s="4"/>
      <c r="BY9819" s="4"/>
    </row>
    <row r="9820" spans="76:77" x14ac:dyDescent="0.25">
      <c r="BX9820" s="4"/>
      <c r="BY9820" s="4"/>
    </row>
    <row r="9821" spans="76:77" x14ac:dyDescent="0.25">
      <c r="BX9821" s="4"/>
      <c r="BY9821" s="4"/>
    </row>
    <row r="9822" spans="76:77" x14ac:dyDescent="0.25">
      <c r="BX9822" s="4"/>
      <c r="BY9822" s="4"/>
    </row>
    <row r="9823" spans="76:77" x14ac:dyDescent="0.25">
      <c r="BX9823" s="4"/>
      <c r="BY9823" s="4"/>
    </row>
    <row r="9824" spans="76:77" x14ac:dyDescent="0.25">
      <c r="BX9824" s="4"/>
      <c r="BY9824" s="4"/>
    </row>
    <row r="9825" spans="76:77" x14ac:dyDescent="0.25">
      <c r="BX9825" s="4"/>
      <c r="BY9825" s="4"/>
    </row>
    <row r="9826" spans="76:77" x14ac:dyDescent="0.25">
      <c r="BX9826" s="4"/>
      <c r="BY9826" s="4"/>
    </row>
    <row r="9827" spans="76:77" x14ac:dyDescent="0.25">
      <c r="BX9827" s="4"/>
      <c r="BY9827" s="4"/>
    </row>
    <row r="9828" spans="76:77" x14ac:dyDescent="0.25">
      <c r="BX9828" s="4"/>
      <c r="BY9828" s="4"/>
    </row>
    <row r="9829" spans="76:77" x14ac:dyDescent="0.25">
      <c r="BX9829" s="4"/>
      <c r="BY9829" s="4"/>
    </row>
    <row r="9830" spans="76:77" x14ac:dyDescent="0.25">
      <c r="BX9830" s="4"/>
      <c r="BY9830" s="4"/>
    </row>
    <row r="9831" spans="76:77" x14ac:dyDescent="0.25">
      <c r="BX9831" s="4"/>
      <c r="BY9831" s="4"/>
    </row>
    <row r="9832" spans="76:77" x14ac:dyDescent="0.25">
      <c r="BX9832" s="4"/>
      <c r="BY9832" s="4"/>
    </row>
    <row r="9833" spans="76:77" x14ac:dyDescent="0.25">
      <c r="BX9833" s="4"/>
      <c r="BY9833" s="4"/>
    </row>
    <row r="9834" spans="76:77" x14ac:dyDescent="0.25">
      <c r="BX9834" s="4"/>
      <c r="BY9834" s="4"/>
    </row>
    <row r="9835" spans="76:77" x14ac:dyDescent="0.25">
      <c r="BX9835" s="4"/>
      <c r="BY9835" s="4"/>
    </row>
    <row r="9836" spans="76:77" x14ac:dyDescent="0.25">
      <c r="BX9836" s="4"/>
      <c r="BY9836" s="4"/>
    </row>
    <row r="9837" spans="76:77" x14ac:dyDescent="0.25">
      <c r="BX9837" s="4"/>
      <c r="BY9837" s="4"/>
    </row>
    <row r="9838" spans="76:77" x14ac:dyDescent="0.25">
      <c r="BX9838" s="4"/>
      <c r="BY9838" s="4"/>
    </row>
    <row r="9839" spans="76:77" x14ac:dyDescent="0.25">
      <c r="BX9839" s="4"/>
      <c r="BY9839" s="4"/>
    </row>
    <row r="9840" spans="76:77" x14ac:dyDescent="0.25">
      <c r="BX9840" s="4"/>
      <c r="BY9840" s="4"/>
    </row>
    <row r="9841" spans="76:77" x14ac:dyDescent="0.25">
      <c r="BX9841" s="4"/>
      <c r="BY9841" s="4"/>
    </row>
    <row r="9842" spans="76:77" x14ac:dyDescent="0.25">
      <c r="BX9842" s="4"/>
      <c r="BY9842" s="4"/>
    </row>
    <row r="9843" spans="76:77" x14ac:dyDescent="0.25">
      <c r="BX9843" s="4"/>
      <c r="BY9843" s="4"/>
    </row>
    <row r="9844" spans="76:77" x14ac:dyDescent="0.25">
      <c r="BX9844" s="4"/>
      <c r="BY9844" s="4"/>
    </row>
    <row r="9845" spans="76:77" x14ac:dyDescent="0.25">
      <c r="BX9845" s="4"/>
      <c r="BY9845" s="4"/>
    </row>
    <row r="9846" spans="76:77" x14ac:dyDescent="0.25">
      <c r="BX9846" s="4"/>
      <c r="BY9846" s="4"/>
    </row>
    <row r="9847" spans="76:77" x14ac:dyDescent="0.25">
      <c r="BX9847" s="4"/>
      <c r="BY9847" s="4"/>
    </row>
    <row r="9848" spans="76:77" x14ac:dyDescent="0.25">
      <c r="BX9848" s="4"/>
      <c r="BY9848" s="4"/>
    </row>
    <row r="9849" spans="76:77" x14ac:dyDescent="0.25">
      <c r="BX9849" s="4"/>
      <c r="BY9849" s="4"/>
    </row>
    <row r="9850" spans="76:77" x14ac:dyDescent="0.25">
      <c r="BX9850" s="4"/>
      <c r="BY9850" s="4"/>
    </row>
    <row r="9851" spans="76:77" x14ac:dyDescent="0.25">
      <c r="BX9851" s="4"/>
      <c r="BY9851" s="4"/>
    </row>
    <row r="9852" spans="76:77" x14ac:dyDescent="0.25">
      <c r="BX9852" s="4"/>
      <c r="BY9852" s="4"/>
    </row>
    <row r="9853" spans="76:77" x14ac:dyDescent="0.25">
      <c r="BX9853" s="4"/>
      <c r="BY9853" s="4"/>
    </row>
    <row r="9854" spans="76:77" x14ac:dyDescent="0.25">
      <c r="BX9854" s="4"/>
      <c r="BY9854" s="4"/>
    </row>
    <row r="9855" spans="76:77" x14ac:dyDescent="0.25">
      <c r="BX9855" s="4"/>
      <c r="BY9855" s="4"/>
    </row>
    <row r="9856" spans="76:77" x14ac:dyDescent="0.25">
      <c r="BX9856" s="4"/>
      <c r="BY9856" s="4"/>
    </row>
    <row r="9857" spans="76:77" x14ac:dyDescent="0.25">
      <c r="BX9857" s="4"/>
      <c r="BY9857" s="4"/>
    </row>
    <row r="9858" spans="76:77" x14ac:dyDescent="0.25">
      <c r="BX9858" s="4"/>
      <c r="BY9858" s="4"/>
    </row>
    <row r="9859" spans="76:77" x14ac:dyDescent="0.25">
      <c r="BX9859" s="4"/>
      <c r="BY9859" s="4"/>
    </row>
    <row r="9860" spans="76:77" x14ac:dyDescent="0.25">
      <c r="BX9860" s="4"/>
      <c r="BY9860" s="4"/>
    </row>
    <row r="9861" spans="76:77" x14ac:dyDescent="0.25">
      <c r="BX9861" s="4"/>
      <c r="BY9861" s="4"/>
    </row>
    <row r="9862" spans="76:77" x14ac:dyDescent="0.25">
      <c r="BX9862" s="4"/>
      <c r="BY9862" s="4"/>
    </row>
    <row r="9863" spans="76:77" x14ac:dyDescent="0.25">
      <c r="BX9863" s="4"/>
      <c r="BY9863" s="4"/>
    </row>
    <row r="9864" spans="76:77" x14ac:dyDescent="0.25">
      <c r="BX9864" s="4"/>
      <c r="BY9864" s="4"/>
    </row>
    <row r="9865" spans="76:77" x14ac:dyDescent="0.25">
      <c r="BX9865" s="4"/>
      <c r="BY9865" s="4"/>
    </row>
    <row r="9866" spans="76:77" x14ac:dyDescent="0.25">
      <c r="BX9866" s="4"/>
      <c r="BY9866" s="4"/>
    </row>
    <row r="9867" spans="76:77" x14ac:dyDescent="0.25">
      <c r="BX9867" s="4"/>
      <c r="BY9867" s="4"/>
    </row>
    <row r="9868" spans="76:77" x14ac:dyDescent="0.25">
      <c r="BX9868" s="4"/>
      <c r="BY9868" s="4"/>
    </row>
    <row r="9869" spans="76:77" x14ac:dyDescent="0.25">
      <c r="BX9869" s="4"/>
      <c r="BY9869" s="4"/>
    </row>
    <row r="9870" spans="76:77" x14ac:dyDescent="0.25">
      <c r="BX9870" s="4"/>
      <c r="BY9870" s="4"/>
    </row>
    <row r="9871" spans="76:77" x14ac:dyDescent="0.25">
      <c r="BX9871" s="4"/>
      <c r="BY9871" s="4"/>
    </row>
    <row r="9872" spans="76:77" x14ac:dyDescent="0.25">
      <c r="BX9872" s="4"/>
      <c r="BY9872" s="4"/>
    </row>
    <row r="9873" spans="76:77" x14ac:dyDescent="0.25">
      <c r="BX9873" s="4"/>
      <c r="BY9873" s="4"/>
    </row>
    <row r="9874" spans="76:77" x14ac:dyDescent="0.25">
      <c r="BX9874" s="4"/>
      <c r="BY9874" s="4"/>
    </row>
    <row r="9875" spans="76:77" x14ac:dyDescent="0.25">
      <c r="BX9875" s="4"/>
      <c r="BY9875" s="4"/>
    </row>
    <row r="9876" spans="76:77" x14ac:dyDescent="0.25">
      <c r="BX9876" s="4"/>
      <c r="BY9876" s="4"/>
    </row>
    <row r="9877" spans="76:77" x14ac:dyDescent="0.25">
      <c r="BX9877" s="4"/>
      <c r="BY9877" s="4"/>
    </row>
    <row r="9878" spans="76:77" x14ac:dyDescent="0.25">
      <c r="BX9878" s="4"/>
      <c r="BY9878" s="4"/>
    </row>
    <row r="9879" spans="76:77" x14ac:dyDescent="0.25">
      <c r="BX9879" s="4"/>
      <c r="BY9879" s="4"/>
    </row>
    <row r="9880" spans="76:77" x14ac:dyDescent="0.25">
      <c r="BX9880" s="4"/>
      <c r="BY9880" s="4"/>
    </row>
    <row r="9881" spans="76:77" x14ac:dyDescent="0.25">
      <c r="BX9881" s="4"/>
      <c r="BY9881" s="4"/>
    </row>
    <row r="9882" spans="76:77" x14ac:dyDescent="0.25">
      <c r="BX9882" s="4"/>
      <c r="BY9882" s="4"/>
    </row>
    <row r="9883" spans="76:77" x14ac:dyDescent="0.25">
      <c r="BX9883" s="4"/>
      <c r="BY9883" s="4"/>
    </row>
    <row r="9884" spans="76:77" x14ac:dyDescent="0.25">
      <c r="BX9884" s="4"/>
      <c r="BY9884" s="4"/>
    </row>
    <row r="9885" spans="76:77" x14ac:dyDescent="0.25">
      <c r="BX9885" s="4"/>
      <c r="BY9885" s="4"/>
    </row>
    <row r="9886" spans="76:77" x14ac:dyDescent="0.25">
      <c r="BX9886" s="4"/>
      <c r="BY9886" s="4"/>
    </row>
    <row r="9887" spans="76:77" x14ac:dyDescent="0.25">
      <c r="BX9887" s="4"/>
      <c r="BY9887" s="4"/>
    </row>
    <row r="9888" spans="76:77" x14ac:dyDescent="0.25">
      <c r="BX9888" s="4"/>
      <c r="BY9888" s="4"/>
    </row>
    <row r="9889" spans="76:77" x14ac:dyDescent="0.25">
      <c r="BX9889" s="4"/>
      <c r="BY9889" s="4"/>
    </row>
    <row r="9890" spans="76:77" x14ac:dyDescent="0.25">
      <c r="BX9890" s="4"/>
      <c r="BY9890" s="4"/>
    </row>
    <row r="9891" spans="76:77" x14ac:dyDescent="0.25">
      <c r="BX9891" s="4"/>
      <c r="BY9891" s="4"/>
    </row>
    <row r="9892" spans="76:77" x14ac:dyDescent="0.25">
      <c r="BX9892" s="4"/>
      <c r="BY9892" s="4"/>
    </row>
    <row r="9893" spans="76:77" x14ac:dyDescent="0.25">
      <c r="BX9893" s="4"/>
      <c r="BY9893" s="4"/>
    </row>
    <row r="9894" spans="76:77" x14ac:dyDescent="0.25">
      <c r="BX9894" s="4"/>
      <c r="BY9894" s="4"/>
    </row>
    <row r="9895" spans="76:77" x14ac:dyDescent="0.25">
      <c r="BX9895" s="4"/>
      <c r="BY9895" s="4"/>
    </row>
    <row r="9896" spans="76:77" x14ac:dyDescent="0.25">
      <c r="BX9896" s="4"/>
      <c r="BY9896" s="4"/>
    </row>
    <row r="9897" spans="76:77" x14ac:dyDescent="0.25">
      <c r="BX9897" s="4"/>
      <c r="BY9897" s="4"/>
    </row>
    <row r="9898" spans="76:77" x14ac:dyDescent="0.25">
      <c r="BX9898" s="4"/>
      <c r="BY9898" s="4"/>
    </row>
    <row r="9899" spans="76:77" x14ac:dyDescent="0.25">
      <c r="BX9899" s="4"/>
      <c r="BY9899" s="4"/>
    </row>
    <row r="9900" spans="76:77" x14ac:dyDescent="0.25">
      <c r="BX9900" s="4"/>
      <c r="BY9900" s="4"/>
    </row>
    <row r="9901" spans="76:77" x14ac:dyDescent="0.25">
      <c r="BX9901" s="4"/>
      <c r="BY9901" s="4"/>
    </row>
    <row r="9902" spans="76:77" x14ac:dyDescent="0.25">
      <c r="BX9902" s="4"/>
      <c r="BY9902" s="4"/>
    </row>
    <row r="9903" spans="76:77" x14ac:dyDescent="0.25">
      <c r="BX9903" s="4"/>
      <c r="BY9903" s="4"/>
    </row>
    <row r="9904" spans="76:77" x14ac:dyDescent="0.25">
      <c r="BX9904" s="4"/>
      <c r="BY9904" s="4"/>
    </row>
    <row r="9905" spans="76:77" x14ac:dyDescent="0.25">
      <c r="BX9905" s="4"/>
      <c r="BY9905" s="4"/>
    </row>
    <row r="9906" spans="76:77" x14ac:dyDescent="0.25">
      <c r="BX9906" s="4"/>
      <c r="BY9906" s="4"/>
    </row>
    <row r="9907" spans="76:77" x14ac:dyDescent="0.25">
      <c r="BX9907" s="4"/>
      <c r="BY9907" s="4"/>
    </row>
    <row r="9908" spans="76:77" x14ac:dyDescent="0.25">
      <c r="BX9908" s="4"/>
      <c r="BY9908" s="4"/>
    </row>
    <row r="9909" spans="76:77" x14ac:dyDescent="0.25">
      <c r="BX9909" s="4"/>
      <c r="BY9909" s="4"/>
    </row>
    <row r="9910" spans="76:77" x14ac:dyDescent="0.25">
      <c r="BX9910" s="4"/>
      <c r="BY9910" s="4"/>
    </row>
    <row r="9911" spans="76:77" x14ac:dyDescent="0.25">
      <c r="BX9911" s="4"/>
      <c r="BY9911" s="4"/>
    </row>
    <row r="9912" spans="76:77" x14ac:dyDescent="0.25">
      <c r="BX9912" s="4"/>
      <c r="BY9912" s="4"/>
    </row>
    <row r="9913" spans="76:77" x14ac:dyDescent="0.25">
      <c r="BX9913" s="4"/>
      <c r="BY9913" s="4"/>
    </row>
    <row r="9914" spans="76:77" x14ac:dyDescent="0.25">
      <c r="BX9914" s="4"/>
      <c r="BY9914" s="4"/>
    </row>
    <row r="9915" spans="76:77" x14ac:dyDescent="0.25">
      <c r="BX9915" s="4"/>
      <c r="BY9915" s="4"/>
    </row>
    <row r="9916" spans="76:77" x14ac:dyDescent="0.25">
      <c r="BX9916" s="4"/>
      <c r="BY9916" s="4"/>
    </row>
    <row r="9917" spans="76:77" x14ac:dyDescent="0.25">
      <c r="BX9917" s="4"/>
      <c r="BY9917" s="4"/>
    </row>
    <row r="9918" spans="76:77" x14ac:dyDescent="0.25">
      <c r="BX9918" s="4"/>
      <c r="BY9918" s="4"/>
    </row>
    <row r="9919" spans="76:77" x14ac:dyDescent="0.25">
      <c r="BX9919" s="4"/>
      <c r="BY9919" s="4"/>
    </row>
    <row r="9920" spans="76:77" x14ac:dyDescent="0.25">
      <c r="BX9920" s="4"/>
      <c r="BY9920" s="4"/>
    </row>
    <row r="9921" spans="76:77" x14ac:dyDescent="0.25">
      <c r="BX9921" s="4"/>
      <c r="BY9921" s="4"/>
    </row>
    <row r="9922" spans="76:77" x14ac:dyDescent="0.25">
      <c r="BX9922" s="4"/>
      <c r="BY9922" s="4"/>
    </row>
    <row r="9923" spans="76:77" x14ac:dyDescent="0.25">
      <c r="BX9923" s="4"/>
      <c r="BY9923" s="4"/>
    </row>
    <row r="9924" spans="76:77" x14ac:dyDescent="0.25">
      <c r="BX9924" s="4"/>
      <c r="BY9924" s="4"/>
    </row>
    <row r="9925" spans="76:77" x14ac:dyDescent="0.25">
      <c r="BX9925" s="4"/>
      <c r="BY9925" s="4"/>
    </row>
    <row r="9926" spans="76:77" x14ac:dyDescent="0.25">
      <c r="BX9926" s="4"/>
      <c r="BY9926" s="4"/>
    </row>
    <row r="9927" spans="76:77" x14ac:dyDescent="0.25">
      <c r="BX9927" s="4"/>
      <c r="BY9927" s="4"/>
    </row>
    <row r="9928" spans="76:77" x14ac:dyDescent="0.25">
      <c r="BX9928" s="4"/>
      <c r="BY9928" s="4"/>
    </row>
    <row r="9929" spans="76:77" x14ac:dyDescent="0.25">
      <c r="BX9929" s="4"/>
      <c r="BY9929" s="4"/>
    </row>
    <row r="9930" spans="76:77" x14ac:dyDescent="0.25">
      <c r="BX9930" s="4"/>
      <c r="BY9930" s="4"/>
    </row>
    <row r="9931" spans="76:77" x14ac:dyDescent="0.25">
      <c r="BX9931" s="4"/>
      <c r="BY9931" s="4"/>
    </row>
    <row r="9932" spans="76:77" x14ac:dyDescent="0.25">
      <c r="BX9932" s="4"/>
      <c r="BY9932" s="4"/>
    </row>
    <row r="9933" spans="76:77" x14ac:dyDescent="0.25">
      <c r="BX9933" s="4"/>
      <c r="BY9933" s="4"/>
    </row>
    <row r="9934" spans="76:77" x14ac:dyDescent="0.25">
      <c r="BX9934" s="4"/>
      <c r="BY9934" s="4"/>
    </row>
    <row r="9935" spans="76:77" x14ac:dyDescent="0.25">
      <c r="BX9935" s="4"/>
      <c r="BY9935" s="4"/>
    </row>
    <row r="9936" spans="76:77" x14ac:dyDescent="0.25">
      <c r="BX9936" s="4"/>
      <c r="BY9936" s="4"/>
    </row>
    <row r="9937" spans="76:77" x14ac:dyDescent="0.25">
      <c r="BX9937" s="4"/>
      <c r="BY9937" s="4"/>
    </row>
    <row r="9938" spans="76:77" x14ac:dyDescent="0.25">
      <c r="BX9938" s="4"/>
      <c r="BY9938" s="4"/>
    </row>
    <row r="9939" spans="76:77" x14ac:dyDescent="0.25">
      <c r="BX9939" s="4"/>
      <c r="BY9939" s="4"/>
    </row>
    <row r="9940" spans="76:77" x14ac:dyDescent="0.25">
      <c r="BX9940" s="4"/>
      <c r="BY9940" s="4"/>
    </row>
    <row r="9941" spans="76:77" x14ac:dyDescent="0.25">
      <c r="BX9941" s="4"/>
      <c r="BY9941" s="4"/>
    </row>
    <row r="9942" spans="76:77" x14ac:dyDescent="0.25">
      <c r="BX9942" s="4"/>
      <c r="BY9942" s="4"/>
    </row>
    <row r="9943" spans="76:77" x14ac:dyDescent="0.25">
      <c r="BX9943" s="4"/>
      <c r="BY9943" s="4"/>
    </row>
    <row r="9944" spans="76:77" x14ac:dyDescent="0.25">
      <c r="BX9944" s="4"/>
      <c r="BY9944" s="4"/>
    </row>
    <row r="9945" spans="76:77" x14ac:dyDescent="0.25">
      <c r="BX9945" s="4"/>
      <c r="BY9945" s="4"/>
    </row>
    <row r="9946" spans="76:77" x14ac:dyDescent="0.25">
      <c r="BX9946" s="4"/>
      <c r="BY9946" s="4"/>
    </row>
    <row r="9947" spans="76:77" x14ac:dyDescent="0.25">
      <c r="BX9947" s="4"/>
      <c r="BY9947" s="4"/>
    </row>
    <row r="9948" spans="76:77" x14ac:dyDescent="0.25">
      <c r="BX9948" s="4"/>
      <c r="BY9948" s="4"/>
    </row>
    <row r="9949" spans="76:77" x14ac:dyDescent="0.25">
      <c r="BX9949" s="4"/>
      <c r="BY9949" s="4"/>
    </row>
    <row r="9950" spans="76:77" x14ac:dyDescent="0.25">
      <c r="BX9950" s="4"/>
      <c r="BY9950" s="4"/>
    </row>
    <row r="9951" spans="76:77" x14ac:dyDescent="0.25">
      <c r="BX9951" s="4"/>
      <c r="BY9951" s="4"/>
    </row>
    <row r="9952" spans="76:77" x14ac:dyDescent="0.25">
      <c r="BX9952" s="4"/>
      <c r="BY9952" s="4"/>
    </row>
    <row r="9953" spans="76:77" x14ac:dyDescent="0.25">
      <c r="BX9953" s="4"/>
      <c r="BY9953" s="4"/>
    </row>
    <row r="9954" spans="76:77" x14ac:dyDescent="0.25">
      <c r="BX9954" s="4"/>
      <c r="BY9954" s="4"/>
    </row>
    <row r="9955" spans="76:77" x14ac:dyDescent="0.25">
      <c r="BX9955" s="4"/>
      <c r="BY9955" s="4"/>
    </row>
    <row r="9956" spans="76:77" x14ac:dyDescent="0.25">
      <c r="BX9956" s="4"/>
      <c r="BY9956" s="4"/>
    </row>
    <row r="9957" spans="76:77" x14ac:dyDescent="0.25">
      <c r="BX9957" s="4"/>
      <c r="BY9957" s="4"/>
    </row>
    <row r="9958" spans="76:77" x14ac:dyDescent="0.25">
      <c r="BX9958" s="4"/>
      <c r="BY9958" s="4"/>
    </row>
    <row r="9959" spans="76:77" x14ac:dyDescent="0.25">
      <c r="BX9959" s="4"/>
      <c r="BY9959" s="4"/>
    </row>
    <row r="9960" spans="76:77" x14ac:dyDescent="0.25">
      <c r="BX9960" s="4"/>
      <c r="BY9960" s="4"/>
    </row>
    <row r="9961" spans="76:77" x14ac:dyDescent="0.25">
      <c r="BX9961" s="4"/>
      <c r="BY9961" s="4"/>
    </row>
    <row r="9962" spans="76:77" x14ac:dyDescent="0.25">
      <c r="BX9962" s="4"/>
      <c r="BY9962" s="4"/>
    </row>
    <row r="9963" spans="76:77" x14ac:dyDescent="0.25">
      <c r="BX9963" s="4"/>
      <c r="BY9963" s="4"/>
    </row>
    <row r="9964" spans="76:77" x14ac:dyDescent="0.25">
      <c r="BX9964" s="4"/>
      <c r="BY9964" s="4"/>
    </row>
    <row r="9965" spans="76:77" x14ac:dyDescent="0.25">
      <c r="BX9965" s="4"/>
      <c r="BY9965" s="4"/>
    </row>
    <row r="9966" spans="76:77" x14ac:dyDescent="0.25">
      <c r="BX9966" s="4"/>
      <c r="BY9966" s="4"/>
    </row>
    <row r="9967" spans="76:77" x14ac:dyDescent="0.25">
      <c r="BX9967" s="4"/>
      <c r="BY9967" s="4"/>
    </row>
    <row r="9968" spans="76:77" x14ac:dyDescent="0.25">
      <c r="BX9968" s="4"/>
      <c r="BY9968" s="4"/>
    </row>
    <row r="9969" spans="76:77" x14ac:dyDescent="0.25">
      <c r="BX9969" s="4"/>
      <c r="BY9969" s="4"/>
    </row>
    <row r="9970" spans="76:77" x14ac:dyDescent="0.25">
      <c r="BX9970" s="4"/>
      <c r="BY9970" s="4"/>
    </row>
    <row r="9971" spans="76:77" x14ac:dyDescent="0.25">
      <c r="BX9971" s="4"/>
      <c r="BY9971" s="4"/>
    </row>
    <row r="9972" spans="76:77" x14ac:dyDescent="0.25">
      <c r="BX9972" s="4"/>
      <c r="BY9972" s="4"/>
    </row>
    <row r="9973" spans="76:77" x14ac:dyDescent="0.25">
      <c r="BX9973" s="4"/>
      <c r="BY9973" s="4"/>
    </row>
    <row r="9974" spans="76:77" x14ac:dyDescent="0.25">
      <c r="BX9974" s="4"/>
      <c r="BY9974" s="4"/>
    </row>
    <row r="9975" spans="76:77" x14ac:dyDescent="0.25">
      <c r="BX9975" s="4"/>
      <c r="BY9975" s="4"/>
    </row>
    <row r="9976" spans="76:77" x14ac:dyDescent="0.25">
      <c r="BX9976" s="4"/>
      <c r="BY9976" s="4"/>
    </row>
    <row r="9977" spans="76:77" x14ac:dyDescent="0.25">
      <c r="BX9977" s="4"/>
      <c r="BY9977" s="4"/>
    </row>
    <row r="9978" spans="76:77" x14ac:dyDescent="0.25">
      <c r="BX9978" s="4"/>
      <c r="BY9978" s="4"/>
    </row>
    <row r="9979" spans="76:77" x14ac:dyDescent="0.25">
      <c r="BX9979" s="4"/>
      <c r="BY9979" s="4"/>
    </row>
    <row r="9980" spans="76:77" x14ac:dyDescent="0.25">
      <c r="BX9980" s="4"/>
      <c r="BY9980" s="4"/>
    </row>
    <row r="9981" spans="76:77" x14ac:dyDescent="0.25">
      <c r="BX9981" s="4"/>
      <c r="BY9981" s="4"/>
    </row>
    <row r="9982" spans="76:77" x14ac:dyDescent="0.25">
      <c r="BX9982" s="4"/>
      <c r="BY9982" s="4"/>
    </row>
    <row r="9983" spans="76:77" x14ac:dyDescent="0.25">
      <c r="BX9983" s="4"/>
      <c r="BY9983" s="4"/>
    </row>
    <row r="9984" spans="76:77" x14ac:dyDescent="0.25">
      <c r="BX9984" s="4"/>
      <c r="BY9984" s="4"/>
    </row>
    <row r="9985" spans="76:77" x14ac:dyDescent="0.25">
      <c r="BX9985" s="4"/>
      <c r="BY9985" s="4"/>
    </row>
    <row r="9986" spans="76:77" x14ac:dyDescent="0.25">
      <c r="BX9986" s="4"/>
      <c r="BY9986" s="4"/>
    </row>
    <row r="9987" spans="76:77" x14ac:dyDescent="0.25">
      <c r="BX9987" s="4"/>
      <c r="BY9987" s="4"/>
    </row>
    <row r="9988" spans="76:77" x14ac:dyDescent="0.25">
      <c r="BX9988" s="4"/>
      <c r="BY9988" s="4"/>
    </row>
    <row r="9989" spans="76:77" x14ac:dyDescent="0.25">
      <c r="BX9989" s="4"/>
      <c r="BY9989" s="4"/>
    </row>
    <row r="9990" spans="76:77" x14ac:dyDescent="0.25">
      <c r="BX9990" s="4"/>
      <c r="BY9990" s="4"/>
    </row>
    <row r="9991" spans="76:77" x14ac:dyDescent="0.25">
      <c r="BX9991" s="4"/>
      <c r="BY9991" s="4"/>
    </row>
    <row r="9992" spans="76:77" x14ac:dyDescent="0.25">
      <c r="BX9992" s="4"/>
      <c r="BY9992" s="4"/>
    </row>
    <row r="9993" spans="76:77" x14ac:dyDescent="0.25">
      <c r="BX9993" s="4"/>
      <c r="BY9993" s="4"/>
    </row>
    <row r="9994" spans="76:77" x14ac:dyDescent="0.25">
      <c r="BX9994" s="4"/>
      <c r="BY9994" s="4"/>
    </row>
    <row r="9995" spans="76:77" x14ac:dyDescent="0.25">
      <c r="BX9995" s="4"/>
      <c r="BY9995" s="4"/>
    </row>
    <row r="9996" spans="76:77" x14ac:dyDescent="0.25">
      <c r="BX9996" s="4"/>
      <c r="BY9996" s="4"/>
    </row>
    <row r="9997" spans="76:77" x14ac:dyDescent="0.25">
      <c r="BX9997" s="4"/>
      <c r="BY9997" s="4"/>
    </row>
    <row r="9998" spans="76:77" x14ac:dyDescent="0.25">
      <c r="BX9998" s="4"/>
      <c r="BY9998" s="4"/>
    </row>
    <row r="9999" spans="76:77" x14ac:dyDescent="0.25">
      <c r="BX9999" s="4"/>
      <c r="BY9999" s="4"/>
    </row>
    <row r="10000" spans="76:77" x14ac:dyDescent="0.25">
      <c r="BX10000" s="4"/>
      <c r="BY10000" s="4"/>
    </row>
    <row r="10001" spans="76:77" x14ac:dyDescent="0.25">
      <c r="BX10001" s="4"/>
      <c r="BY10001" s="4"/>
    </row>
    <row r="10002" spans="76:77" x14ac:dyDescent="0.25">
      <c r="BX10002" s="4"/>
      <c r="BY10002" s="4"/>
    </row>
    <row r="10003" spans="76:77" x14ac:dyDescent="0.25">
      <c r="BX10003" s="4"/>
      <c r="BY10003" s="4"/>
    </row>
    <row r="10004" spans="76:77" x14ac:dyDescent="0.25">
      <c r="BX10004" s="4"/>
      <c r="BY10004" s="4"/>
    </row>
    <row r="10005" spans="76:77" x14ac:dyDescent="0.25">
      <c r="BX10005" s="4"/>
      <c r="BY10005" s="4"/>
    </row>
    <row r="10006" spans="76:77" x14ac:dyDescent="0.25">
      <c r="BX10006" s="4"/>
      <c r="BY10006" s="4"/>
    </row>
    <row r="10007" spans="76:77" x14ac:dyDescent="0.25">
      <c r="BX10007" s="4"/>
      <c r="BY10007" s="4"/>
    </row>
    <row r="10008" spans="76:77" x14ac:dyDescent="0.25">
      <c r="BX10008" s="4"/>
      <c r="BY10008" s="4"/>
    </row>
    <row r="10009" spans="76:77" x14ac:dyDescent="0.25">
      <c r="BX10009" s="4"/>
      <c r="BY10009" s="4"/>
    </row>
    <row r="10010" spans="76:77" x14ac:dyDescent="0.25">
      <c r="BX10010" s="4"/>
      <c r="BY10010" s="4"/>
    </row>
    <row r="10011" spans="76:77" x14ac:dyDescent="0.25">
      <c r="BX10011" s="4"/>
      <c r="BY10011" s="4"/>
    </row>
    <row r="10012" spans="76:77" x14ac:dyDescent="0.25">
      <c r="BX10012" s="4"/>
      <c r="BY10012" s="4"/>
    </row>
    <row r="10013" spans="76:77" x14ac:dyDescent="0.25">
      <c r="BX10013" s="4"/>
      <c r="BY10013" s="4"/>
    </row>
    <row r="10014" spans="76:77" x14ac:dyDescent="0.25">
      <c r="BX10014" s="4"/>
      <c r="BY10014" s="4"/>
    </row>
    <row r="10015" spans="76:77" x14ac:dyDescent="0.25">
      <c r="BX10015" s="4"/>
      <c r="BY10015" s="4"/>
    </row>
    <row r="10016" spans="76:77" x14ac:dyDescent="0.25">
      <c r="BX10016" s="4"/>
      <c r="BY10016" s="4"/>
    </row>
    <row r="10017" spans="76:77" x14ac:dyDescent="0.25">
      <c r="BX10017" s="4"/>
      <c r="BY10017" s="4"/>
    </row>
    <row r="10018" spans="76:77" x14ac:dyDescent="0.25">
      <c r="BX10018" s="4"/>
      <c r="BY10018" s="4"/>
    </row>
    <row r="10019" spans="76:77" x14ac:dyDescent="0.25">
      <c r="BX10019" s="4"/>
      <c r="BY10019" s="4"/>
    </row>
    <row r="10020" spans="76:77" x14ac:dyDescent="0.25">
      <c r="BX10020" s="4"/>
      <c r="BY10020" s="4"/>
    </row>
    <row r="10021" spans="76:77" x14ac:dyDescent="0.25">
      <c r="BX10021" s="4"/>
      <c r="BY10021" s="4"/>
    </row>
    <row r="10022" spans="76:77" x14ac:dyDescent="0.25">
      <c r="BX10022" s="4"/>
      <c r="BY10022" s="4"/>
    </row>
    <row r="10023" spans="76:77" x14ac:dyDescent="0.25">
      <c r="BX10023" s="4"/>
      <c r="BY10023" s="4"/>
    </row>
    <row r="10024" spans="76:77" x14ac:dyDescent="0.25">
      <c r="BX10024" s="4"/>
      <c r="BY10024" s="4"/>
    </row>
    <row r="10025" spans="76:77" x14ac:dyDescent="0.25">
      <c r="BX10025" s="4"/>
      <c r="BY10025" s="4"/>
    </row>
    <row r="10026" spans="76:77" x14ac:dyDescent="0.25">
      <c r="BX10026" s="4"/>
      <c r="BY10026" s="4"/>
    </row>
    <row r="10027" spans="76:77" x14ac:dyDescent="0.25">
      <c r="BX10027" s="4"/>
      <c r="BY10027" s="4"/>
    </row>
    <row r="10028" spans="76:77" x14ac:dyDescent="0.25">
      <c r="BX10028" s="4"/>
      <c r="BY10028" s="4"/>
    </row>
    <row r="10029" spans="76:77" x14ac:dyDescent="0.25">
      <c r="BX10029" s="4"/>
      <c r="BY10029" s="4"/>
    </row>
    <row r="10030" spans="76:77" x14ac:dyDescent="0.25">
      <c r="BX10030" s="4"/>
      <c r="BY10030" s="4"/>
    </row>
    <row r="10031" spans="76:77" x14ac:dyDescent="0.25">
      <c r="BX10031" s="4"/>
      <c r="BY10031" s="4"/>
    </row>
    <row r="10032" spans="76:77" x14ac:dyDescent="0.25">
      <c r="BX10032" s="4"/>
      <c r="BY10032" s="4"/>
    </row>
    <row r="10033" spans="76:77" x14ac:dyDescent="0.25">
      <c r="BX10033" s="4"/>
      <c r="BY10033" s="4"/>
    </row>
    <row r="10034" spans="76:77" x14ac:dyDescent="0.25">
      <c r="BX10034" s="4"/>
      <c r="BY10034" s="4"/>
    </row>
    <row r="10035" spans="76:77" x14ac:dyDescent="0.25">
      <c r="BX10035" s="4"/>
      <c r="BY10035" s="4"/>
    </row>
    <row r="10036" spans="76:77" x14ac:dyDescent="0.25">
      <c r="BX10036" s="4"/>
      <c r="BY10036" s="4"/>
    </row>
    <row r="10037" spans="76:77" x14ac:dyDescent="0.25">
      <c r="BX10037" s="4"/>
      <c r="BY10037" s="4"/>
    </row>
    <row r="10038" spans="76:77" x14ac:dyDescent="0.25">
      <c r="BX10038" s="4"/>
      <c r="BY10038" s="4"/>
    </row>
    <row r="10039" spans="76:77" x14ac:dyDescent="0.25">
      <c r="BX10039" s="4"/>
      <c r="BY10039" s="4"/>
    </row>
    <row r="10040" spans="76:77" x14ac:dyDescent="0.25">
      <c r="BX10040" s="4"/>
      <c r="BY10040" s="4"/>
    </row>
    <row r="10041" spans="76:77" x14ac:dyDescent="0.25">
      <c r="BX10041" s="4"/>
      <c r="BY10041" s="4"/>
    </row>
    <row r="10042" spans="76:77" x14ac:dyDescent="0.25">
      <c r="BX10042" s="4"/>
      <c r="BY10042" s="4"/>
    </row>
    <row r="10043" spans="76:77" x14ac:dyDescent="0.25">
      <c r="BX10043" s="4"/>
      <c r="BY10043" s="4"/>
    </row>
    <row r="10044" spans="76:77" x14ac:dyDescent="0.25">
      <c r="BX10044" s="4"/>
      <c r="BY10044" s="4"/>
    </row>
    <row r="10045" spans="76:77" x14ac:dyDescent="0.25">
      <c r="BX10045" s="4"/>
      <c r="BY10045" s="4"/>
    </row>
    <row r="10046" spans="76:77" x14ac:dyDescent="0.25">
      <c r="BX10046" s="4"/>
      <c r="BY10046" s="4"/>
    </row>
    <row r="10047" spans="76:77" x14ac:dyDescent="0.25">
      <c r="BX10047" s="4"/>
      <c r="BY10047" s="4"/>
    </row>
    <row r="10048" spans="76:77" x14ac:dyDescent="0.25">
      <c r="BX10048" s="4"/>
      <c r="BY10048" s="4"/>
    </row>
    <row r="10049" spans="76:77" x14ac:dyDescent="0.25">
      <c r="BX10049" s="4"/>
      <c r="BY10049" s="4"/>
    </row>
    <row r="10050" spans="76:77" x14ac:dyDescent="0.25">
      <c r="BX10050" s="4"/>
      <c r="BY10050" s="4"/>
    </row>
    <row r="10051" spans="76:77" x14ac:dyDescent="0.25">
      <c r="BX10051" s="4"/>
      <c r="BY10051" s="4"/>
    </row>
    <row r="10052" spans="76:77" x14ac:dyDescent="0.25">
      <c r="BX10052" s="4"/>
      <c r="BY10052" s="4"/>
    </row>
    <row r="10053" spans="76:77" x14ac:dyDescent="0.25">
      <c r="BX10053" s="4"/>
      <c r="BY10053" s="4"/>
    </row>
    <row r="10054" spans="76:77" x14ac:dyDescent="0.25">
      <c r="BX10054" s="4"/>
      <c r="BY10054" s="4"/>
    </row>
    <row r="10055" spans="76:77" x14ac:dyDescent="0.25">
      <c r="BX10055" s="4"/>
      <c r="BY10055" s="4"/>
    </row>
    <row r="10056" spans="76:77" x14ac:dyDescent="0.25">
      <c r="BX10056" s="4"/>
      <c r="BY10056" s="4"/>
    </row>
    <row r="10057" spans="76:77" x14ac:dyDescent="0.25">
      <c r="BX10057" s="4"/>
      <c r="BY10057" s="4"/>
    </row>
    <row r="10058" spans="76:77" x14ac:dyDescent="0.25">
      <c r="BX10058" s="4"/>
      <c r="BY10058" s="4"/>
    </row>
    <row r="10059" spans="76:77" x14ac:dyDescent="0.25">
      <c r="BX10059" s="4"/>
      <c r="BY10059" s="4"/>
    </row>
    <row r="10060" spans="76:77" x14ac:dyDescent="0.25">
      <c r="BX10060" s="4"/>
      <c r="BY10060" s="4"/>
    </row>
    <row r="10061" spans="76:77" x14ac:dyDescent="0.25">
      <c r="BX10061" s="4"/>
      <c r="BY10061" s="4"/>
    </row>
    <row r="10062" spans="76:77" x14ac:dyDescent="0.25">
      <c r="BX10062" s="4"/>
      <c r="BY10062" s="4"/>
    </row>
    <row r="10063" spans="76:77" x14ac:dyDescent="0.25">
      <c r="BX10063" s="4"/>
      <c r="BY10063" s="4"/>
    </row>
    <row r="10064" spans="76:77" x14ac:dyDescent="0.25">
      <c r="BX10064" s="4"/>
      <c r="BY10064" s="4"/>
    </row>
    <row r="10065" spans="76:77" x14ac:dyDescent="0.25">
      <c r="BX10065" s="4"/>
      <c r="BY10065" s="4"/>
    </row>
    <row r="10066" spans="76:77" x14ac:dyDescent="0.25">
      <c r="BX10066" s="4"/>
      <c r="BY10066" s="4"/>
    </row>
    <row r="10067" spans="76:77" x14ac:dyDescent="0.25">
      <c r="BX10067" s="4"/>
      <c r="BY10067" s="4"/>
    </row>
    <row r="10068" spans="76:77" x14ac:dyDescent="0.25">
      <c r="BX10068" s="4"/>
      <c r="BY10068" s="4"/>
    </row>
    <row r="10069" spans="76:77" x14ac:dyDescent="0.25">
      <c r="BX10069" s="4"/>
      <c r="BY10069" s="4"/>
    </row>
    <row r="10070" spans="76:77" x14ac:dyDescent="0.25">
      <c r="BX10070" s="4"/>
      <c r="BY10070" s="4"/>
    </row>
    <row r="10071" spans="76:77" x14ac:dyDescent="0.25">
      <c r="BX10071" s="4"/>
      <c r="BY10071" s="4"/>
    </row>
    <row r="10072" spans="76:77" x14ac:dyDescent="0.25">
      <c r="BX10072" s="4"/>
      <c r="BY10072" s="4"/>
    </row>
    <row r="10073" spans="76:77" x14ac:dyDescent="0.25">
      <c r="BX10073" s="4"/>
      <c r="BY10073" s="4"/>
    </row>
    <row r="10074" spans="76:77" x14ac:dyDescent="0.25">
      <c r="BX10074" s="4"/>
      <c r="BY10074" s="4"/>
    </row>
    <row r="10075" spans="76:77" x14ac:dyDescent="0.25">
      <c r="BX10075" s="4"/>
      <c r="BY10075" s="4"/>
    </row>
    <row r="10076" spans="76:77" x14ac:dyDescent="0.25">
      <c r="BX10076" s="4"/>
      <c r="BY10076" s="4"/>
    </row>
    <row r="10077" spans="76:77" x14ac:dyDescent="0.25">
      <c r="BX10077" s="4"/>
      <c r="BY10077" s="4"/>
    </row>
    <row r="10078" spans="76:77" x14ac:dyDescent="0.25">
      <c r="BX10078" s="4"/>
      <c r="BY10078" s="4"/>
    </row>
    <row r="10079" spans="76:77" x14ac:dyDescent="0.25">
      <c r="BX10079" s="4"/>
      <c r="BY10079" s="4"/>
    </row>
    <row r="10080" spans="76:77" x14ac:dyDescent="0.25">
      <c r="BX10080" s="4"/>
      <c r="BY10080" s="4"/>
    </row>
    <row r="10081" spans="76:77" x14ac:dyDescent="0.25">
      <c r="BX10081" s="4"/>
      <c r="BY10081" s="4"/>
    </row>
    <row r="10082" spans="76:77" x14ac:dyDescent="0.25">
      <c r="BX10082" s="4"/>
      <c r="BY10082" s="4"/>
    </row>
    <row r="10083" spans="76:77" x14ac:dyDescent="0.25">
      <c r="BX10083" s="4"/>
      <c r="BY10083" s="4"/>
    </row>
    <row r="10084" spans="76:77" x14ac:dyDescent="0.25">
      <c r="BX10084" s="4"/>
      <c r="BY10084" s="4"/>
    </row>
    <row r="10085" spans="76:77" x14ac:dyDescent="0.25">
      <c r="BX10085" s="4"/>
      <c r="BY10085" s="4"/>
    </row>
    <row r="10086" spans="76:77" x14ac:dyDescent="0.25">
      <c r="BX10086" s="4"/>
      <c r="BY10086" s="4"/>
    </row>
    <row r="10087" spans="76:77" x14ac:dyDescent="0.25">
      <c r="BX10087" s="4"/>
      <c r="BY10087" s="4"/>
    </row>
    <row r="10088" spans="76:77" x14ac:dyDescent="0.25">
      <c r="BX10088" s="4"/>
      <c r="BY10088" s="4"/>
    </row>
    <row r="10089" spans="76:77" x14ac:dyDescent="0.25">
      <c r="BX10089" s="4"/>
      <c r="BY10089" s="4"/>
    </row>
    <row r="10090" spans="76:77" x14ac:dyDescent="0.25">
      <c r="BX10090" s="4"/>
      <c r="BY10090" s="4"/>
    </row>
    <row r="10091" spans="76:77" x14ac:dyDescent="0.25">
      <c r="BX10091" s="4"/>
      <c r="BY10091" s="4"/>
    </row>
    <row r="10092" spans="76:77" x14ac:dyDescent="0.25">
      <c r="BX10092" s="4"/>
      <c r="BY10092" s="4"/>
    </row>
    <row r="10093" spans="76:77" x14ac:dyDescent="0.25">
      <c r="BX10093" s="4"/>
      <c r="BY10093" s="4"/>
    </row>
    <row r="10094" spans="76:77" x14ac:dyDescent="0.25">
      <c r="BX10094" s="4"/>
      <c r="BY10094" s="4"/>
    </row>
    <row r="10095" spans="76:77" x14ac:dyDescent="0.25">
      <c r="BX10095" s="4"/>
      <c r="BY10095" s="4"/>
    </row>
    <row r="10096" spans="76:77" x14ac:dyDescent="0.25">
      <c r="BX10096" s="4"/>
      <c r="BY10096" s="4"/>
    </row>
    <row r="10097" spans="76:77" x14ac:dyDescent="0.25">
      <c r="BX10097" s="4"/>
      <c r="BY10097" s="4"/>
    </row>
    <row r="10098" spans="76:77" x14ac:dyDescent="0.25">
      <c r="BX10098" s="4"/>
      <c r="BY10098" s="4"/>
    </row>
    <row r="10099" spans="76:77" x14ac:dyDescent="0.25">
      <c r="BX10099" s="4"/>
      <c r="BY10099" s="4"/>
    </row>
    <row r="10100" spans="76:77" x14ac:dyDescent="0.25">
      <c r="BX10100" s="4"/>
      <c r="BY10100" s="4"/>
    </row>
    <row r="10101" spans="76:77" x14ac:dyDescent="0.25">
      <c r="BX10101" s="4"/>
      <c r="BY10101" s="4"/>
    </row>
    <row r="10102" spans="76:77" x14ac:dyDescent="0.25">
      <c r="BX10102" s="4"/>
      <c r="BY10102" s="4"/>
    </row>
    <row r="10103" spans="76:77" x14ac:dyDescent="0.25">
      <c r="BX10103" s="4"/>
      <c r="BY10103" s="4"/>
    </row>
    <row r="10104" spans="76:77" x14ac:dyDescent="0.25">
      <c r="BX10104" s="4"/>
      <c r="BY10104" s="4"/>
    </row>
    <row r="10105" spans="76:77" x14ac:dyDescent="0.25">
      <c r="BX10105" s="4"/>
      <c r="BY10105" s="4"/>
    </row>
    <row r="10106" spans="76:77" x14ac:dyDescent="0.25">
      <c r="BX10106" s="4"/>
      <c r="BY10106" s="4"/>
    </row>
    <row r="10107" spans="76:77" x14ac:dyDescent="0.25">
      <c r="BX10107" s="4"/>
      <c r="BY10107" s="4"/>
    </row>
    <row r="10108" spans="76:77" x14ac:dyDescent="0.25">
      <c r="BX10108" s="4"/>
      <c r="BY10108" s="4"/>
    </row>
    <row r="10109" spans="76:77" x14ac:dyDescent="0.25">
      <c r="BX10109" s="4"/>
      <c r="BY10109" s="4"/>
    </row>
    <row r="10110" spans="76:77" x14ac:dyDescent="0.25">
      <c r="BX10110" s="4"/>
      <c r="BY10110" s="4"/>
    </row>
    <row r="10111" spans="76:77" x14ac:dyDescent="0.25">
      <c r="BX10111" s="4"/>
      <c r="BY10111" s="4"/>
    </row>
    <row r="10112" spans="76:77" x14ac:dyDescent="0.25">
      <c r="BX10112" s="4"/>
      <c r="BY10112" s="4"/>
    </row>
    <row r="10113" spans="76:77" x14ac:dyDescent="0.25">
      <c r="BX10113" s="4"/>
      <c r="BY10113" s="4"/>
    </row>
    <row r="10114" spans="76:77" x14ac:dyDescent="0.25">
      <c r="BX10114" s="4"/>
      <c r="BY10114" s="4"/>
    </row>
    <row r="10115" spans="76:77" x14ac:dyDescent="0.25">
      <c r="BX10115" s="4"/>
      <c r="BY10115" s="4"/>
    </row>
    <row r="10116" spans="76:77" x14ac:dyDescent="0.25">
      <c r="BX10116" s="4"/>
      <c r="BY10116" s="4"/>
    </row>
    <row r="10117" spans="76:77" x14ac:dyDescent="0.25">
      <c r="BX10117" s="4"/>
      <c r="BY10117" s="4"/>
    </row>
    <row r="10118" spans="76:77" x14ac:dyDescent="0.25">
      <c r="BX10118" s="4"/>
      <c r="BY10118" s="4"/>
    </row>
    <row r="10119" spans="76:77" x14ac:dyDescent="0.25">
      <c r="BX10119" s="4"/>
      <c r="BY10119" s="4"/>
    </row>
    <row r="10120" spans="76:77" x14ac:dyDescent="0.25">
      <c r="BX10120" s="4"/>
      <c r="BY10120" s="4"/>
    </row>
    <row r="10121" spans="76:77" x14ac:dyDescent="0.25">
      <c r="BX10121" s="4"/>
      <c r="BY10121" s="4"/>
    </row>
    <row r="10122" spans="76:77" x14ac:dyDescent="0.25">
      <c r="BX10122" s="4"/>
      <c r="BY10122" s="4"/>
    </row>
    <row r="10123" spans="76:77" x14ac:dyDescent="0.25">
      <c r="BX10123" s="4"/>
      <c r="BY10123" s="4"/>
    </row>
    <row r="10124" spans="76:77" x14ac:dyDescent="0.25">
      <c r="BX10124" s="4"/>
      <c r="BY10124" s="4"/>
    </row>
    <row r="10125" spans="76:77" x14ac:dyDescent="0.25">
      <c r="BX10125" s="4"/>
      <c r="BY10125" s="4"/>
    </row>
    <row r="10126" spans="76:77" x14ac:dyDescent="0.25">
      <c r="BX10126" s="4"/>
      <c r="BY10126" s="4"/>
    </row>
    <row r="10127" spans="76:77" x14ac:dyDescent="0.25">
      <c r="BX10127" s="4"/>
      <c r="BY10127" s="4"/>
    </row>
    <row r="10128" spans="76:77" x14ac:dyDescent="0.25">
      <c r="BX10128" s="4"/>
      <c r="BY10128" s="4"/>
    </row>
    <row r="10129" spans="76:77" x14ac:dyDescent="0.25">
      <c r="BX10129" s="4"/>
      <c r="BY10129" s="4"/>
    </row>
    <row r="10130" spans="76:77" x14ac:dyDescent="0.25">
      <c r="BX10130" s="4"/>
      <c r="BY10130" s="4"/>
    </row>
    <row r="10131" spans="76:77" x14ac:dyDescent="0.25">
      <c r="BX10131" s="4"/>
      <c r="BY10131" s="4"/>
    </row>
    <row r="10132" spans="76:77" x14ac:dyDescent="0.25">
      <c r="BX10132" s="4"/>
      <c r="BY10132" s="4"/>
    </row>
    <row r="10133" spans="76:77" x14ac:dyDescent="0.25">
      <c r="BX10133" s="4"/>
      <c r="BY10133" s="4"/>
    </row>
    <row r="10134" spans="76:77" x14ac:dyDescent="0.25">
      <c r="BX10134" s="4"/>
      <c r="BY10134" s="4"/>
    </row>
    <row r="10135" spans="76:77" x14ac:dyDescent="0.25">
      <c r="BX10135" s="4"/>
      <c r="BY10135" s="4"/>
    </row>
    <row r="10136" spans="76:77" x14ac:dyDescent="0.25">
      <c r="BX10136" s="4"/>
      <c r="BY10136" s="4"/>
    </row>
    <row r="10137" spans="76:77" x14ac:dyDescent="0.25">
      <c r="BX10137" s="4"/>
      <c r="BY10137" s="4"/>
    </row>
    <row r="10138" spans="76:77" x14ac:dyDescent="0.25">
      <c r="BX10138" s="4"/>
      <c r="BY10138" s="4"/>
    </row>
    <row r="10139" spans="76:77" x14ac:dyDescent="0.25">
      <c r="BX10139" s="4"/>
      <c r="BY10139" s="4"/>
    </row>
    <row r="10140" spans="76:77" x14ac:dyDescent="0.25">
      <c r="BX10140" s="4"/>
      <c r="BY10140" s="4"/>
    </row>
    <row r="10141" spans="76:77" x14ac:dyDescent="0.25">
      <c r="BX10141" s="4"/>
      <c r="BY10141" s="4"/>
    </row>
    <row r="10142" spans="76:77" x14ac:dyDescent="0.25">
      <c r="BX10142" s="4"/>
      <c r="BY10142" s="4"/>
    </row>
    <row r="10143" spans="76:77" x14ac:dyDescent="0.25">
      <c r="BX10143" s="4"/>
      <c r="BY10143" s="4"/>
    </row>
    <row r="10144" spans="76:77" x14ac:dyDescent="0.25">
      <c r="BX10144" s="4"/>
      <c r="BY10144" s="4"/>
    </row>
    <row r="10145" spans="76:77" x14ac:dyDescent="0.25">
      <c r="BX10145" s="4"/>
      <c r="BY10145" s="4"/>
    </row>
    <row r="10146" spans="76:77" x14ac:dyDescent="0.25">
      <c r="BX10146" s="4"/>
      <c r="BY10146" s="4"/>
    </row>
    <row r="10147" spans="76:77" x14ac:dyDescent="0.25">
      <c r="BX10147" s="4"/>
      <c r="BY10147" s="4"/>
    </row>
    <row r="10148" spans="76:77" x14ac:dyDescent="0.25">
      <c r="BX10148" s="4"/>
      <c r="BY10148" s="4"/>
    </row>
    <row r="10149" spans="76:77" x14ac:dyDescent="0.25">
      <c r="BX10149" s="4"/>
      <c r="BY10149" s="4"/>
    </row>
    <row r="10150" spans="76:77" x14ac:dyDescent="0.25">
      <c r="BX10150" s="4"/>
      <c r="BY10150" s="4"/>
    </row>
    <row r="10151" spans="76:77" x14ac:dyDescent="0.25">
      <c r="BX10151" s="4"/>
      <c r="BY10151" s="4"/>
    </row>
    <row r="10152" spans="76:77" x14ac:dyDescent="0.25">
      <c r="BX10152" s="4"/>
      <c r="BY10152" s="4"/>
    </row>
    <row r="10153" spans="76:77" x14ac:dyDescent="0.25">
      <c r="BX10153" s="4"/>
      <c r="BY10153" s="4"/>
    </row>
    <row r="10154" spans="76:77" x14ac:dyDescent="0.25">
      <c r="BX10154" s="4"/>
      <c r="BY10154" s="4"/>
    </row>
    <row r="10155" spans="76:77" x14ac:dyDescent="0.25">
      <c r="BX10155" s="4"/>
      <c r="BY10155" s="4"/>
    </row>
    <row r="10156" spans="76:77" x14ac:dyDescent="0.25">
      <c r="BX10156" s="4"/>
      <c r="BY10156" s="4"/>
    </row>
    <row r="10157" spans="76:77" x14ac:dyDescent="0.25">
      <c r="BX10157" s="4"/>
      <c r="BY10157" s="4"/>
    </row>
    <row r="10158" spans="76:77" x14ac:dyDescent="0.25">
      <c r="BX10158" s="4"/>
      <c r="BY10158" s="4"/>
    </row>
    <row r="10159" spans="76:77" x14ac:dyDescent="0.25">
      <c r="BX10159" s="4"/>
      <c r="BY10159" s="4"/>
    </row>
    <row r="10160" spans="76:77" x14ac:dyDescent="0.25">
      <c r="BX10160" s="4"/>
      <c r="BY10160" s="4"/>
    </row>
    <row r="10161" spans="76:77" x14ac:dyDescent="0.25">
      <c r="BX10161" s="4"/>
      <c r="BY10161" s="4"/>
    </row>
    <row r="10162" spans="76:77" x14ac:dyDescent="0.25">
      <c r="BX10162" s="4"/>
      <c r="BY10162" s="4"/>
    </row>
    <row r="10163" spans="76:77" x14ac:dyDescent="0.25">
      <c r="BX10163" s="4"/>
      <c r="BY10163" s="4"/>
    </row>
    <row r="10164" spans="76:77" x14ac:dyDescent="0.25">
      <c r="BX10164" s="4"/>
      <c r="BY10164" s="4"/>
    </row>
    <row r="10165" spans="76:77" x14ac:dyDescent="0.25">
      <c r="BX10165" s="4"/>
      <c r="BY10165" s="4"/>
    </row>
    <row r="10166" spans="76:77" x14ac:dyDescent="0.25">
      <c r="BX10166" s="4"/>
      <c r="BY10166" s="4"/>
    </row>
    <row r="10167" spans="76:77" x14ac:dyDescent="0.25">
      <c r="BX10167" s="4"/>
      <c r="BY10167" s="4"/>
    </row>
    <row r="10168" spans="76:77" x14ac:dyDescent="0.25">
      <c r="BX10168" s="4"/>
      <c r="BY10168" s="4"/>
    </row>
    <row r="10169" spans="76:77" x14ac:dyDescent="0.25">
      <c r="BX10169" s="4"/>
      <c r="BY10169" s="4"/>
    </row>
    <row r="10170" spans="76:77" x14ac:dyDescent="0.25">
      <c r="BX10170" s="4"/>
      <c r="BY10170" s="4"/>
    </row>
    <row r="10171" spans="76:77" x14ac:dyDescent="0.25">
      <c r="BX10171" s="4"/>
      <c r="BY10171" s="4"/>
    </row>
    <row r="10172" spans="76:77" x14ac:dyDescent="0.25">
      <c r="BX10172" s="4"/>
      <c r="BY10172" s="4"/>
    </row>
    <row r="10173" spans="76:77" x14ac:dyDescent="0.25">
      <c r="BX10173" s="4"/>
      <c r="BY10173" s="4"/>
    </row>
    <row r="10174" spans="76:77" x14ac:dyDescent="0.25">
      <c r="BX10174" s="4"/>
      <c r="BY10174" s="4"/>
    </row>
    <row r="10175" spans="76:77" x14ac:dyDescent="0.25">
      <c r="BX10175" s="4"/>
      <c r="BY10175" s="4"/>
    </row>
    <row r="10176" spans="76:77" x14ac:dyDescent="0.25">
      <c r="BX10176" s="4"/>
      <c r="BY10176" s="4"/>
    </row>
    <row r="10177" spans="76:77" x14ac:dyDescent="0.25">
      <c r="BX10177" s="4"/>
      <c r="BY10177" s="4"/>
    </row>
    <row r="10178" spans="76:77" x14ac:dyDescent="0.25">
      <c r="BX10178" s="4"/>
      <c r="BY10178" s="4"/>
    </row>
    <row r="10179" spans="76:77" x14ac:dyDescent="0.25">
      <c r="BX10179" s="4"/>
      <c r="BY10179" s="4"/>
    </row>
    <row r="10180" spans="76:77" x14ac:dyDescent="0.25">
      <c r="BX10180" s="4"/>
      <c r="BY10180" s="4"/>
    </row>
    <row r="10181" spans="76:77" x14ac:dyDescent="0.25">
      <c r="BX10181" s="4"/>
      <c r="BY10181" s="4"/>
    </row>
    <row r="10182" spans="76:77" x14ac:dyDescent="0.25">
      <c r="BX10182" s="4"/>
      <c r="BY10182" s="4"/>
    </row>
    <row r="10183" spans="76:77" x14ac:dyDescent="0.25">
      <c r="BX10183" s="4"/>
      <c r="BY10183" s="4"/>
    </row>
    <row r="10184" spans="76:77" x14ac:dyDescent="0.25">
      <c r="BX10184" s="4"/>
      <c r="BY10184" s="4"/>
    </row>
    <row r="10185" spans="76:77" x14ac:dyDescent="0.25">
      <c r="BX10185" s="4"/>
      <c r="BY10185" s="4"/>
    </row>
    <row r="10186" spans="76:77" x14ac:dyDescent="0.25">
      <c r="BX10186" s="4"/>
      <c r="BY10186" s="4"/>
    </row>
    <row r="10187" spans="76:77" x14ac:dyDescent="0.25">
      <c r="BX10187" s="4"/>
      <c r="BY10187" s="4"/>
    </row>
    <row r="10188" spans="76:77" x14ac:dyDescent="0.25">
      <c r="BX10188" s="4"/>
      <c r="BY10188" s="4"/>
    </row>
    <row r="10189" spans="76:77" x14ac:dyDescent="0.25">
      <c r="BX10189" s="4"/>
      <c r="BY10189" s="4"/>
    </row>
    <row r="10190" spans="76:77" x14ac:dyDescent="0.25">
      <c r="BX10190" s="4"/>
      <c r="BY10190" s="4"/>
    </row>
    <row r="10191" spans="76:77" x14ac:dyDescent="0.25">
      <c r="BX10191" s="4"/>
      <c r="BY10191" s="4"/>
    </row>
    <row r="10192" spans="76:77" x14ac:dyDescent="0.25">
      <c r="BX10192" s="4"/>
      <c r="BY10192" s="4"/>
    </row>
    <row r="10193" spans="76:77" x14ac:dyDescent="0.25">
      <c r="BX10193" s="4"/>
      <c r="BY10193" s="4"/>
    </row>
    <row r="10194" spans="76:77" x14ac:dyDescent="0.25">
      <c r="BX10194" s="4"/>
      <c r="BY10194" s="4"/>
    </row>
    <row r="10195" spans="76:77" x14ac:dyDescent="0.25">
      <c r="BX10195" s="4"/>
      <c r="BY10195" s="4"/>
    </row>
    <row r="10196" spans="76:77" x14ac:dyDescent="0.25">
      <c r="BX10196" s="4"/>
      <c r="BY10196" s="4"/>
    </row>
    <row r="10197" spans="76:77" x14ac:dyDescent="0.25">
      <c r="BX10197" s="4"/>
      <c r="BY10197" s="4"/>
    </row>
    <row r="10198" spans="76:77" x14ac:dyDescent="0.25">
      <c r="BX10198" s="4"/>
      <c r="BY10198" s="4"/>
    </row>
    <row r="10199" spans="76:77" x14ac:dyDescent="0.25">
      <c r="BX10199" s="4"/>
      <c r="BY10199" s="4"/>
    </row>
    <row r="10200" spans="76:77" x14ac:dyDescent="0.25">
      <c r="BX10200" s="4"/>
      <c r="BY10200" s="4"/>
    </row>
    <row r="10201" spans="76:77" x14ac:dyDescent="0.25">
      <c r="BX10201" s="4"/>
      <c r="BY10201" s="4"/>
    </row>
    <row r="10202" spans="76:77" x14ac:dyDescent="0.25">
      <c r="BX10202" s="4"/>
      <c r="BY10202" s="4"/>
    </row>
    <row r="10203" spans="76:77" x14ac:dyDescent="0.25">
      <c r="BX10203" s="4"/>
      <c r="BY10203" s="4"/>
    </row>
    <row r="10204" spans="76:77" x14ac:dyDescent="0.25">
      <c r="BX10204" s="4"/>
      <c r="BY10204" s="4"/>
    </row>
    <row r="10205" spans="76:77" x14ac:dyDescent="0.25">
      <c r="BX10205" s="4"/>
      <c r="BY10205" s="4"/>
    </row>
    <row r="10206" spans="76:77" x14ac:dyDescent="0.25">
      <c r="BX10206" s="4"/>
      <c r="BY10206" s="4"/>
    </row>
    <row r="10207" spans="76:77" x14ac:dyDescent="0.25">
      <c r="BX10207" s="4"/>
      <c r="BY10207" s="4"/>
    </row>
    <row r="10208" spans="76:77" x14ac:dyDescent="0.25">
      <c r="BX10208" s="4"/>
      <c r="BY10208" s="4"/>
    </row>
    <row r="10209" spans="76:77" x14ac:dyDescent="0.25">
      <c r="BX10209" s="4"/>
      <c r="BY10209" s="4"/>
    </row>
    <row r="10210" spans="76:77" x14ac:dyDescent="0.25">
      <c r="BX10210" s="4"/>
      <c r="BY10210" s="4"/>
    </row>
    <row r="10211" spans="76:77" x14ac:dyDescent="0.25">
      <c r="BX10211" s="4"/>
      <c r="BY10211" s="4"/>
    </row>
    <row r="10212" spans="76:77" x14ac:dyDescent="0.25">
      <c r="BX10212" s="4"/>
      <c r="BY10212" s="4"/>
    </row>
    <row r="10213" spans="76:77" x14ac:dyDescent="0.25">
      <c r="BX10213" s="4"/>
      <c r="BY10213" s="4"/>
    </row>
    <row r="10214" spans="76:77" x14ac:dyDescent="0.25">
      <c r="BX10214" s="4"/>
      <c r="BY10214" s="4"/>
    </row>
    <row r="10215" spans="76:77" x14ac:dyDescent="0.25">
      <c r="BX10215" s="4"/>
      <c r="BY10215" s="4"/>
    </row>
    <row r="10216" spans="76:77" x14ac:dyDescent="0.25">
      <c r="BX10216" s="4"/>
      <c r="BY10216" s="4"/>
    </row>
    <row r="10217" spans="76:77" x14ac:dyDescent="0.25">
      <c r="BX10217" s="4"/>
      <c r="BY10217" s="4"/>
    </row>
    <row r="10218" spans="76:77" x14ac:dyDescent="0.25">
      <c r="BX10218" s="4"/>
      <c r="BY10218" s="4"/>
    </row>
    <row r="10219" spans="76:77" x14ac:dyDescent="0.25">
      <c r="BX10219" s="4"/>
      <c r="BY10219" s="4"/>
    </row>
    <row r="10220" spans="76:77" x14ac:dyDescent="0.25">
      <c r="BX10220" s="4"/>
      <c r="BY10220" s="4"/>
    </row>
    <row r="10221" spans="76:77" x14ac:dyDescent="0.25">
      <c r="BX10221" s="4"/>
      <c r="BY10221" s="4"/>
    </row>
    <row r="10222" spans="76:77" x14ac:dyDescent="0.25">
      <c r="BX10222" s="4"/>
      <c r="BY10222" s="4"/>
    </row>
    <row r="10223" spans="76:77" x14ac:dyDescent="0.25">
      <c r="BX10223" s="4"/>
      <c r="BY10223" s="4"/>
    </row>
    <row r="10224" spans="76:77" x14ac:dyDescent="0.25">
      <c r="BX10224" s="4"/>
      <c r="BY10224" s="4"/>
    </row>
    <row r="10225" spans="76:77" x14ac:dyDescent="0.25">
      <c r="BX10225" s="4"/>
      <c r="BY10225" s="4"/>
    </row>
    <row r="10226" spans="76:77" x14ac:dyDescent="0.25">
      <c r="BX10226" s="4"/>
      <c r="BY10226" s="4"/>
    </row>
    <row r="10227" spans="76:77" x14ac:dyDescent="0.25">
      <c r="BX10227" s="4"/>
      <c r="BY10227" s="4"/>
    </row>
    <row r="10228" spans="76:77" x14ac:dyDescent="0.25">
      <c r="BX10228" s="4"/>
      <c r="BY10228" s="4"/>
    </row>
    <row r="10229" spans="76:77" x14ac:dyDescent="0.25">
      <c r="BX10229" s="4"/>
      <c r="BY10229" s="4"/>
    </row>
    <row r="10230" spans="76:77" x14ac:dyDescent="0.25">
      <c r="BX10230" s="4"/>
      <c r="BY10230" s="4"/>
    </row>
    <row r="10231" spans="76:77" x14ac:dyDescent="0.25">
      <c r="BX10231" s="4"/>
      <c r="BY10231" s="4"/>
    </row>
    <row r="10232" spans="76:77" x14ac:dyDescent="0.25">
      <c r="BX10232" s="4"/>
      <c r="BY10232" s="4"/>
    </row>
    <row r="10233" spans="76:77" x14ac:dyDescent="0.25">
      <c r="BX10233" s="4"/>
      <c r="BY10233" s="4"/>
    </row>
    <row r="10234" spans="76:77" x14ac:dyDescent="0.25">
      <c r="BX10234" s="4"/>
      <c r="BY10234" s="4"/>
    </row>
    <row r="10235" spans="76:77" x14ac:dyDescent="0.25">
      <c r="BX10235" s="4"/>
      <c r="BY10235" s="4"/>
    </row>
    <row r="10236" spans="76:77" x14ac:dyDescent="0.25">
      <c r="BX10236" s="4"/>
      <c r="BY10236" s="4"/>
    </row>
    <row r="10237" spans="76:77" x14ac:dyDescent="0.25">
      <c r="BX10237" s="4"/>
      <c r="BY10237" s="4"/>
    </row>
    <row r="10238" spans="76:77" x14ac:dyDescent="0.25">
      <c r="BX10238" s="4"/>
      <c r="BY10238" s="4"/>
    </row>
    <row r="10239" spans="76:77" x14ac:dyDescent="0.25">
      <c r="BX10239" s="4"/>
      <c r="BY10239" s="4"/>
    </row>
    <row r="10240" spans="76:77" x14ac:dyDescent="0.25">
      <c r="BX10240" s="4"/>
      <c r="BY10240" s="4"/>
    </row>
    <row r="10241" spans="76:77" x14ac:dyDescent="0.25">
      <c r="BX10241" s="4"/>
      <c r="BY10241" s="4"/>
    </row>
    <row r="10242" spans="76:77" x14ac:dyDescent="0.25">
      <c r="BX10242" s="4"/>
      <c r="BY10242" s="4"/>
    </row>
    <row r="10243" spans="76:77" x14ac:dyDescent="0.25">
      <c r="BX10243" s="4"/>
      <c r="BY10243" s="4"/>
    </row>
    <row r="10244" spans="76:77" x14ac:dyDescent="0.25">
      <c r="BX10244" s="4"/>
      <c r="BY10244" s="4"/>
    </row>
    <row r="10245" spans="76:77" x14ac:dyDescent="0.25">
      <c r="BX10245" s="4"/>
      <c r="BY10245" s="4"/>
    </row>
    <row r="10246" spans="76:77" x14ac:dyDescent="0.25">
      <c r="BX10246" s="4"/>
      <c r="BY10246" s="4"/>
    </row>
    <row r="10247" spans="76:77" x14ac:dyDescent="0.25">
      <c r="BX10247" s="4"/>
      <c r="BY10247" s="4"/>
    </row>
    <row r="10248" spans="76:77" x14ac:dyDescent="0.25">
      <c r="BX10248" s="4"/>
      <c r="BY10248" s="4"/>
    </row>
    <row r="10249" spans="76:77" x14ac:dyDescent="0.25">
      <c r="BX10249" s="4"/>
      <c r="BY10249" s="4"/>
    </row>
    <row r="10250" spans="76:77" x14ac:dyDescent="0.25">
      <c r="BX10250" s="4"/>
      <c r="BY10250" s="4"/>
    </row>
    <row r="10251" spans="76:77" x14ac:dyDescent="0.25">
      <c r="BX10251" s="4"/>
      <c r="BY10251" s="4"/>
    </row>
    <row r="10252" spans="76:77" x14ac:dyDescent="0.25">
      <c r="BX10252" s="4"/>
      <c r="BY10252" s="4"/>
    </row>
    <row r="10253" spans="76:77" x14ac:dyDescent="0.25">
      <c r="BX10253" s="4"/>
      <c r="BY10253" s="4"/>
    </row>
    <row r="10254" spans="76:77" x14ac:dyDescent="0.25">
      <c r="BX10254" s="4"/>
      <c r="BY10254" s="4"/>
    </row>
    <row r="10255" spans="76:77" x14ac:dyDescent="0.25">
      <c r="BX10255" s="4"/>
      <c r="BY10255" s="4"/>
    </row>
    <row r="10256" spans="76:77" x14ac:dyDescent="0.25">
      <c r="BX10256" s="4"/>
      <c r="BY10256" s="4"/>
    </row>
    <row r="10257" spans="76:77" x14ac:dyDescent="0.25">
      <c r="BX10257" s="4"/>
      <c r="BY10257" s="4"/>
    </row>
    <row r="10258" spans="76:77" x14ac:dyDescent="0.25">
      <c r="BX10258" s="4"/>
      <c r="BY10258" s="4"/>
    </row>
    <row r="10259" spans="76:77" x14ac:dyDescent="0.25">
      <c r="BX10259" s="4"/>
      <c r="BY10259" s="4"/>
    </row>
    <row r="10260" spans="76:77" x14ac:dyDescent="0.25">
      <c r="BX10260" s="4"/>
      <c r="BY10260" s="4"/>
    </row>
    <row r="10261" spans="76:77" x14ac:dyDescent="0.25">
      <c r="BX10261" s="4"/>
      <c r="BY10261" s="4"/>
    </row>
    <row r="10262" spans="76:77" x14ac:dyDescent="0.25">
      <c r="BX10262" s="4"/>
      <c r="BY10262" s="4"/>
    </row>
    <row r="10263" spans="76:77" x14ac:dyDescent="0.25">
      <c r="BX10263" s="4"/>
      <c r="BY10263" s="4"/>
    </row>
    <row r="10264" spans="76:77" x14ac:dyDescent="0.25">
      <c r="BX10264" s="4"/>
      <c r="BY10264" s="4"/>
    </row>
    <row r="10265" spans="76:77" x14ac:dyDescent="0.25">
      <c r="BX10265" s="4"/>
      <c r="BY10265" s="4"/>
    </row>
    <row r="10266" spans="76:77" x14ac:dyDescent="0.25">
      <c r="BX10266" s="4"/>
      <c r="BY10266" s="4"/>
    </row>
    <row r="10267" spans="76:77" x14ac:dyDescent="0.25">
      <c r="BX10267" s="4"/>
      <c r="BY10267" s="4"/>
    </row>
    <row r="10268" spans="76:77" x14ac:dyDescent="0.25">
      <c r="BX10268" s="4"/>
      <c r="BY10268" s="4"/>
    </row>
    <row r="10269" spans="76:77" x14ac:dyDescent="0.25">
      <c r="BX10269" s="4"/>
      <c r="BY10269" s="4"/>
    </row>
    <row r="10270" spans="76:77" x14ac:dyDescent="0.25">
      <c r="BX10270" s="4"/>
      <c r="BY10270" s="4"/>
    </row>
    <row r="10271" spans="76:77" x14ac:dyDescent="0.25">
      <c r="BX10271" s="4"/>
      <c r="BY10271" s="4"/>
    </row>
    <row r="10272" spans="76:77" x14ac:dyDescent="0.25">
      <c r="BX10272" s="4"/>
      <c r="BY10272" s="4"/>
    </row>
    <row r="10273" spans="76:77" x14ac:dyDescent="0.25">
      <c r="BX10273" s="4"/>
      <c r="BY10273" s="4"/>
    </row>
    <row r="10274" spans="76:77" x14ac:dyDescent="0.25">
      <c r="BX10274" s="4"/>
      <c r="BY10274" s="4"/>
    </row>
    <row r="10275" spans="76:77" x14ac:dyDescent="0.25">
      <c r="BX10275" s="4"/>
      <c r="BY10275" s="4"/>
    </row>
    <row r="10276" spans="76:77" x14ac:dyDescent="0.25">
      <c r="BX10276" s="4"/>
      <c r="BY10276" s="4"/>
    </row>
    <row r="10277" spans="76:77" x14ac:dyDescent="0.25">
      <c r="BX10277" s="4"/>
      <c r="BY10277" s="4"/>
    </row>
    <row r="10278" spans="76:77" x14ac:dyDescent="0.25">
      <c r="BX10278" s="4"/>
      <c r="BY10278" s="4"/>
    </row>
    <row r="10279" spans="76:77" x14ac:dyDescent="0.25">
      <c r="BX10279" s="4"/>
      <c r="BY10279" s="4"/>
    </row>
    <row r="10280" spans="76:77" x14ac:dyDescent="0.25">
      <c r="BX10280" s="4"/>
      <c r="BY10280" s="4"/>
    </row>
    <row r="10281" spans="76:77" x14ac:dyDescent="0.25">
      <c r="BX10281" s="4"/>
      <c r="BY10281" s="4"/>
    </row>
    <row r="10282" spans="76:77" x14ac:dyDescent="0.25">
      <c r="BX10282" s="4"/>
      <c r="BY10282" s="4"/>
    </row>
    <row r="10283" spans="76:77" x14ac:dyDescent="0.25">
      <c r="BX10283" s="4"/>
      <c r="BY10283" s="4"/>
    </row>
    <row r="10284" spans="76:77" x14ac:dyDescent="0.25">
      <c r="BX10284" s="4"/>
      <c r="BY10284" s="4"/>
    </row>
    <row r="10285" spans="76:77" x14ac:dyDescent="0.25">
      <c r="BX10285" s="4"/>
      <c r="BY10285" s="4"/>
    </row>
    <row r="10286" spans="76:77" x14ac:dyDescent="0.25">
      <c r="BX10286" s="4"/>
      <c r="BY10286" s="4"/>
    </row>
    <row r="10287" spans="76:77" x14ac:dyDescent="0.25">
      <c r="BX10287" s="4"/>
      <c r="BY10287" s="4"/>
    </row>
    <row r="10288" spans="76:77" x14ac:dyDescent="0.25">
      <c r="BX10288" s="4"/>
      <c r="BY10288" s="4"/>
    </row>
    <row r="10289" spans="76:77" x14ac:dyDescent="0.25">
      <c r="BX10289" s="4"/>
      <c r="BY10289" s="4"/>
    </row>
    <row r="10290" spans="76:77" x14ac:dyDescent="0.25">
      <c r="BX10290" s="4"/>
      <c r="BY10290" s="4"/>
    </row>
    <row r="10291" spans="76:77" x14ac:dyDescent="0.25">
      <c r="BX10291" s="4"/>
      <c r="BY10291" s="4"/>
    </row>
    <row r="10292" spans="76:77" x14ac:dyDescent="0.25">
      <c r="BX10292" s="4"/>
      <c r="BY10292" s="4"/>
    </row>
    <row r="10293" spans="76:77" x14ac:dyDescent="0.25">
      <c r="BX10293" s="4"/>
      <c r="BY10293" s="4"/>
    </row>
    <row r="10294" spans="76:77" x14ac:dyDescent="0.25">
      <c r="BX10294" s="4"/>
      <c r="BY10294" s="4"/>
    </row>
    <row r="10295" spans="76:77" x14ac:dyDescent="0.25">
      <c r="BX10295" s="4"/>
      <c r="BY10295" s="4"/>
    </row>
    <row r="10296" spans="76:77" x14ac:dyDescent="0.25">
      <c r="BX10296" s="4"/>
      <c r="BY10296" s="4"/>
    </row>
    <row r="10297" spans="76:77" x14ac:dyDescent="0.25">
      <c r="BX10297" s="4"/>
      <c r="BY10297" s="4"/>
    </row>
    <row r="10298" spans="76:77" x14ac:dyDescent="0.25">
      <c r="BX10298" s="4"/>
      <c r="BY10298" s="4"/>
    </row>
    <row r="10299" spans="76:77" x14ac:dyDescent="0.25">
      <c r="BX10299" s="4"/>
      <c r="BY10299" s="4"/>
    </row>
    <row r="10300" spans="76:77" x14ac:dyDescent="0.25">
      <c r="BX10300" s="4"/>
      <c r="BY10300" s="4"/>
    </row>
    <row r="10301" spans="76:77" x14ac:dyDescent="0.25">
      <c r="BX10301" s="4"/>
      <c r="BY10301" s="4"/>
    </row>
    <row r="10302" spans="76:77" x14ac:dyDescent="0.25">
      <c r="BX10302" s="4"/>
      <c r="BY10302" s="4"/>
    </row>
    <row r="10303" spans="76:77" x14ac:dyDescent="0.25">
      <c r="BX10303" s="4"/>
      <c r="BY10303" s="4"/>
    </row>
    <row r="10304" spans="76:77" x14ac:dyDescent="0.25">
      <c r="BX10304" s="4"/>
      <c r="BY10304" s="4"/>
    </row>
    <row r="10305" spans="76:77" x14ac:dyDescent="0.25">
      <c r="BX10305" s="4"/>
      <c r="BY10305" s="4"/>
    </row>
    <row r="10306" spans="76:77" x14ac:dyDescent="0.25">
      <c r="BX10306" s="4"/>
      <c r="BY10306" s="4"/>
    </row>
    <row r="10307" spans="76:77" x14ac:dyDescent="0.25">
      <c r="BX10307" s="4"/>
      <c r="BY10307" s="4"/>
    </row>
    <row r="10308" spans="76:77" x14ac:dyDescent="0.25">
      <c r="BX10308" s="4"/>
      <c r="BY10308" s="4"/>
    </row>
    <row r="10309" spans="76:77" x14ac:dyDescent="0.25">
      <c r="BX10309" s="4"/>
      <c r="BY10309" s="4"/>
    </row>
    <row r="10310" spans="76:77" x14ac:dyDescent="0.25">
      <c r="BX10310" s="4"/>
      <c r="BY10310" s="4"/>
    </row>
    <row r="10311" spans="76:77" x14ac:dyDescent="0.25">
      <c r="BX10311" s="4"/>
      <c r="BY10311" s="4"/>
    </row>
    <row r="10312" spans="76:77" x14ac:dyDescent="0.25">
      <c r="BX10312" s="4"/>
      <c r="BY10312" s="4"/>
    </row>
    <row r="10313" spans="76:77" x14ac:dyDescent="0.25">
      <c r="BX10313" s="4"/>
      <c r="BY10313" s="4"/>
    </row>
    <row r="10314" spans="76:77" x14ac:dyDescent="0.25">
      <c r="BX10314" s="4"/>
      <c r="BY10314" s="4"/>
    </row>
    <row r="10315" spans="76:77" x14ac:dyDescent="0.25">
      <c r="BX10315" s="4"/>
      <c r="BY10315" s="4"/>
    </row>
    <row r="10316" spans="76:77" x14ac:dyDescent="0.25">
      <c r="BX10316" s="4"/>
      <c r="BY10316" s="4"/>
    </row>
    <row r="10317" spans="76:77" x14ac:dyDescent="0.25">
      <c r="BX10317" s="4"/>
      <c r="BY10317" s="4"/>
    </row>
    <row r="10318" spans="76:77" x14ac:dyDescent="0.25">
      <c r="BX10318" s="4"/>
      <c r="BY10318" s="4"/>
    </row>
    <row r="10319" spans="76:77" x14ac:dyDescent="0.25">
      <c r="BX10319" s="4"/>
      <c r="BY10319" s="4"/>
    </row>
    <row r="10320" spans="76:77" x14ac:dyDescent="0.25">
      <c r="BX10320" s="4"/>
      <c r="BY10320" s="4"/>
    </row>
    <row r="10321" spans="76:77" x14ac:dyDescent="0.25">
      <c r="BX10321" s="4"/>
      <c r="BY10321" s="4"/>
    </row>
    <row r="10322" spans="76:77" x14ac:dyDescent="0.25">
      <c r="BX10322" s="4"/>
      <c r="BY10322" s="4"/>
    </row>
    <row r="10323" spans="76:77" x14ac:dyDescent="0.25">
      <c r="BX10323" s="4"/>
      <c r="BY10323" s="4"/>
    </row>
    <row r="10324" spans="76:77" x14ac:dyDescent="0.25">
      <c r="BX10324" s="4"/>
      <c r="BY10324" s="4"/>
    </row>
    <row r="10325" spans="76:77" x14ac:dyDescent="0.25">
      <c r="BX10325" s="4"/>
      <c r="BY10325" s="4"/>
    </row>
    <row r="10326" spans="76:77" x14ac:dyDescent="0.25">
      <c r="BX10326" s="4"/>
      <c r="BY10326" s="4"/>
    </row>
    <row r="10327" spans="76:77" x14ac:dyDescent="0.25">
      <c r="BX10327" s="4"/>
      <c r="BY10327" s="4"/>
    </row>
    <row r="10328" spans="76:77" x14ac:dyDescent="0.25">
      <c r="BX10328" s="4"/>
      <c r="BY10328" s="4"/>
    </row>
    <row r="10329" spans="76:77" x14ac:dyDescent="0.25">
      <c r="BX10329" s="4"/>
      <c r="BY10329" s="4"/>
    </row>
    <row r="10330" spans="76:77" x14ac:dyDescent="0.25">
      <c r="BX10330" s="4"/>
      <c r="BY10330" s="4"/>
    </row>
    <row r="10331" spans="76:77" x14ac:dyDescent="0.25">
      <c r="BX10331" s="4"/>
      <c r="BY10331" s="4"/>
    </row>
    <row r="10332" spans="76:77" x14ac:dyDescent="0.25">
      <c r="BX10332" s="4"/>
      <c r="BY10332" s="4"/>
    </row>
    <row r="10333" spans="76:77" x14ac:dyDescent="0.25">
      <c r="BX10333" s="4"/>
      <c r="BY10333" s="4"/>
    </row>
    <row r="10334" spans="76:77" x14ac:dyDescent="0.25">
      <c r="BX10334" s="4"/>
      <c r="BY10334" s="4"/>
    </row>
    <row r="10335" spans="76:77" x14ac:dyDescent="0.25">
      <c r="BX10335" s="4"/>
      <c r="BY10335" s="4"/>
    </row>
    <row r="10336" spans="76:77" x14ac:dyDescent="0.25">
      <c r="BX10336" s="4"/>
      <c r="BY10336" s="4"/>
    </row>
    <row r="10337" spans="76:77" x14ac:dyDescent="0.25">
      <c r="BX10337" s="4"/>
      <c r="BY10337" s="4"/>
    </row>
    <row r="10338" spans="76:77" x14ac:dyDescent="0.25">
      <c r="BX10338" s="4"/>
      <c r="BY10338" s="4"/>
    </row>
    <row r="10339" spans="76:77" x14ac:dyDescent="0.25">
      <c r="BX10339" s="4"/>
      <c r="BY10339" s="4"/>
    </row>
    <row r="10340" spans="76:77" x14ac:dyDescent="0.25">
      <c r="BX10340" s="4"/>
      <c r="BY10340" s="4"/>
    </row>
    <row r="10341" spans="76:77" x14ac:dyDescent="0.25">
      <c r="BX10341" s="4"/>
      <c r="BY10341" s="4"/>
    </row>
    <row r="10342" spans="76:77" x14ac:dyDescent="0.25">
      <c r="BX10342" s="4"/>
      <c r="BY10342" s="4"/>
    </row>
    <row r="10343" spans="76:77" x14ac:dyDescent="0.25">
      <c r="BX10343" s="4"/>
      <c r="BY10343" s="4"/>
    </row>
    <row r="10344" spans="76:77" x14ac:dyDescent="0.25">
      <c r="BX10344" s="4"/>
      <c r="BY10344" s="4"/>
    </row>
    <row r="10345" spans="76:77" x14ac:dyDescent="0.25">
      <c r="BX10345" s="4"/>
      <c r="BY10345" s="4"/>
    </row>
    <row r="10346" spans="76:77" x14ac:dyDescent="0.25">
      <c r="BX10346" s="4"/>
      <c r="BY10346" s="4"/>
    </row>
    <row r="10347" spans="76:77" x14ac:dyDescent="0.25">
      <c r="BX10347" s="4"/>
      <c r="BY10347" s="4"/>
    </row>
    <row r="10348" spans="76:77" x14ac:dyDescent="0.25">
      <c r="BX10348" s="4"/>
      <c r="BY10348" s="4"/>
    </row>
    <row r="10349" spans="76:77" x14ac:dyDescent="0.25">
      <c r="BX10349" s="4"/>
      <c r="BY10349" s="4"/>
    </row>
    <row r="10350" spans="76:77" x14ac:dyDescent="0.25">
      <c r="BX10350" s="4"/>
      <c r="BY10350" s="4"/>
    </row>
    <row r="10351" spans="76:77" x14ac:dyDescent="0.25">
      <c r="BX10351" s="4"/>
      <c r="BY10351" s="4"/>
    </row>
    <row r="10352" spans="76:77" x14ac:dyDescent="0.25">
      <c r="BX10352" s="4"/>
      <c r="BY10352" s="4"/>
    </row>
    <row r="10353" spans="76:77" x14ac:dyDescent="0.25">
      <c r="BX10353" s="4"/>
      <c r="BY10353" s="4"/>
    </row>
    <row r="10354" spans="76:77" x14ac:dyDescent="0.25">
      <c r="BX10354" s="4"/>
      <c r="BY10354" s="4"/>
    </row>
    <row r="10355" spans="76:77" x14ac:dyDescent="0.25">
      <c r="BX10355" s="4"/>
      <c r="BY10355" s="4"/>
    </row>
    <row r="10356" spans="76:77" x14ac:dyDescent="0.25">
      <c r="BX10356" s="4"/>
      <c r="BY10356" s="4"/>
    </row>
    <row r="10357" spans="76:77" x14ac:dyDescent="0.25">
      <c r="BX10357" s="4"/>
      <c r="BY10357" s="4"/>
    </row>
    <row r="10358" spans="76:77" x14ac:dyDescent="0.25">
      <c r="BX10358" s="4"/>
      <c r="BY10358" s="4"/>
    </row>
    <row r="10359" spans="76:77" x14ac:dyDescent="0.25">
      <c r="BX10359" s="4"/>
      <c r="BY10359" s="4"/>
    </row>
    <row r="10360" spans="76:77" x14ac:dyDescent="0.25">
      <c r="BX10360" s="4"/>
      <c r="BY10360" s="4"/>
    </row>
    <row r="10361" spans="76:77" x14ac:dyDescent="0.25">
      <c r="BX10361" s="4"/>
      <c r="BY10361" s="4"/>
    </row>
    <row r="10362" spans="76:77" x14ac:dyDescent="0.25">
      <c r="BX10362" s="4"/>
      <c r="BY10362" s="4"/>
    </row>
    <row r="10363" spans="76:77" x14ac:dyDescent="0.25">
      <c r="BX10363" s="4"/>
      <c r="BY10363" s="4"/>
    </row>
    <row r="10364" spans="76:77" x14ac:dyDescent="0.25">
      <c r="BX10364" s="4"/>
      <c r="BY10364" s="4"/>
    </row>
    <row r="10365" spans="76:77" x14ac:dyDescent="0.25">
      <c r="BX10365" s="4"/>
      <c r="BY10365" s="4"/>
    </row>
    <row r="10366" spans="76:77" x14ac:dyDescent="0.25">
      <c r="BX10366" s="4"/>
      <c r="BY10366" s="4"/>
    </row>
    <row r="10367" spans="76:77" x14ac:dyDescent="0.25">
      <c r="BX10367" s="4"/>
      <c r="BY10367" s="4"/>
    </row>
    <row r="10368" spans="76:77" x14ac:dyDescent="0.25">
      <c r="BX10368" s="4"/>
      <c r="BY10368" s="4"/>
    </row>
    <row r="10369" spans="76:77" x14ac:dyDescent="0.25">
      <c r="BX10369" s="4"/>
      <c r="BY10369" s="4"/>
    </row>
    <row r="10370" spans="76:77" x14ac:dyDescent="0.25">
      <c r="BX10370" s="4"/>
      <c r="BY10370" s="4"/>
    </row>
    <row r="10371" spans="76:77" x14ac:dyDescent="0.25">
      <c r="BX10371" s="4"/>
      <c r="BY10371" s="4"/>
    </row>
    <row r="10372" spans="76:77" x14ac:dyDescent="0.25">
      <c r="BX10372" s="4"/>
      <c r="BY10372" s="4"/>
    </row>
    <row r="10373" spans="76:77" x14ac:dyDescent="0.25">
      <c r="BX10373" s="4"/>
      <c r="BY10373" s="4"/>
    </row>
    <row r="10374" spans="76:77" x14ac:dyDescent="0.25">
      <c r="BX10374" s="4"/>
      <c r="BY10374" s="4"/>
    </row>
    <row r="10375" spans="76:77" x14ac:dyDescent="0.25">
      <c r="BX10375" s="4"/>
      <c r="BY10375" s="4"/>
    </row>
    <row r="10376" spans="76:77" x14ac:dyDescent="0.25">
      <c r="BX10376" s="4"/>
      <c r="BY10376" s="4"/>
    </row>
    <row r="10377" spans="76:77" x14ac:dyDescent="0.25">
      <c r="BX10377" s="4"/>
      <c r="BY10377" s="4"/>
    </row>
    <row r="10378" spans="76:77" x14ac:dyDescent="0.25">
      <c r="BX10378" s="4"/>
      <c r="BY10378" s="4"/>
    </row>
    <row r="10379" spans="76:77" x14ac:dyDescent="0.25">
      <c r="BX10379" s="4"/>
      <c r="BY10379" s="4"/>
    </row>
    <row r="10380" spans="76:77" x14ac:dyDescent="0.25">
      <c r="BX10380" s="4"/>
      <c r="BY10380" s="4"/>
    </row>
    <row r="10381" spans="76:77" x14ac:dyDescent="0.25">
      <c r="BX10381" s="4"/>
      <c r="BY10381" s="4"/>
    </row>
    <row r="10382" spans="76:77" x14ac:dyDescent="0.25">
      <c r="BX10382" s="4"/>
      <c r="BY10382" s="4"/>
    </row>
    <row r="10383" spans="76:77" x14ac:dyDescent="0.25">
      <c r="BX10383" s="4"/>
      <c r="BY10383" s="4"/>
    </row>
    <row r="10384" spans="76:77" x14ac:dyDescent="0.25">
      <c r="BX10384" s="4"/>
      <c r="BY10384" s="4"/>
    </row>
    <row r="10385" spans="76:77" x14ac:dyDescent="0.25">
      <c r="BX10385" s="4"/>
      <c r="BY10385" s="4"/>
    </row>
    <row r="10386" spans="76:77" x14ac:dyDescent="0.25">
      <c r="BX10386" s="4"/>
      <c r="BY10386" s="4"/>
    </row>
    <row r="10387" spans="76:77" x14ac:dyDescent="0.25">
      <c r="BX10387" s="4"/>
      <c r="BY10387" s="4"/>
    </row>
    <row r="10388" spans="76:77" x14ac:dyDescent="0.25">
      <c r="BX10388" s="4"/>
      <c r="BY10388" s="4"/>
    </row>
    <row r="10389" spans="76:77" x14ac:dyDescent="0.25">
      <c r="BX10389" s="4"/>
      <c r="BY10389" s="4"/>
    </row>
    <row r="10390" spans="76:77" x14ac:dyDescent="0.25">
      <c r="BX10390" s="4"/>
      <c r="BY10390" s="4"/>
    </row>
    <row r="10391" spans="76:77" x14ac:dyDescent="0.25">
      <c r="BX10391" s="4"/>
      <c r="BY10391" s="4"/>
    </row>
    <row r="10392" spans="76:77" x14ac:dyDescent="0.25">
      <c r="BX10392" s="4"/>
      <c r="BY10392" s="4"/>
    </row>
    <row r="10393" spans="76:77" x14ac:dyDescent="0.25">
      <c r="BX10393" s="4"/>
      <c r="BY10393" s="4"/>
    </row>
    <row r="10394" spans="76:77" x14ac:dyDescent="0.25">
      <c r="BX10394" s="4"/>
      <c r="BY10394" s="4"/>
    </row>
    <row r="10395" spans="76:77" x14ac:dyDescent="0.25">
      <c r="BX10395" s="4"/>
      <c r="BY10395" s="4"/>
    </row>
    <row r="10396" spans="76:77" x14ac:dyDescent="0.25">
      <c r="BX10396" s="4"/>
      <c r="BY10396" s="4"/>
    </row>
    <row r="10397" spans="76:77" x14ac:dyDescent="0.25">
      <c r="BX10397" s="4"/>
      <c r="BY10397" s="4"/>
    </row>
    <row r="10398" spans="76:77" x14ac:dyDescent="0.25">
      <c r="BX10398" s="4"/>
      <c r="BY10398" s="4"/>
    </row>
    <row r="10399" spans="76:77" x14ac:dyDescent="0.25">
      <c r="BX10399" s="4"/>
      <c r="BY10399" s="4"/>
    </row>
    <row r="10400" spans="76:77" x14ac:dyDescent="0.25">
      <c r="BX10400" s="4"/>
      <c r="BY10400" s="4"/>
    </row>
    <row r="10401" spans="76:77" x14ac:dyDescent="0.25">
      <c r="BX10401" s="4"/>
      <c r="BY10401" s="4"/>
    </row>
    <row r="10402" spans="76:77" x14ac:dyDescent="0.25">
      <c r="BX10402" s="4"/>
      <c r="BY10402" s="4"/>
    </row>
    <row r="10403" spans="76:77" x14ac:dyDescent="0.25">
      <c r="BX10403" s="4"/>
      <c r="BY10403" s="4"/>
    </row>
    <row r="10404" spans="76:77" x14ac:dyDescent="0.25">
      <c r="BX10404" s="4"/>
      <c r="BY10404" s="4"/>
    </row>
    <row r="10405" spans="76:77" x14ac:dyDescent="0.25">
      <c r="BX10405" s="4"/>
      <c r="BY10405" s="4"/>
    </row>
    <row r="10406" spans="76:77" x14ac:dyDescent="0.25">
      <c r="BX10406" s="4"/>
      <c r="BY10406" s="4"/>
    </row>
    <row r="10407" spans="76:77" x14ac:dyDescent="0.25">
      <c r="BX10407" s="4"/>
      <c r="BY10407" s="4"/>
    </row>
    <row r="10408" spans="76:77" x14ac:dyDescent="0.25">
      <c r="BX10408" s="4"/>
      <c r="BY10408" s="4"/>
    </row>
    <row r="10409" spans="76:77" x14ac:dyDescent="0.25">
      <c r="BX10409" s="4"/>
      <c r="BY10409" s="4"/>
    </row>
    <row r="10410" spans="76:77" x14ac:dyDescent="0.25">
      <c r="BX10410" s="4"/>
      <c r="BY10410" s="4"/>
    </row>
    <row r="10411" spans="76:77" x14ac:dyDescent="0.25">
      <c r="BX10411" s="4"/>
      <c r="BY10411" s="4"/>
    </row>
    <row r="10412" spans="76:77" x14ac:dyDescent="0.25">
      <c r="BX10412" s="4"/>
      <c r="BY10412" s="4"/>
    </row>
    <row r="10413" spans="76:77" x14ac:dyDescent="0.25">
      <c r="BX10413" s="4"/>
      <c r="BY10413" s="4"/>
    </row>
    <row r="10414" spans="76:77" x14ac:dyDescent="0.25">
      <c r="BX10414" s="4"/>
      <c r="BY10414" s="4"/>
    </row>
    <row r="10415" spans="76:77" x14ac:dyDescent="0.25">
      <c r="BX10415" s="4"/>
      <c r="BY10415" s="4"/>
    </row>
    <row r="10416" spans="76:77" x14ac:dyDescent="0.25">
      <c r="BX10416" s="4"/>
      <c r="BY10416" s="4"/>
    </row>
    <row r="10417" spans="76:77" x14ac:dyDescent="0.25">
      <c r="BX10417" s="4"/>
      <c r="BY10417" s="4"/>
    </row>
    <row r="10418" spans="76:77" x14ac:dyDescent="0.25">
      <c r="BX10418" s="4"/>
      <c r="BY10418" s="4"/>
    </row>
    <row r="10419" spans="76:77" x14ac:dyDescent="0.25">
      <c r="BX10419" s="4"/>
      <c r="BY10419" s="4"/>
    </row>
    <row r="10420" spans="76:77" x14ac:dyDescent="0.25">
      <c r="BX10420" s="4"/>
      <c r="BY10420" s="4"/>
    </row>
    <row r="10421" spans="76:77" x14ac:dyDescent="0.25">
      <c r="BX10421" s="4"/>
      <c r="BY10421" s="4"/>
    </row>
    <row r="10422" spans="76:77" x14ac:dyDescent="0.25">
      <c r="BX10422" s="4"/>
      <c r="BY10422" s="4"/>
    </row>
    <row r="10423" spans="76:77" x14ac:dyDescent="0.25">
      <c r="BX10423" s="4"/>
      <c r="BY10423" s="4"/>
    </row>
    <row r="10424" spans="76:77" x14ac:dyDescent="0.25">
      <c r="BX10424" s="4"/>
      <c r="BY10424" s="4"/>
    </row>
    <row r="10425" spans="76:77" x14ac:dyDescent="0.25">
      <c r="BX10425" s="4"/>
      <c r="BY10425" s="4"/>
    </row>
    <row r="10426" spans="76:77" x14ac:dyDescent="0.25">
      <c r="BX10426" s="4"/>
      <c r="BY10426" s="4"/>
    </row>
    <row r="10427" spans="76:77" x14ac:dyDescent="0.25">
      <c r="BX10427" s="4"/>
      <c r="BY10427" s="4"/>
    </row>
    <row r="10428" spans="76:77" x14ac:dyDescent="0.25">
      <c r="BX10428" s="4"/>
      <c r="BY10428" s="4"/>
    </row>
    <row r="10429" spans="76:77" x14ac:dyDescent="0.25">
      <c r="BX10429" s="4"/>
      <c r="BY10429" s="4"/>
    </row>
    <row r="10430" spans="76:77" x14ac:dyDescent="0.25">
      <c r="BX10430" s="4"/>
      <c r="BY10430" s="4"/>
    </row>
    <row r="10431" spans="76:77" x14ac:dyDescent="0.25">
      <c r="BX10431" s="4"/>
      <c r="BY10431" s="4"/>
    </row>
    <row r="10432" spans="76:77" x14ac:dyDescent="0.25">
      <c r="BX10432" s="4"/>
      <c r="BY10432" s="4"/>
    </row>
    <row r="10433" spans="76:77" x14ac:dyDescent="0.25">
      <c r="BX10433" s="4"/>
      <c r="BY10433" s="4"/>
    </row>
    <row r="10434" spans="76:77" x14ac:dyDescent="0.25">
      <c r="BX10434" s="4"/>
      <c r="BY10434" s="4"/>
    </row>
    <row r="10435" spans="76:77" x14ac:dyDescent="0.25">
      <c r="BX10435" s="4"/>
      <c r="BY10435" s="4"/>
    </row>
    <row r="10436" spans="76:77" x14ac:dyDescent="0.25">
      <c r="BX10436" s="4"/>
      <c r="BY10436" s="4"/>
    </row>
    <row r="10437" spans="76:77" x14ac:dyDescent="0.25">
      <c r="BX10437" s="4"/>
      <c r="BY10437" s="4"/>
    </row>
    <row r="10438" spans="76:77" x14ac:dyDescent="0.25">
      <c r="BX10438" s="4"/>
      <c r="BY10438" s="4"/>
    </row>
    <row r="10439" spans="76:77" x14ac:dyDescent="0.25">
      <c r="BX10439" s="4"/>
      <c r="BY10439" s="4"/>
    </row>
    <row r="10440" spans="76:77" x14ac:dyDescent="0.25">
      <c r="BX10440" s="4"/>
      <c r="BY10440" s="4"/>
    </row>
    <row r="10441" spans="76:77" x14ac:dyDescent="0.25">
      <c r="BX10441" s="4"/>
      <c r="BY10441" s="4"/>
    </row>
    <row r="10442" spans="76:77" x14ac:dyDescent="0.25">
      <c r="BX10442" s="4"/>
      <c r="BY10442" s="4"/>
    </row>
    <row r="10443" spans="76:77" x14ac:dyDescent="0.25">
      <c r="BX10443" s="4"/>
      <c r="BY10443" s="4"/>
    </row>
    <row r="10444" spans="76:77" x14ac:dyDescent="0.25">
      <c r="BX10444" s="4"/>
      <c r="BY10444" s="4"/>
    </row>
    <row r="10445" spans="76:77" x14ac:dyDescent="0.25">
      <c r="BX10445" s="4"/>
      <c r="BY10445" s="4"/>
    </row>
    <row r="10446" spans="76:77" x14ac:dyDescent="0.25">
      <c r="BX10446" s="4"/>
      <c r="BY10446" s="4"/>
    </row>
    <row r="10447" spans="76:77" x14ac:dyDescent="0.25">
      <c r="BX10447" s="4"/>
      <c r="BY10447" s="4"/>
    </row>
    <row r="10448" spans="76:77" x14ac:dyDescent="0.25">
      <c r="BX10448" s="4"/>
      <c r="BY10448" s="4"/>
    </row>
    <row r="10449" spans="76:77" x14ac:dyDescent="0.25">
      <c r="BX10449" s="4"/>
      <c r="BY10449" s="4"/>
    </row>
    <row r="10450" spans="76:77" x14ac:dyDescent="0.25">
      <c r="BX10450" s="4"/>
      <c r="BY10450" s="4"/>
    </row>
    <row r="10451" spans="76:77" x14ac:dyDescent="0.25">
      <c r="BX10451" s="4"/>
      <c r="BY10451" s="4"/>
    </row>
    <row r="10452" spans="76:77" x14ac:dyDescent="0.25">
      <c r="BX10452" s="4"/>
      <c r="BY10452" s="4"/>
    </row>
    <row r="10453" spans="76:77" x14ac:dyDescent="0.25">
      <c r="BX10453" s="4"/>
      <c r="BY10453" s="4"/>
    </row>
    <row r="10454" spans="76:77" x14ac:dyDescent="0.25">
      <c r="BX10454" s="4"/>
      <c r="BY10454" s="4"/>
    </row>
    <row r="10455" spans="76:77" x14ac:dyDescent="0.25">
      <c r="BX10455" s="4"/>
      <c r="BY10455" s="4"/>
    </row>
    <row r="10456" spans="76:77" x14ac:dyDescent="0.25">
      <c r="BX10456" s="4"/>
      <c r="BY10456" s="4"/>
    </row>
    <row r="10457" spans="76:77" x14ac:dyDescent="0.25">
      <c r="BX10457" s="4"/>
      <c r="BY10457" s="4"/>
    </row>
    <row r="10458" spans="76:77" x14ac:dyDescent="0.25">
      <c r="BX10458" s="4"/>
      <c r="BY10458" s="4"/>
    </row>
    <row r="10459" spans="76:77" x14ac:dyDescent="0.25">
      <c r="BX10459" s="4"/>
      <c r="BY10459" s="4"/>
    </row>
    <row r="10460" spans="76:77" x14ac:dyDescent="0.25">
      <c r="BX10460" s="4"/>
      <c r="BY10460" s="4"/>
    </row>
    <row r="10461" spans="76:77" x14ac:dyDescent="0.25">
      <c r="BX10461" s="4"/>
      <c r="BY10461" s="4"/>
    </row>
    <row r="10462" spans="76:77" x14ac:dyDescent="0.25">
      <c r="BX10462" s="4"/>
      <c r="BY10462" s="4"/>
    </row>
    <row r="10463" spans="76:77" x14ac:dyDescent="0.25">
      <c r="BX10463" s="4"/>
      <c r="BY10463" s="4"/>
    </row>
    <row r="10464" spans="76:77" x14ac:dyDescent="0.25">
      <c r="BX10464" s="4"/>
      <c r="BY10464" s="4"/>
    </row>
    <row r="10465" spans="76:77" x14ac:dyDescent="0.25">
      <c r="BX10465" s="4"/>
      <c r="BY10465" s="4"/>
    </row>
    <row r="10466" spans="76:77" x14ac:dyDescent="0.25">
      <c r="BX10466" s="4"/>
      <c r="BY10466" s="4"/>
    </row>
    <row r="10467" spans="76:77" x14ac:dyDescent="0.25">
      <c r="BX10467" s="4"/>
      <c r="BY10467" s="4"/>
    </row>
    <row r="10468" spans="76:77" x14ac:dyDescent="0.25">
      <c r="BX10468" s="4"/>
      <c r="BY10468" s="4"/>
    </row>
    <row r="10469" spans="76:77" x14ac:dyDescent="0.25">
      <c r="BX10469" s="4"/>
      <c r="BY10469" s="4"/>
    </row>
    <row r="10470" spans="76:77" x14ac:dyDescent="0.25">
      <c r="BX10470" s="4"/>
      <c r="BY10470" s="4"/>
    </row>
    <row r="10471" spans="76:77" x14ac:dyDescent="0.25">
      <c r="BX10471" s="4"/>
      <c r="BY10471" s="4"/>
    </row>
    <row r="10472" spans="76:77" x14ac:dyDescent="0.25">
      <c r="BX10472" s="4"/>
      <c r="BY10472" s="4"/>
    </row>
    <row r="10473" spans="76:77" x14ac:dyDescent="0.25">
      <c r="BX10473" s="4"/>
      <c r="BY10473" s="4"/>
    </row>
    <row r="10474" spans="76:77" x14ac:dyDescent="0.25">
      <c r="BX10474" s="4"/>
      <c r="BY10474" s="4"/>
    </row>
    <row r="10475" spans="76:77" x14ac:dyDescent="0.25">
      <c r="BX10475" s="4"/>
      <c r="BY10475" s="4"/>
    </row>
    <row r="10476" spans="76:77" x14ac:dyDescent="0.25">
      <c r="BX10476" s="4"/>
      <c r="BY10476" s="4"/>
    </row>
    <row r="10477" spans="76:77" x14ac:dyDescent="0.25">
      <c r="BX10477" s="4"/>
      <c r="BY10477" s="4"/>
    </row>
    <row r="10478" spans="76:77" x14ac:dyDescent="0.25">
      <c r="BX10478" s="4"/>
      <c r="BY10478" s="4"/>
    </row>
    <row r="10479" spans="76:77" x14ac:dyDescent="0.25">
      <c r="BX10479" s="4"/>
      <c r="BY10479" s="4"/>
    </row>
    <row r="10480" spans="76:77" x14ac:dyDescent="0.25">
      <c r="BX10480" s="4"/>
      <c r="BY10480" s="4"/>
    </row>
    <row r="10481" spans="76:77" x14ac:dyDescent="0.25">
      <c r="BX10481" s="4"/>
      <c r="BY10481" s="4"/>
    </row>
    <row r="10482" spans="76:77" x14ac:dyDescent="0.25">
      <c r="BX10482" s="4"/>
      <c r="BY10482" s="4"/>
    </row>
    <row r="10483" spans="76:77" x14ac:dyDescent="0.25">
      <c r="BX10483" s="4"/>
      <c r="BY10483" s="4"/>
    </row>
    <row r="10484" spans="76:77" x14ac:dyDescent="0.25">
      <c r="BX10484" s="4"/>
      <c r="BY10484" s="4"/>
    </row>
    <row r="10485" spans="76:77" x14ac:dyDescent="0.25">
      <c r="BX10485" s="4"/>
      <c r="BY10485" s="4"/>
    </row>
    <row r="10486" spans="76:77" x14ac:dyDescent="0.25">
      <c r="BX10486" s="4"/>
      <c r="BY10486" s="4"/>
    </row>
    <row r="10487" spans="76:77" x14ac:dyDescent="0.25">
      <c r="BX10487" s="4"/>
      <c r="BY10487" s="4"/>
    </row>
    <row r="10488" spans="76:77" x14ac:dyDescent="0.25">
      <c r="BX10488" s="4"/>
      <c r="BY10488" s="4"/>
    </row>
    <row r="10489" spans="76:77" x14ac:dyDescent="0.25">
      <c r="BX10489" s="4"/>
      <c r="BY10489" s="4"/>
    </row>
    <row r="10490" spans="76:77" x14ac:dyDescent="0.25">
      <c r="BX10490" s="4"/>
      <c r="BY10490" s="4"/>
    </row>
    <row r="10491" spans="76:77" x14ac:dyDescent="0.25">
      <c r="BX10491" s="4"/>
      <c r="BY10491" s="4"/>
    </row>
    <row r="10492" spans="76:77" x14ac:dyDescent="0.25">
      <c r="BX10492" s="4"/>
      <c r="BY10492" s="4"/>
    </row>
    <row r="10493" spans="76:77" x14ac:dyDescent="0.25">
      <c r="BX10493" s="4"/>
      <c r="BY10493" s="4"/>
    </row>
    <row r="10494" spans="76:77" x14ac:dyDescent="0.25">
      <c r="BX10494" s="4"/>
      <c r="BY10494" s="4"/>
    </row>
    <row r="10495" spans="76:77" x14ac:dyDescent="0.25">
      <c r="BX10495" s="4"/>
      <c r="BY10495" s="4"/>
    </row>
    <row r="10496" spans="76:77" x14ac:dyDescent="0.25">
      <c r="BX10496" s="4"/>
      <c r="BY10496" s="4"/>
    </row>
    <row r="10497" spans="76:77" x14ac:dyDescent="0.25">
      <c r="BX10497" s="4"/>
      <c r="BY10497" s="4"/>
    </row>
    <row r="10498" spans="76:77" x14ac:dyDescent="0.25">
      <c r="BX10498" s="4"/>
      <c r="BY10498" s="4"/>
    </row>
    <row r="10499" spans="76:77" x14ac:dyDescent="0.25">
      <c r="BX10499" s="4"/>
      <c r="BY10499" s="4"/>
    </row>
    <row r="10500" spans="76:77" x14ac:dyDescent="0.25">
      <c r="BX10500" s="4"/>
      <c r="BY10500" s="4"/>
    </row>
    <row r="10501" spans="76:77" x14ac:dyDescent="0.25">
      <c r="BX10501" s="4"/>
      <c r="BY10501" s="4"/>
    </row>
    <row r="10502" spans="76:77" x14ac:dyDescent="0.25">
      <c r="BX10502" s="4"/>
      <c r="BY10502" s="4"/>
    </row>
    <row r="10503" spans="76:77" x14ac:dyDescent="0.25">
      <c r="BX10503" s="4"/>
      <c r="BY10503" s="4"/>
    </row>
    <row r="10504" spans="76:77" x14ac:dyDescent="0.25">
      <c r="BX10504" s="4"/>
      <c r="BY10504" s="4"/>
    </row>
    <row r="10505" spans="76:77" x14ac:dyDescent="0.25">
      <c r="BX10505" s="4"/>
      <c r="BY10505" s="4"/>
    </row>
    <row r="10506" spans="76:77" x14ac:dyDescent="0.25">
      <c r="BX10506" s="4"/>
      <c r="BY10506" s="4"/>
    </row>
    <row r="10507" spans="76:77" x14ac:dyDescent="0.25">
      <c r="BX10507" s="4"/>
      <c r="BY10507" s="4"/>
    </row>
    <row r="10508" spans="76:77" x14ac:dyDescent="0.25">
      <c r="BX10508" s="4"/>
      <c r="BY10508" s="4"/>
    </row>
    <row r="10509" spans="76:77" x14ac:dyDescent="0.25">
      <c r="BX10509" s="4"/>
      <c r="BY10509" s="4"/>
    </row>
    <row r="10510" spans="76:77" x14ac:dyDescent="0.25">
      <c r="BX10510" s="4"/>
      <c r="BY10510" s="4"/>
    </row>
    <row r="10511" spans="76:77" x14ac:dyDescent="0.25">
      <c r="BX10511" s="4"/>
      <c r="BY10511" s="4"/>
    </row>
    <row r="10512" spans="76:77" x14ac:dyDescent="0.25">
      <c r="BX10512" s="4"/>
      <c r="BY10512" s="4"/>
    </row>
    <row r="10513" spans="76:77" x14ac:dyDescent="0.25">
      <c r="BX10513" s="4"/>
      <c r="BY10513" s="4"/>
    </row>
    <row r="10514" spans="76:77" x14ac:dyDescent="0.25">
      <c r="BX10514" s="4"/>
      <c r="BY10514" s="4"/>
    </row>
    <row r="10515" spans="76:77" x14ac:dyDescent="0.25">
      <c r="BX10515" s="4"/>
      <c r="BY10515" s="4"/>
    </row>
    <row r="10516" spans="76:77" x14ac:dyDescent="0.25">
      <c r="BX10516" s="4"/>
      <c r="BY10516" s="4"/>
    </row>
    <row r="10517" spans="76:77" x14ac:dyDescent="0.25">
      <c r="BX10517" s="4"/>
      <c r="BY10517" s="4"/>
    </row>
    <row r="10518" spans="76:77" x14ac:dyDescent="0.25">
      <c r="BX10518" s="4"/>
      <c r="BY10518" s="4"/>
    </row>
    <row r="10519" spans="76:77" x14ac:dyDescent="0.25">
      <c r="BX10519" s="4"/>
      <c r="BY10519" s="4"/>
    </row>
    <row r="10520" spans="76:77" x14ac:dyDescent="0.25">
      <c r="BX10520" s="4"/>
      <c r="BY10520" s="4"/>
    </row>
    <row r="10521" spans="76:77" x14ac:dyDescent="0.25">
      <c r="BX10521" s="4"/>
      <c r="BY10521" s="4"/>
    </row>
    <row r="10522" spans="76:77" x14ac:dyDescent="0.25">
      <c r="BX10522" s="4"/>
      <c r="BY10522" s="4"/>
    </row>
    <row r="10523" spans="76:77" x14ac:dyDescent="0.25">
      <c r="BX10523" s="4"/>
      <c r="BY10523" s="4"/>
    </row>
    <row r="10524" spans="76:77" x14ac:dyDescent="0.25">
      <c r="BX10524" s="4"/>
      <c r="BY10524" s="4"/>
    </row>
    <row r="10525" spans="76:77" x14ac:dyDescent="0.25">
      <c r="BX10525" s="4"/>
      <c r="BY10525" s="4"/>
    </row>
    <row r="10526" spans="76:77" x14ac:dyDescent="0.25">
      <c r="BX10526" s="4"/>
      <c r="BY10526" s="4"/>
    </row>
    <row r="10527" spans="76:77" x14ac:dyDescent="0.25">
      <c r="BX10527" s="4"/>
      <c r="BY10527" s="4"/>
    </row>
    <row r="10528" spans="76:77" x14ac:dyDescent="0.25">
      <c r="BX10528" s="4"/>
      <c r="BY10528" s="4"/>
    </row>
    <row r="10529" spans="76:77" x14ac:dyDescent="0.25">
      <c r="BX10529" s="4"/>
      <c r="BY10529" s="4"/>
    </row>
    <row r="10530" spans="76:77" x14ac:dyDescent="0.25">
      <c r="BX10530" s="4"/>
      <c r="BY10530" s="4"/>
    </row>
    <row r="10531" spans="76:77" x14ac:dyDescent="0.25">
      <c r="BX10531" s="4"/>
      <c r="BY10531" s="4"/>
    </row>
    <row r="10532" spans="76:77" x14ac:dyDescent="0.25">
      <c r="BX10532" s="4"/>
      <c r="BY10532" s="4"/>
    </row>
    <row r="10533" spans="76:77" x14ac:dyDescent="0.25">
      <c r="BX10533" s="4"/>
      <c r="BY10533" s="4"/>
    </row>
    <row r="10534" spans="76:77" x14ac:dyDescent="0.25">
      <c r="BX10534" s="4"/>
      <c r="BY10534" s="4"/>
    </row>
    <row r="10535" spans="76:77" x14ac:dyDescent="0.25">
      <c r="BX10535" s="4"/>
      <c r="BY10535" s="4"/>
    </row>
    <row r="10536" spans="76:77" x14ac:dyDescent="0.25">
      <c r="BX10536" s="4"/>
      <c r="BY10536" s="4"/>
    </row>
    <row r="10537" spans="76:77" x14ac:dyDescent="0.25">
      <c r="BX10537" s="4"/>
      <c r="BY10537" s="4"/>
    </row>
    <row r="10538" spans="76:77" x14ac:dyDescent="0.25">
      <c r="BX10538" s="4"/>
      <c r="BY10538" s="4"/>
    </row>
    <row r="10539" spans="76:77" x14ac:dyDescent="0.25">
      <c r="BX10539" s="4"/>
      <c r="BY10539" s="4"/>
    </row>
    <row r="10540" spans="76:77" x14ac:dyDescent="0.25">
      <c r="BX10540" s="4"/>
      <c r="BY10540" s="4"/>
    </row>
    <row r="10541" spans="76:77" x14ac:dyDescent="0.25">
      <c r="BX10541" s="4"/>
      <c r="BY10541" s="4"/>
    </row>
    <row r="10542" spans="76:77" x14ac:dyDescent="0.25">
      <c r="BX10542" s="4"/>
      <c r="BY10542" s="4"/>
    </row>
    <row r="10543" spans="76:77" x14ac:dyDescent="0.25">
      <c r="BX10543" s="4"/>
      <c r="BY10543" s="4"/>
    </row>
    <row r="10544" spans="76:77" x14ac:dyDescent="0.25">
      <c r="BX10544" s="4"/>
      <c r="BY10544" s="4"/>
    </row>
    <row r="10545" spans="76:77" x14ac:dyDescent="0.25">
      <c r="BX10545" s="4"/>
      <c r="BY10545" s="4"/>
    </row>
    <row r="10546" spans="76:77" x14ac:dyDescent="0.25">
      <c r="BX10546" s="4"/>
      <c r="BY10546" s="4"/>
    </row>
    <row r="10547" spans="76:77" x14ac:dyDescent="0.25">
      <c r="BX10547" s="4"/>
      <c r="BY10547" s="4"/>
    </row>
    <row r="10548" spans="76:77" x14ac:dyDescent="0.25">
      <c r="BX10548" s="4"/>
      <c r="BY10548" s="4"/>
    </row>
    <row r="10549" spans="76:77" x14ac:dyDescent="0.25">
      <c r="BX10549" s="4"/>
      <c r="BY10549" s="4"/>
    </row>
    <row r="10550" spans="76:77" x14ac:dyDescent="0.25">
      <c r="BX10550" s="4"/>
      <c r="BY10550" s="4"/>
    </row>
    <row r="10551" spans="76:77" x14ac:dyDescent="0.25">
      <c r="BX10551" s="4"/>
      <c r="BY10551" s="4"/>
    </row>
    <row r="10552" spans="76:77" x14ac:dyDescent="0.25">
      <c r="BX10552" s="4"/>
      <c r="BY10552" s="4"/>
    </row>
    <row r="10553" spans="76:77" x14ac:dyDescent="0.25">
      <c r="BX10553" s="4"/>
      <c r="BY10553" s="4"/>
    </row>
    <row r="10554" spans="76:77" x14ac:dyDescent="0.25">
      <c r="BX10554" s="4"/>
      <c r="BY10554" s="4"/>
    </row>
    <row r="10555" spans="76:77" x14ac:dyDescent="0.25">
      <c r="BX10555" s="4"/>
      <c r="BY10555" s="4"/>
    </row>
    <row r="10556" spans="76:77" x14ac:dyDescent="0.25">
      <c r="BX10556" s="4"/>
      <c r="BY10556" s="4"/>
    </row>
    <row r="10557" spans="76:77" x14ac:dyDescent="0.25">
      <c r="BX10557" s="4"/>
      <c r="BY10557" s="4"/>
    </row>
    <row r="10558" spans="76:77" x14ac:dyDescent="0.25">
      <c r="BX10558" s="4"/>
      <c r="BY10558" s="4"/>
    </row>
    <row r="10559" spans="76:77" x14ac:dyDescent="0.25">
      <c r="BX10559" s="4"/>
      <c r="BY10559" s="4"/>
    </row>
    <row r="10560" spans="76:77" x14ac:dyDescent="0.25">
      <c r="BX10560" s="4"/>
      <c r="BY10560" s="4"/>
    </row>
    <row r="10561" spans="76:77" x14ac:dyDescent="0.25">
      <c r="BX10561" s="4"/>
      <c r="BY10561" s="4"/>
    </row>
    <row r="10562" spans="76:77" x14ac:dyDescent="0.25">
      <c r="BX10562" s="4"/>
      <c r="BY10562" s="4"/>
    </row>
    <row r="10563" spans="76:77" x14ac:dyDescent="0.25">
      <c r="BX10563" s="4"/>
      <c r="BY10563" s="4"/>
    </row>
    <row r="10564" spans="76:77" x14ac:dyDescent="0.25">
      <c r="BX10564" s="4"/>
      <c r="BY10564" s="4"/>
    </row>
    <row r="10565" spans="76:77" x14ac:dyDescent="0.25">
      <c r="BX10565" s="4"/>
      <c r="BY10565" s="4"/>
    </row>
    <row r="10566" spans="76:77" x14ac:dyDescent="0.25">
      <c r="BX10566" s="4"/>
      <c r="BY10566" s="4"/>
    </row>
    <row r="10567" spans="76:77" x14ac:dyDescent="0.25">
      <c r="BX10567" s="4"/>
      <c r="BY10567" s="4"/>
    </row>
    <row r="10568" spans="76:77" x14ac:dyDescent="0.25">
      <c r="BX10568" s="4"/>
      <c r="BY10568" s="4"/>
    </row>
    <row r="10569" spans="76:77" x14ac:dyDescent="0.25">
      <c r="BX10569" s="4"/>
      <c r="BY10569" s="4"/>
    </row>
    <row r="10570" spans="76:77" x14ac:dyDescent="0.25">
      <c r="BX10570" s="4"/>
      <c r="BY10570" s="4"/>
    </row>
    <row r="10571" spans="76:77" x14ac:dyDescent="0.25">
      <c r="BX10571" s="4"/>
      <c r="BY10571" s="4"/>
    </row>
    <row r="10572" spans="76:77" x14ac:dyDescent="0.25">
      <c r="BX10572" s="4"/>
      <c r="BY10572" s="4"/>
    </row>
    <row r="10573" spans="76:77" x14ac:dyDescent="0.25">
      <c r="BX10573" s="4"/>
      <c r="BY10573" s="4"/>
    </row>
    <row r="10574" spans="76:77" x14ac:dyDescent="0.25">
      <c r="BX10574" s="4"/>
      <c r="BY10574" s="4"/>
    </row>
    <row r="10575" spans="76:77" x14ac:dyDescent="0.25">
      <c r="BX10575" s="4"/>
      <c r="BY10575" s="4"/>
    </row>
    <row r="10576" spans="76:77" x14ac:dyDescent="0.25">
      <c r="BX10576" s="4"/>
      <c r="BY10576" s="4"/>
    </row>
    <row r="10577" spans="76:77" x14ac:dyDescent="0.25">
      <c r="BX10577" s="4"/>
      <c r="BY10577" s="4"/>
    </row>
    <row r="10578" spans="76:77" x14ac:dyDescent="0.25">
      <c r="BX10578" s="4"/>
      <c r="BY10578" s="4"/>
    </row>
    <row r="10579" spans="76:77" x14ac:dyDescent="0.25">
      <c r="BX10579" s="4"/>
      <c r="BY10579" s="4"/>
    </row>
    <row r="10580" spans="76:77" x14ac:dyDescent="0.25">
      <c r="BX10580" s="4"/>
      <c r="BY10580" s="4"/>
    </row>
    <row r="10581" spans="76:77" x14ac:dyDescent="0.25">
      <c r="BX10581" s="4"/>
      <c r="BY10581" s="4"/>
    </row>
    <row r="10582" spans="76:77" x14ac:dyDescent="0.25">
      <c r="BX10582" s="4"/>
      <c r="BY10582" s="4"/>
    </row>
    <row r="10583" spans="76:77" x14ac:dyDescent="0.25">
      <c r="BX10583" s="4"/>
      <c r="BY10583" s="4"/>
    </row>
    <row r="10584" spans="76:77" x14ac:dyDescent="0.25">
      <c r="BX10584" s="4"/>
      <c r="BY10584" s="4"/>
    </row>
    <row r="10585" spans="76:77" x14ac:dyDescent="0.25">
      <c r="BX10585" s="4"/>
      <c r="BY10585" s="4"/>
    </row>
    <row r="10586" spans="76:77" x14ac:dyDescent="0.25">
      <c r="BX10586" s="4"/>
      <c r="BY10586" s="4"/>
    </row>
    <row r="10587" spans="76:77" x14ac:dyDescent="0.25">
      <c r="BX10587" s="4"/>
      <c r="BY10587" s="4"/>
    </row>
    <row r="10588" spans="76:77" x14ac:dyDescent="0.25">
      <c r="BX10588" s="4"/>
      <c r="BY10588" s="4"/>
    </row>
    <row r="10589" spans="76:77" x14ac:dyDescent="0.25">
      <c r="BX10589" s="4"/>
      <c r="BY10589" s="4"/>
    </row>
    <row r="10590" spans="76:77" x14ac:dyDescent="0.25">
      <c r="BX10590" s="4"/>
      <c r="BY10590" s="4"/>
    </row>
    <row r="10591" spans="76:77" x14ac:dyDescent="0.25">
      <c r="BX10591" s="4"/>
      <c r="BY10591" s="4"/>
    </row>
    <row r="10592" spans="76:77" x14ac:dyDescent="0.25">
      <c r="BX10592" s="4"/>
      <c r="BY10592" s="4"/>
    </row>
    <row r="10593" spans="76:77" x14ac:dyDescent="0.25">
      <c r="BX10593" s="4"/>
      <c r="BY10593" s="4"/>
    </row>
    <row r="10594" spans="76:77" x14ac:dyDescent="0.25">
      <c r="BX10594" s="4"/>
      <c r="BY10594" s="4"/>
    </row>
    <row r="10595" spans="76:77" x14ac:dyDescent="0.25">
      <c r="BX10595" s="4"/>
      <c r="BY10595" s="4"/>
    </row>
    <row r="10596" spans="76:77" x14ac:dyDescent="0.25">
      <c r="BX10596" s="4"/>
      <c r="BY10596" s="4"/>
    </row>
    <row r="10597" spans="76:77" x14ac:dyDescent="0.25">
      <c r="BX10597" s="4"/>
      <c r="BY10597" s="4"/>
    </row>
    <row r="10598" spans="76:77" x14ac:dyDescent="0.25">
      <c r="BX10598" s="4"/>
      <c r="BY10598" s="4"/>
    </row>
    <row r="10599" spans="76:77" x14ac:dyDescent="0.25">
      <c r="BX10599" s="4"/>
      <c r="BY10599" s="4"/>
    </row>
    <row r="10600" spans="76:77" x14ac:dyDescent="0.25">
      <c r="BX10600" s="4"/>
      <c r="BY10600" s="4"/>
    </row>
    <row r="10601" spans="76:77" x14ac:dyDescent="0.25">
      <c r="BX10601" s="4"/>
      <c r="BY10601" s="4"/>
    </row>
    <row r="10602" spans="76:77" x14ac:dyDescent="0.25">
      <c r="BX10602" s="4"/>
      <c r="BY10602" s="4"/>
    </row>
    <row r="10603" spans="76:77" x14ac:dyDescent="0.25">
      <c r="BX10603" s="4"/>
      <c r="BY10603" s="4"/>
    </row>
    <row r="10604" spans="76:77" x14ac:dyDescent="0.25">
      <c r="BX10604" s="4"/>
      <c r="BY10604" s="4"/>
    </row>
    <row r="10605" spans="76:77" x14ac:dyDescent="0.25">
      <c r="BX10605" s="4"/>
      <c r="BY10605" s="4"/>
    </row>
    <row r="10606" spans="76:77" x14ac:dyDescent="0.25">
      <c r="BX10606" s="4"/>
      <c r="BY10606" s="4"/>
    </row>
    <row r="10607" spans="76:77" x14ac:dyDescent="0.25">
      <c r="BX10607" s="4"/>
      <c r="BY10607" s="4"/>
    </row>
    <row r="10608" spans="76:77" x14ac:dyDescent="0.25">
      <c r="BX10608" s="4"/>
      <c r="BY10608" s="4"/>
    </row>
    <row r="10609" spans="76:77" x14ac:dyDescent="0.25">
      <c r="BX10609" s="4"/>
      <c r="BY10609" s="4"/>
    </row>
    <row r="10610" spans="76:77" x14ac:dyDescent="0.25">
      <c r="BX10610" s="4"/>
      <c r="BY10610" s="4"/>
    </row>
    <row r="10611" spans="76:77" x14ac:dyDescent="0.25">
      <c r="BX10611" s="4"/>
      <c r="BY10611" s="4"/>
    </row>
    <row r="10612" spans="76:77" x14ac:dyDescent="0.25">
      <c r="BX10612" s="4"/>
      <c r="BY10612" s="4"/>
    </row>
    <row r="10613" spans="76:77" x14ac:dyDescent="0.25">
      <c r="BX10613" s="4"/>
      <c r="BY10613" s="4"/>
    </row>
    <row r="10614" spans="76:77" x14ac:dyDescent="0.25">
      <c r="BX10614" s="4"/>
      <c r="BY10614" s="4"/>
    </row>
    <row r="10615" spans="76:77" x14ac:dyDescent="0.25">
      <c r="BX10615" s="4"/>
      <c r="BY10615" s="4"/>
    </row>
    <row r="10616" spans="76:77" x14ac:dyDescent="0.25">
      <c r="BX10616" s="4"/>
      <c r="BY10616" s="4"/>
    </row>
    <row r="10617" spans="76:77" x14ac:dyDescent="0.25">
      <c r="BX10617" s="4"/>
      <c r="BY10617" s="4"/>
    </row>
    <row r="10618" spans="76:77" x14ac:dyDescent="0.25">
      <c r="BX10618" s="4"/>
      <c r="BY10618" s="4"/>
    </row>
    <row r="10619" spans="76:77" x14ac:dyDescent="0.25">
      <c r="BX10619" s="4"/>
      <c r="BY10619" s="4"/>
    </row>
    <row r="10620" spans="76:77" x14ac:dyDescent="0.25">
      <c r="BX10620" s="4"/>
      <c r="BY10620" s="4"/>
    </row>
    <row r="10621" spans="76:77" x14ac:dyDescent="0.25">
      <c r="BX10621" s="4"/>
      <c r="BY10621" s="4"/>
    </row>
    <row r="10622" spans="76:77" x14ac:dyDescent="0.25">
      <c r="BX10622" s="4"/>
      <c r="BY10622" s="4"/>
    </row>
    <row r="10623" spans="76:77" x14ac:dyDescent="0.25">
      <c r="BX10623" s="4"/>
      <c r="BY10623" s="4"/>
    </row>
    <row r="10624" spans="76:77" x14ac:dyDescent="0.25">
      <c r="BX10624" s="4"/>
      <c r="BY10624" s="4"/>
    </row>
    <row r="10625" spans="76:77" x14ac:dyDescent="0.25">
      <c r="BX10625" s="4"/>
      <c r="BY10625" s="4"/>
    </row>
    <row r="10626" spans="76:77" x14ac:dyDescent="0.25">
      <c r="BX10626" s="4"/>
      <c r="BY10626" s="4"/>
    </row>
    <row r="10627" spans="76:77" x14ac:dyDescent="0.25">
      <c r="BX10627" s="4"/>
      <c r="BY10627" s="4"/>
    </row>
    <row r="10628" spans="76:77" x14ac:dyDescent="0.25">
      <c r="BX10628" s="4"/>
      <c r="BY10628" s="4"/>
    </row>
    <row r="10629" spans="76:77" x14ac:dyDescent="0.25">
      <c r="BX10629" s="4"/>
      <c r="BY10629" s="4"/>
    </row>
    <row r="10630" spans="76:77" x14ac:dyDescent="0.25">
      <c r="BX10630" s="4"/>
      <c r="BY10630" s="4"/>
    </row>
    <row r="10631" spans="76:77" x14ac:dyDescent="0.25">
      <c r="BX10631" s="4"/>
      <c r="BY10631" s="4"/>
    </row>
    <row r="10632" spans="76:77" x14ac:dyDescent="0.25">
      <c r="BX10632" s="4"/>
      <c r="BY10632" s="4"/>
    </row>
    <row r="10633" spans="76:77" x14ac:dyDescent="0.25">
      <c r="BX10633" s="4"/>
      <c r="BY10633" s="4"/>
    </row>
    <row r="10634" spans="76:77" x14ac:dyDescent="0.25">
      <c r="BX10634" s="4"/>
      <c r="BY10634" s="4"/>
    </row>
    <row r="10635" spans="76:77" x14ac:dyDescent="0.25">
      <c r="BX10635" s="4"/>
      <c r="BY10635" s="4"/>
    </row>
    <row r="10636" spans="76:77" x14ac:dyDescent="0.25">
      <c r="BX10636" s="4"/>
      <c r="BY10636" s="4"/>
    </row>
    <row r="10637" spans="76:77" x14ac:dyDescent="0.25">
      <c r="BX10637" s="4"/>
      <c r="BY10637" s="4"/>
    </row>
    <row r="10638" spans="76:77" x14ac:dyDescent="0.25">
      <c r="BX10638" s="4"/>
      <c r="BY10638" s="4"/>
    </row>
    <row r="10639" spans="76:77" x14ac:dyDescent="0.25">
      <c r="BX10639" s="4"/>
      <c r="BY10639" s="4"/>
    </row>
    <row r="10640" spans="76:77" x14ac:dyDescent="0.25">
      <c r="BX10640" s="4"/>
      <c r="BY10640" s="4"/>
    </row>
    <row r="10641" spans="76:77" x14ac:dyDescent="0.25">
      <c r="BX10641" s="4"/>
      <c r="BY10641" s="4"/>
    </row>
    <row r="10642" spans="76:77" x14ac:dyDescent="0.25">
      <c r="BX10642" s="4"/>
      <c r="BY10642" s="4"/>
    </row>
    <row r="10643" spans="76:77" x14ac:dyDescent="0.25">
      <c r="BX10643" s="4"/>
      <c r="BY10643" s="4"/>
    </row>
    <row r="10644" spans="76:77" x14ac:dyDescent="0.25">
      <c r="BX10644" s="4"/>
      <c r="BY10644" s="4"/>
    </row>
    <row r="10645" spans="76:77" x14ac:dyDescent="0.25">
      <c r="BX10645" s="4"/>
      <c r="BY10645" s="4"/>
    </row>
    <row r="10646" spans="76:77" x14ac:dyDescent="0.25">
      <c r="BX10646" s="4"/>
      <c r="BY10646" s="4"/>
    </row>
    <row r="10647" spans="76:77" x14ac:dyDescent="0.25">
      <c r="BX10647" s="4"/>
      <c r="BY10647" s="4"/>
    </row>
    <row r="10648" spans="76:77" x14ac:dyDescent="0.25">
      <c r="BX10648" s="4"/>
      <c r="BY10648" s="4"/>
    </row>
    <row r="10649" spans="76:77" x14ac:dyDescent="0.25">
      <c r="BX10649" s="4"/>
      <c r="BY10649" s="4"/>
    </row>
    <row r="10650" spans="76:77" x14ac:dyDescent="0.25">
      <c r="BX10650" s="4"/>
      <c r="BY10650" s="4"/>
    </row>
    <row r="10651" spans="76:77" x14ac:dyDescent="0.25">
      <c r="BX10651" s="4"/>
      <c r="BY10651" s="4"/>
    </row>
    <row r="10652" spans="76:77" x14ac:dyDescent="0.25">
      <c r="BX10652" s="4"/>
      <c r="BY10652" s="4"/>
    </row>
    <row r="10653" spans="76:77" x14ac:dyDescent="0.25">
      <c r="BX10653" s="4"/>
      <c r="BY10653" s="4"/>
    </row>
    <row r="10654" spans="76:77" x14ac:dyDescent="0.25">
      <c r="BX10654" s="4"/>
      <c r="BY10654" s="4"/>
    </row>
    <row r="10655" spans="76:77" x14ac:dyDescent="0.25">
      <c r="BX10655" s="4"/>
      <c r="BY10655" s="4"/>
    </row>
    <row r="10656" spans="76:77" x14ac:dyDescent="0.25">
      <c r="BX10656" s="4"/>
      <c r="BY10656" s="4"/>
    </row>
    <row r="10657" spans="76:77" x14ac:dyDescent="0.25">
      <c r="BX10657" s="4"/>
      <c r="BY10657" s="4"/>
    </row>
    <row r="10658" spans="76:77" x14ac:dyDescent="0.25">
      <c r="BX10658" s="4"/>
      <c r="BY10658" s="4"/>
    </row>
    <row r="10659" spans="76:77" x14ac:dyDescent="0.25">
      <c r="BX10659" s="4"/>
      <c r="BY10659" s="4"/>
    </row>
    <row r="10660" spans="76:77" x14ac:dyDescent="0.25">
      <c r="BX10660" s="4"/>
      <c r="BY10660" s="4"/>
    </row>
    <row r="10661" spans="76:77" x14ac:dyDescent="0.25">
      <c r="BX10661" s="4"/>
      <c r="BY10661" s="4"/>
    </row>
    <row r="10662" spans="76:77" x14ac:dyDescent="0.25">
      <c r="BX10662" s="4"/>
      <c r="BY10662" s="4"/>
    </row>
    <row r="10663" spans="76:77" x14ac:dyDescent="0.25">
      <c r="BX10663" s="4"/>
      <c r="BY10663" s="4"/>
    </row>
    <row r="10664" spans="76:77" x14ac:dyDescent="0.25">
      <c r="BX10664" s="4"/>
      <c r="BY10664" s="4"/>
    </row>
    <row r="10665" spans="76:77" x14ac:dyDescent="0.25">
      <c r="BX10665" s="4"/>
      <c r="BY10665" s="4"/>
    </row>
    <row r="10666" spans="76:77" x14ac:dyDescent="0.25">
      <c r="BX10666" s="4"/>
      <c r="BY10666" s="4"/>
    </row>
    <row r="10667" spans="76:77" x14ac:dyDescent="0.25">
      <c r="BX10667" s="4"/>
      <c r="BY10667" s="4"/>
    </row>
    <row r="10668" spans="76:77" x14ac:dyDescent="0.25">
      <c r="BX10668" s="4"/>
      <c r="BY10668" s="4"/>
    </row>
    <row r="10669" spans="76:77" x14ac:dyDescent="0.25">
      <c r="BX10669" s="4"/>
      <c r="BY10669" s="4"/>
    </row>
    <row r="10670" spans="76:77" x14ac:dyDescent="0.25">
      <c r="BX10670" s="4"/>
      <c r="BY10670" s="4"/>
    </row>
    <row r="10671" spans="76:77" x14ac:dyDescent="0.25">
      <c r="BX10671" s="4"/>
      <c r="BY10671" s="4"/>
    </row>
    <row r="10672" spans="76:77" x14ac:dyDescent="0.25">
      <c r="BX10672" s="4"/>
      <c r="BY10672" s="4"/>
    </row>
    <row r="10673" spans="76:77" x14ac:dyDescent="0.25">
      <c r="BX10673" s="4"/>
      <c r="BY10673" s="4"/>
    </row>
    <row r="10674" spans="76:77" x14ac:dyDescent="0.25">
      <c r="BX10674" s="4"/>
      <c r="BY10674" s="4"/>
    </row>
    <row r="10675" spans="76:77" x14ac:dyDescent="0.25">
      <c r="BX10675" s="4"/>
      <c r="BY10675" s="4"/>
    </row>
    <row r="10676" spans="76:77" x14ac:dyDescent="0.25">
      <c r="BX10676" s="4"/>
      <c r="BY10676" s="4"/>
    </row>
    <row r="10677" spans="76:77" x14ac:dyDescent="0.25">
      <c r="BX10677" s="4"/>
      <c r="BY10677" s="4"/>
    </row>
    <row r="10678" spans="76:77" x14ac:dyDescent="0.25">
      <c r="BX10678" s="4"/>
      <c r="BY10678" s="4"/>
    </row>
    <row r="10679" spans="76:77" x14ac:dyDescent="0.25">
      <c r="BX10679" s="4"/>
      <c r="BY10679" s="4"/>
    </row>
    <row r="10680" spans="76:77" x14ac:dyDescent="0.25">
      <c r="BX10680" s="4"/>
      <c r="BY10680" s="4"/>
    </row>
    <row r="10681" spans="76:77" x14ac:dyDescent="0.25">
      <c r="BX10681" s="4"/>
      <c r="BY10681" s="4"/>
    </row>
    <row r="10682" spans="76:77" x14ac:dyDescent="0.25">
      <c r="BX10682" s="4"/>
      <c r="BY10682" s="4"/>
    </row>
    <row r="10683" spans="76:77" x14ac:dyDescent="0.25">
      <c r="BX10683" s="4"/>
      <c r="BY10683" s="4"/>
    </row>
    <row r="10684" spans="76:77" x14ac:dyDescent="0.25">
      <c r="BX10684" s="4"/>
      <c r="BY10684" s="4"/>
    </row>
    <row r="10685" spans="76:77" x14ac:dyDescent="0.25">
      <c r="BX10685" s="4"/>
      <c r="BY10685" s="4"/>
    </row>
    <row r="10686" spans="76:77" x14ac:dyDescent="0.25">
      <c r="BX10686" s="4"/>
      <c r="BY10686" s="4"/>
    </row>
    <row r="10687" spans="76:77" x14ac:dyDescent="0.25">
      <c r="BX10687" s="4"/>
      <c r="BY10687" s="4"/>
    </row>
    <row r="10688" spans="76:77" x14ac:dyDescent="0.25">
      <c r="BX10688" s="4"/>
      <c r="BY10688" s="4"/>
    </row>
    <row r="10689" spans="76:77" x14ac:dyDescent="0.25">
      <c r="BX10689" s="4"/>
      <c r="BY10689" s="4"/>
    </row>
    <row r="10690" spans="76:77" x14ac:dyDescent="0.25">
      <c r="BX10690" s="4"/>
      <c r="BY10690" s="4"/>
    </row>
    <row r="10691" spans="76:77" x14ac:dyDescent="0.25">
      <c r="BX10691" s="4"/>
      <c r="BY10691" s="4"/>
    </row>
    <row r="10692" spans="76:77" x14ac:dyDescent="0.25">
      <c r="BX10692" s="4"/>
      <c r="BY10692" s="4"/>
    </row>
    <row r="10693" spans="76:77" x14ac:dyDescent="0.25">
      <c r="BX10693" s="4"/>
      <c r="BY10693" s="4"/>
    </row>
    <row r="10694" spans="76:77" x14ac:dyDescent="0.25">
      <c r="BX10694" s="4"/>
      <c r="BY10694" s="4"/>
    </row>
    <row r="10695" spans="76:77" x14ac:dyDescent="0.25">
      <c r="BX10695" s="4"/>
      <c r="BY10695" s="4"/>
    </row>
    <row r="10696" spans="76:77" x14ac:dyDescent="0.25">
      <c r="BX10696" s="4"/>
      <c r="BY10696" s="4"/>
    </row>
    <row r="10697" spans="76:77" x14ac:dyDescent="0.25">
      <c r="BX10697" s="4"/>
      <c r="BY10697" s="4"/>
    </row>
    <row r="10698" spans="76:77" x14ac:dyDescent="0.25">
      <c r="BX10698" s="4"/>
      <c r="BY10698" s="4"/>
    </row>
    <row r="10699" spans="76:77" x14ac:dyDescent="0.25">
      <c r="BX10699" s="4"/>
      <c r="BY10699" s="4"/>
    </row>
    <row r="10700" spans="76:77" x14ac:dyDescent="0.25">
      <c r="BX10700" s="4"/>
      <c r="BY10700" s="4"/>
    </row>
    <row r="10701" spans="76:77" x14ac:dyDescent="0.25">
      <c r="BX10701" s="4"/>
      <c r="BY10701" s="4"/>
    </row>
    <row r="10702" spans="76:77" x14ac:dyDescent="0.25">
      <c r="BX10702" s="4"/>
      <c r="BY10702" s="4"/>
    </row>
    <row r="10703" spans="76:77" x14ac:dyDescent="0.25">
      <c r="BX10703" s="4"/>
      <c r="BY10703" s="4"/>
    </row>
    <row r="10704" spans="76:77" x14ac:dyDescent="0.25">
      <c r="BX10704" s="4"/>
      <c r="BY10704" s="4"/>
    </row>
    <row r="10705" spans="76:77" x14ac:dyDescent="0.25">
      <c r="BX10705" s="4"/>
      <c r="BY10705" s="4"/>
    </row>
    <row r="10706" spans="76:77" x14ac:dyDescent="0.25">
      <c r="BX10706" s="4"/>
      <c r="BY10706" s="4"/>
    </row>
    <row r="10707" spans="76:77" x14ac:dyDescent="0.25">
      <c r="BX10707" s="4"/>
      <c r="BY10707" s="4"/>
    </row>
    <row r="10708" spans="76:77" x14ac:dyDescent="0.25">
      <c r="BX10708" s="4"/>
      <c r="BY10708" s="4"/>
    </row>
    <row r="10709" spans="76:77" x14ac:dyDescent="0.25">
      <c r="BX10709" s="4"/>
      <c r="BY10709" s="4"/>
    </row>
    <row r="10710" spans="76:77" x14ac:dyDescent="0.25">
      <c r="BX10710" s="4"/>
      <c r="BY10710" s="4"/>
    </row>
    <row r="10711" spans="76:77" x14ac:dyDescent="0.25">
      <c r="BX10711" s="4"/>
      <c r="BY10711" s="4"/>
    </row>
    <row r="10712" spans="76:77" x14ac:dyDescent="0.25">
      <c r="BX10712" s="4"/>
      <c r="BY10712" s="4"/>
    </row>
    <row r="10713" spans="76:77" x14ac:dyDescent="0.25">
      <c r="BX10713" s="4"/>
      <c r="BY10713" s="4"/>
    </row>
    <row r="10714" spans="76:77" x14ac:dyDescent="0.25">
      <c r="BX10714" s="4"/>
      <c r="BY10714" s="4"/>
    </row>
    <row r="10715" spans="76:77" x14ac:dyDescent="0.25">
      <c r="BX10715" s="4"/>
      <c r="BY10715" s="4"/>
    </row>
    <row r="10716" spans="76:77" x14ac:dyDescent="0.25">
      <c r="BX10716" s="4"/>
      <c r="BY10716" s="4"/>
    </row>
    <row r="10717" spans="76:77" x14ac:dyDescent="0.25">
      <c r="BX10717" s="4"/>
      <c r="BY10717" s="4"/>
    </row>
    <row r="10718" spans="76:77" x14ac:dyDescent="0.25">
      <c r="BX10718" s="4"/>
      <c r="BY10718" s="4"/>
    </row>
    <row r="10719" spans="76:77" x14ac:dyDescent="0.25">
      <c r="BX10719" s="4"/>
      <c r="BY10719" s="4"/>
    </row>
    <row r="10720" spans="76:77" x14ac:dyDescent="0.25">
      <c r="BX10720" s="4"/>
      <c r="BY10720" s="4"/>
    </row>
    <row r="10721" spans="76:77" x14ac:dyDescent="0.25">
      <c r="BX10721" s="4"/>
      <c r="BY10721" s="4"/>
    </row>
    <row r="10722" spans="76:77" x14ac:dyDescent="0.25">
      <c r="BX10722" s="4"/>
      <c r="BY10722" s="4"/>
    </row>
    <row r="10723" spans="76:77" x14ac:dyDescent="0.25">
      <c r="BX10723" s="4"/>
      <c r="BY10723" s="4"/>
    </row>
    <row r="10724" spans="76:77" x14ac:dyDescent="0.25">
      <c r="BX10724" s="4"/>
      <c r="BY10724" s="4"/>
    </row>
    <row r="10725" spans="76:77" x14ac:dyDescent="0.25">
      <c r="BX10725" s="4"/>
      <c r="BY10725" s="4"/>
    </row>
    <row r="10726" spans="76:77" x14ac:dyDescent="0.25">
      <c r="BX10726" s="4"/>
      <c r="BY10726" s="4"/>
    </row>
    <row r="10727" spans="76:77" x14ac:dyDescent="0.25">
      <c r="BX10727" s="4"/>
      <c r="BY10727" s="4"/>
    </row>
    <row r="10728" spans="76:77" x14ac:dyDescent="0.25">
      <c r="BX10728" s="4"/>
      <c r="BY10728" s="4"/>
    </row>
    <row r="10729" spans="76:77" x14ac:dyDescent="0.25">
      <c r="BX10729" s="4"/>
      <c r="BY10729" s="4"/>
    </row>
    <row r="10730" spans="76:77" x14ac:dyDescent="0.25">
      <c r="BX10730" s="4"/>
      <c r="BY10730" s="4"/>
    </row>
    <row r="10731" spans="76:77" x14ac:dyDescent="0.25">
      <c r="BX10731" s="4"/>
      <c r="BY10731" s="4"/>
    </row>
    <row r="10732" spans="76:77" x14ac:dyDescent="0.25">
      <c r="BX10732" s="4"/>
      <c r="BY10732" s="4"/>
    </row>
    <row r="10733" spans="76:77" x14ac:dyDescent="0.25">
      <c r="BX10733" s="4"/>
      <c r="BY10733" s="4"/>
    </row>
    <row r="10734" spans="76:77" x14ac:dyDescent="0.25">
      <c r="BX10734" s="4"/>
      <c r="BY10734" s="4"/>
    </row>
    <row r="10735" spans="76:77" x14ac:dyDescent="0.25">
      <c r="BX10735" s="4"/>
      <c r="BY10735" s="4"/>
    </row>
    <row r="10736" spans="76:77" x14ac:dyDescent="0.25">
      <c r="BX10736" s="4"/>
      <c r="BY10736" s="4"/>
    </row>
    <row r="10737" spans="76:77" x14ac:dyDescent="0.25">
      <c r="BX10737" s="4"/>
      <c r="BY10737" s="4"/>
    </row>
    <row r="10738" spans="76:77" x14ac:dyDescent="0.25">
      <c r="BX10738" s="4"/>
      <c r="BY10738" s="4"/>
    </row>
    <row r="10739" spans="76:77" x14ac:dyDescent="0.25">
      <c r="BX10739" s="4"/>
      <c r="BY10739" s="4"/>
    </row>
    <row r="10740" spans="76:77" x14ac:dyDescent="0.25">
      <c r="BX10740" s="4"/>
      <c r="BY10740" s="4"/>
    </row>
    <row r="10741" spans="76:77" x14ac:dyDescent="0.25">
      <c r="BX10741" s="4"/>
      <c r="BY10741" s="4"/>
    </row>
    <row r="10742" spans="76:77" x14ac:dyDescent="0.25">
      <c r="BX10742" s="4"/>
      <c r="BY10742" s="4"/>
    </row>
    <row r="10743" spans="76:77" x14ac:dyDescent="0.25">
      <c r="BX10743" s="4"/>
      <c r="BY10743" s="4"/>
    </row>
    <row r="10744" spans="76:77" x14ac:dyDescent="0.25">
      <c r="BX10744" s="4"/>
      <c r="BY10744" s="4"/>
    </row>
    <row r="10745" spans="76:77" x14ac:dyDescent="0.25">
      <c r="BX10745" s="4"/>
      <c r="BY10745" s="4"/>
    </row>
    <row r="10746" spans="76:77" x14ac:dyDescent="0.25">
      <c r="BX10746" s="4"/>
      <c r="BY10746" s="4"/>
    </row>
    <row r="10747" spans="76:77" x14ac:dyDescent="0.25">
      <c r="BX10747" s="4"/>
      <c r="BY10747" s="4"/>
    </row>
    <row r="10748" spans="76:77" x14ac:dyDescent="0.25">
      <c r="BX10748" s="4"/>
      <c r="BY10748" s="4"/>
    </row>
    <row r="10749" spans="76:77" x14ac:dyDescent="0.25">
      <c r="BX10749" s="4"/>
      <c r="BY10749" s="4"/>
    </row>
    <row r="10750" spans="76:77" x14ac:dyDescent="0.25">
      <c r="BX10750" s="4"/>
      <c r="BY10750" s="4"/>
    </row>
    <row r="10751" spans="76:77" x14ac:dyDescent="0.25">
      <c r="BX10751" s="4"/>
      <c r="BY10751" s="4"/>
    </row>
    <row r="10752" spans="76:77" x14ac:dyDescent="0.25">
      <c r="BX10752" s="4"/>
      <c r="BY10752" s="4"/>
    </row>
    <row r="10753" spans="76:77" x14ac:dyDescent="0.25">
      <c r="BX10753" s="4"/>
      <c r="BY10753" s="4"/>
    </row>
    <row r="10754" spans="76:77" x14ac:dyDescent="0.25">
      <c r="BX10754" s="4"/>
      <c r="BY10754" s="4"/>
    </row>
    <row r="10755" spans="76:77" x14ac:dyDescent="0.25">
      <c r="BX10755" s="4"/>
      <c r="BY10755" s="4"/>
    </row>
    <row r="10756" spans="76:77" x14ac:dyDescent="0.25">
      <c r="BX10756" s="4"/>
      <c r="BY10756" s="4"/>
    </row>
    <row r="10757" spans="76:77" x14ac:dyDescent="0.25">
      <c r="BX10757" s="4"/>
      <c r="BY10757" s="4"/>
    </row>
    <row r="10758" spans="76:77" x14ac:dyDescent="0.25">
      <c r="BX10758" s="4"/>
      <c r="BY10758" s="4"/>
    </row>
    <row r="10759" spans="76:77" x14ac:dyDescent="0.25">
      <c r="BX10759" s="4"/>
      <c r="BY10759" s="4"/>
    </row>
    <row r="10760" spans="76:77" x14ac:dyDescent="0.25">
      <c r="BX10760" s="4"/>
      <c r="BY10760" s="4"/>
    </row>
    <row r="10761" spans="76:77" x14ac:dyDescent="0.25">
      <c r="BX10761" s="4"/>
      <c r="BY10761" s="4"/>
    </row>
    <row r="10762" spans="76:77" x14ac:dyDescent="0.25">
      <c r="BX10762" s="4"/>
      <c r="BY10762" s="4"/>
    </row>
    <row r="10763" spans="76:77" x14ac:dyDescent="0.25">
      <c r="BX10763" s="4"/>
      <c r="BY10763" s="4"/>
    </row>
    <row r="10764" spans="76:77" x14ac:dyDescent="0.25">
      <c r="BX10764" s="4"/>
      <c r="BY10764" s="4"/>
    </row>
    <row r="10765" spans="76:77" x14ac:dyDescent="0.25">
      <c r="BX10765" s="4"/>
      <c r="BY10765" s="4"/>
    </row>
    <row r="10766" spans="76:77" x14ac:dyDescent="0.25">
      <c r="BX10766" s="4"/>
      <c r="BY10766" s="4"/>
    </row>
    <row r="10767" spans="76:77" x14ac:dyDescent="0.25">
      <c r="BX10767" s="4"/>
      <c r="BY10767" s="4"/>
    </row>
    <row r="10768" spans="76:77" x14ac:dyDescent="0.25">
      <c r="BX10768" s="4"/>
      <c r="BY10768" s="4"/>
    </row>
    <row r="10769" spans="76:77" x14ac:dyDescent="0.25">
      <c r="BX10769" s="4"/>
      <c r="BY10769" s="4"/>
    </row>
    <row r="10770" spans="76:77" x14ac:dyDescent="0.25">
      <c r="BX10770" s="4"/>
      <c r="BY10770" s="4"/>
    </row>
    <row r="10771" spans="76:77" x14ac:dyDescent="0.25">
      <c r="BX10771" s="4"/>
      <c r="BY10771" s="4"/>
    </row>
    <row r="10772" spans="76:77" x14ac:dyDescent="0.25">
      <c r="BX10772" s="4"/>
      <c r="BY10772" s="4"/>
    </row>
    <row r="10773" spans="76:77" x14ac:dyDescent="0.25">
      <c r="BX10773" s="4"/>
      <c r="BY10773" s="4"/>
    </row>
    <row r="10774" spans="76:77" x14ac:dyDescent="0.25">
      <c r="BX10774" s="4"/>
      <c r="BY10774" s="4"/>
    </row>
    <row r="10775" spans="76:77" x14ac:dyDescent="0.25">
      <c r="BX10775" s="4"/>
      <c r="BY10775" s="4"/>
    </row>
    <row r="10776" spans="76:77" x14ac:dyDescent="0.25">
      <c r="BX10776" s="4"/>
      <c r="BY10776" s="4"/>
    </row>
    <row r="10777" spans="76:77" x14ac:dyDescent="0.25">
      <c r="BX10777" s="4"/>
      <c r="BY10777" s="4"/>
    </row>
    <row r="10778" spans="76:77" x14ac:dyDescent="0.25">
      <c r="BX10778" s="4"/>
      <c r="BY10778" s="4"/>
    </row>
    <row r="10779" spans="76:77" x14ac:dyDescent="0.25">
      <c r="BX10779" s="4"/>
      <c r="BY10779" s="4"/>
    </row>
    <row r="10780" spans="76:77" x14ac:dyDescent="0.25">
      <c r="BX10780" s="4"/>
      <c r="BY10780" s="4"/>
    </row>
    <row r="10781" spans="76:77" x14ac:dyDescent="0.25">
      <c r="BX10781" s="4"/>
      <c r="BY10781" s="4"/>
    </row>
    <row r="10782" spans="76:77" x14ac:dyDescent="0.25">
      <c r="BX10782" s="4"/>
      <c r="BY10782" s="4"/>
    </row>
    <row r="10783" spans="76:77" x14ac:dyDescent="0.25">
      <c r="BX10783" s="4"/>
      <c r="BY10783" s="4"/>
    </row>
    <row r="10784" spans="76:77" x14ac:dyDescent="0.25">
      <c r="BX10784" s="4"/>
      <c r="BY10784" s="4"/>
    </row>
    <row r="10785" spans="76:77" x14ac:dyDescent="0.25">
      <c r="BX10785" s="4"/>
      <c r="BY10785" s="4"/>
    </row>
    <row r="10786" spans="76:77" x14ac:dyDescent="0.25">
      <c r="BX10786" s="4"/>
      <c r="BY10786" s="4"/>
    </row>
    <row r="10787" spans="76:77" x14ac:dyDescent="0.25">
      <c r="BX10787" s="4"/>
      <c r="BY10787" s="4"/>
    </row>
    <row r="10788" spans="76:77" x14ac:dyDescent="0.25">
      <c r="BX10788" s="4"/>
      <c r="BY10788" s="4"/>
    </row>
    <row r="10789" spans="76:77" x14ac:dyDescent="0.25">
      <c r="BX10789" s="4"/>
      <c r="BY10789" s="4"/>
    </row>
    <row r="10790" spans="76:77" x14ac:dyDescent="0.25">
      <c r="BX10790" s="4"/>
      <c r="BY10790" s="4"/>
    </row>
    <row r="10791" spans="76:77" x14ac:dyDescent="0.25">
      <c r="BX10791" s="4"/>
      <c r="BY10791" s="4"/>
    </row>
    <row r="10792" spans="76:77" x14ac:dyDescent="0.25">
      <c r="BX10792" s="4"/>
      <c r="BY10792" s="4"/>
    </row>
    <row r="10793" spans="76:77" x14ac:dyDescent="0.25">
      <c r="BX10793" s="4"/>
      <c r="BY10793" s="4"/>
    </row>
    <row r="10794" spans="76:77" x14ac:dyDescent="0.25">
      <c r="BX10794" s="4"/>
      <c r="BY10794" s="4"/>
    </row>
    <row r="10795" spans="76:77" x14ac:dyDescent="0.25">
      <c r="BX10795" s="4"/>
      <c r="BY10795" s="4"/>
    </row>
    <row r="10796" spans="76:77" x14ac:dyDescent="0.25">
      <c r="BX10796" s="4"/>
      <c r="BY10796" s="4"/>
    </row>
    <row r="10797" spans="76:77" x14ac:dyDescent="0.25">
      <c r="BX10797" s="4"/>
      <c r="BY10797" s="4"/>
    </row>
    <row r="10798" spans="76:77" x14ac:dyDescent="0.25">
      <c r="BX10798" s="4"/>
      <c r="BY10798" s="4"/>
    </row>
    <row r="10799" spans="76:77" x14ac:dyDescent="0.25">
      <c r="BX10799" s="4"/>
      <c r="BY10799" s="4"/>
    </row>
    <row r="10800" spans="76:77" x14ac:dyDescent="0.25">
      <c r="BX10800" s="4"/>
      <c r="BY10800" s="4"/>
    </row>
    <row r="10801" spans="76:77" x14ac:dyDescent="0.25">
      <c r="BX10801" s="4"/>
      <c r="BY10801" s="4"/>
    </row>
    <row r="10802" spans="76:77" x14ac:dyDescent="0.25">
      <c r="BX10802" s="4"/>
      <c r="BY10802" s="4"/>
    </row>
    <row r="10803" spans="76:77" x14ac:dyDescent="0.25">
      <c r="BX10803" s="4"/>
      <c r="BY10803" s="4"/>
    </row>
    <row r="10804" spans="76:77" x14ac:dyDescent="0.25">
      <c r="BX10804" s="4"/>
      <c r="BY10804" s="4"/>
    </row>
    <row r="10805" spans="76:77" x14ac:dyDescent="0.25">
      <c r="BX10805" s="4"/>
      <c r="BY10805" s="4"/>
    </row>
    <row r="10806" spans="76:77" x14ac:dyDescent="0.25">
      <c r="BX10806" s="4"/>
      <c r="BY10806" s="4"/>
    </row>
    <row r="10807" spans="76:77" x14ac:dyDescent="0.25">
      <c r="BX10807" s="4"/>
      <c r="BY10807" s="4"/>
    </row>
    <row r="10808" spans="76:77" x14ac:dyDescent="0.25">
      <c r="BX10808" s="4"/>
      <c r="BY10808" s="4"/>
    </row>
    <row r="10809" spans="76:77" x14ac:dyDescent="0.25">
      <c r="BX10809" s="4"/>
      <c r="BY10809" s="4"/>
    </row>
    <row r="10810" spans="76:77" x14ac:dyDescent="0.25">
      <c r="BX10810" s="4"/>
      <c r="BY10810" s="4"/>
    </row>
    <row r="10811" spans="76:77" x14ac:dyDescent="0.25">
      <c r="BX10811" s="4"/>
      <c r="BY10811" s="4"/>
    </row>
    <row r="10812" spans="76:77" x14ac:dyDescent="0.25">
      <c r="BX10812" s="4"/>
      <c r="BY10812" s="4"/>
    </row>
    <row r="10813" spans="76:77" x14ac:dyDescent="0.25">
      <c r="BX10813" s="4"/>
      <c r="BY10813" s="4"/>
    </row>
    <row r="10814" spans="76:77" x14ac:dyDescent="0.25">
      <c r="BX10814" s="4"/>
      <c r="BY10814" s="4"/>
    </row>
    <row r="10815" spans="76:77" x14ac:dyDescent="0.25">
      <c r="BX10815" s="4"/>
      <c r="BY10815" s="4"/>
    </row>
    <row r="10816" spans="76:77" x14ac:dyDescent="0.25">
      <c r="BX10816" s="4"/>
      <c r="BY10816" s="4"/>
    </row>
    <row r="10817" spans="76:77" x14ac:dyDescent="0.25">
      <c r="BX10817" s="4"/>
      <c r="BY10817" s="4"/>
    </row>
    <row r="10818" spans="76:77" x14ac:dyDescent="0.25">
      <c r="BX10818" s="4"/>
      <c r="BY10818" s="4"/>
    </row>
    <row r="10819" spans="76:77" x14ac:dyDescent="0.25">
      <c r="BX10819" s="4"/>
      <c r="BY10819" s="4"/>
    </row>
    <row r="10820" spans="76:77" x14ac:dyDescent="0.25">
      <c r="BX10820" s="4"/>
      <c r="BY10820" s="4"/>
    </row>
    <row r="10821" spans="76:77" x14ac:dyDescent="0.25">
      <c r="BX10821" s="4"/>
      <c r="BY10821" s="4"/>
    </row>
    <row r="10822" spans="76:77" x14ac:dyDescent="0.25">
      <c r="BX10822" s="4"/>
      <c r="BY10822" s="4"/>
    </row>
    <row r="10823" spans="76:77" x14ac:dyDescent="0.25">
      <c r="BX10823" s="4"/>
      <c r="BY10823" s="4"/>
    </row>
    <row r="10824" spans="76:77" x14ac:dyDescent="0.25">
      <c r="BX10824" s="4"/>
      <c r="BY10824" s="4"/>
    </row>
    <row r="10825" spans="76:77" x14ac:dyDescent="0.25">
      <c r="BX10825" s="4"/>
      <c r="BY10825" s="4"/>
    </row>
    <row r="10826" spans="76:77" x14ac:dyDescent="0.25">
      <c r="BX10826" s="4"/>
      <c r="BY10826" s="4"/>
    </row>
    <row r="10827" spans="76:77" x14ac:dyDescent="0.25">
      <c r="BX10827" s="4"/>
      <c r="BY10827" s="4"/>
    </row>
    <row r="10828" spans="76:77" x14ac:dyDescent="0.25">
      <c r="BX10828" s="4"/>
      <c r="BY10828" s="4"/>
    </row>
    <row r="10829" spans="76:77" x14ac:dyDescent="0.25">
      <c r="BX10829" s="4"/>
      <c r="BY10829" s="4"/>
    </row>
    <row r="10830" spans="76:77" x14ac:dyDescent="0.25">
      <c r="BX10830" s="4"/>
      <c r="BY10830" s="4"/>
    </row>
    <row r="10831" spans="76:77" x14ac:dyDescent="0.25">
      <c r="BX10831" s="4"/>
      <c r="BY10831" s="4"/>
    </row>
    <row r="10832" spans="76:77" x14ac:dyDescent="0.25">
      <c r="BX10832" s="4"/>
      <c r="BY10832" s="4"/>
    </row>
    <row r="10833" spans="76:77" x14ac:dyDescent="0.25">
      <c r="BX10833" s="4"/>
      <c r="BY10833" s="4"/>
    </row>
    <row r="10834" spans="76:77" x14ac:dyDescent="0.25">
      <c r="BX10834" s="4"/>
      <c r="BY10834" s="4"/>
    </row>
    <row r="10835" spans="76:77" x14ac:dyDescent="0.25">
      <c r="BX10835" s="4"/>
      <c r="BY10835" s="4"/>
    </row>
    <row r="10836" spans="76:77" x14ac:dyDescent="0.25">
      <c r="BX10836" s="4"/>
      <c r="BY10836" s="4"/>
    </row>
    <row r="10837" spans="76:77" x14ac:dyDescent="0.25">
      <c r="BX10837" s="4"/>
      <c r="BY10837" s="4"/>
    </row>
    <row r="10838" spans="76:77" x14ac:dyDescent="0.25">
      <c r="BX10838" s="4"/>
      <c r="BY10838" s="4"/>
    </row>
    <row r="10839" spans="76:77" x14ac:dyDescent="0.25">
      <c r="BX10839" s="4"/>
      <c r="BY10839" s="4"/>
    </row>
    <row r="10840" spans="76:77" x14ac:dyDescent="0.25">
      <c r="BX10840" s="4"/>
      <c r="BY10840" s="4"/>
    </row>
    <row r="10841" spans="76:77" x14ac:dyDescent="0.25">
      <c r="BX10841" s="4"/>
      <c r="BY10841" s="4"/>
    </row>
    <row r="10842" spans="76:77" x14ac:dyDescent="0.25">
      <c r="BX10842" s="4"/>
      <c r="BY10842" s="4"/>
    </row>
    <row r="10843" spans="76:77" x14ac:dyDescent="0.25">
      <c r="BX10843" s="4"/>
      <c r="BY10843" s="4"/>
    </row>
    <row r="10844" spans="76:77" x14ac:dyDescent="0.25">
      <c r="BX10844" s="4"/>
      <c r="BY10844" s="4"/>
    </row>
    <row r="10845" spans="76:77" x14ac:dyDescent="0.25">
      <c r="BX10845" s="4"/>
      <c r="BY10845" s="4"/>
    </row>
    <row r="10846" spans="76:77" x14ac:dyDescent="0.25">
      <c r="BX10846" s="4"/>
      <c r="BY10846" s="4"/>
    </row>
    <row r="10847" spans="76:77" x14ac:dyDescent="0.25">
      <c r="BX10847" s="4"/>
      <c r="BY10847" s="4"/>
    </row>
    <row r="10848" spans="76:77" x14ac:dyDescent="0.25">
      <c r="BX10848" s="4"/>
      <c r="BY10848" s="4"/>
    </row>
    <row r="10849" spans="76:77" x14ac:dyDescent="0.25">
      <c r="BX10849" s="4"/>
      <c r="BY10849" s="4"/>
    </row>
    <row r="10850" spans="76:77" x14ac:dyDescent="0.25">
      <c r="BX10850" s="4"/>
      <c r="BY10850" s="4"/>
    </row>
    <row r="10851" spans="76:77" x14ac:dyDescent="0.25">
      <c r="BX10851" s="4"/>
      <c r="BY10851" s="4"/>
    </row>
    <row r="10852" spans="76:77" x14ac:dyDescent="0.25">
      <c r="BX10852" s="4"/>
      <c r="BY10852" s="4"/>
    </row>
    <row r="10853" spans="76:77" x14ac:dyDescent="0.25">
      <c r="BX10853" s="4"/>
      <c r="BY10853" s="4"/>
    </row>
    <row r="10854" spans="76:77" x14ac:dyDescent="0.25">
      <c r="BX10854" s="4"/>
      <c r="BY10854" s="4"/>
    </row>
    <row r="10855" spans="76:77" x14ac:dyDescent="0.25">
      <c r="BX10855" s="4"/>
      <c r="BY10855" s="4"/>
    </row>
    <row r="10856" spans="76:77" x14ac:dyDescent="0.25">
      <c r="BX10856" s="4"/>
      <c r="BY10856" s="4"/>
    </row>
    <row r="10857" spans="76:77" x14ac:dyDescent="0.25">
      <c r="BX10857" s="4"/>
      <c r="BY10857" s="4"/>
    </row>
    <row r="10858" spans="76:77" x14ac:dyDescent="0.25">
      <c r="BX10858" s="4"/>
      <c r="BY10858" s="4"/>
    </row>
    <row r="10859" spans="76:77" x14ac:dyDescent="0.25">
      <c r="BX10859" s="4"/>
      <c r="BY10859" s="4"/>
    </row>
    <row r="10860" spans="76:77" x14ac:dyDescent="0.25">
      <c r="BX10860" s="4"/>
      <c r="BY10860" s="4"/>
    </row>
    <row r="10861" spans="76:77" x14ac:dyDescent="0.25">
      <c r="BX10861" s="4"/>
      <c r="BY10861" s="4"/>
    </row>
    <row r="10862" spans="76:77" x14ac:dyDescent="0.25">
      <c r="BX10862" s="4"/>
      <c r="BY10862" s="4"/>
    </row>
    <row r="10863" spans="76:77" x14ac:dyDescent="0.25">
      <c r="BX10863" s="4"/>
      <c r="BY10863" s="4"/>
    </row>
    <row r="10864" spans="76:77" x14ac:dyDescent="0.25">
      <c r="BX10864" s="4"/>
      <c r="BY10864" s="4"/>
    </row>
    <row r="10865" spans="76:77" x14ac:dyDescent="0.25">
      <c r="BX10865" s="4"/>
      <c r="BY10865" s="4"/>
    </row>
    <row r="10866" spans="76:77" x14ac:dyDescent="0.25">
      <c r="BX10866" s="4"/>
      <c r="BY10866" s="4"/>
    </row>
    <row r="10867" spans="76:77" x14ac:dyDescent="0.25">
      <c r="BX10867" s="4"/>
      <c r="BY10867" s="4"/>
    </row>
    <row r="10868" spans="76:77" x14ac:dyDescent="0.25">
      <c r="BX10868" s="4"/>
      <c r="BY10868" s="4"/>
    </row>
    <row r="10869" spans="76:77" x14ac:dyDescent="0.25">
      <c r="BX10869" s="4"/>
      <c r="BY10869" s="4"/>
    </row>
    <row r="10870" spans="76:77" x14ac:dyDescent="0.25">
      <c r="BX10870" s="4"/>
      <c r="BY10870" s="4"/>
    </row>
    <row r="10871" spans="76:77" x14ac:dyDescent="0.25">
      <c r="BX10871" s="4"/>
      <c r="BY10871" s="4"/>
    </row>
    <row r="10872" spans="76:77" x14ac:dyDescent="0.25">
      <c r="BX10872" s="4"/>
      <c r="BY10872" s="4"/>
    </row>
    <row r="10873" spans="76:77" x14ac:dyDescent="0.25">
      <c r="BX10873" s="4"/>
      <c r="BY10873" s="4"/>
    </row>
    <row r="10874" spans="76:77" x14ac:dyDescent="0.25">
      <c r="BX10874" s="4"/>
      <c r="BY10874" s="4"/>
    </row>
    <row r="10875" spans="76:77" x14ac:dyDescent="0.25">
      <c r="BX10875" s="4"/>
      <c r="BY10875" s="4"/>
    </row>
    <row r="10876" spans="76:77" x14ac:dyDescent="0.25">
      <c r="BX10876" s="4"/>
      <c r="BY10876" s="4"/>
    </row>
    <row r="10877" spans="76:77" x14ac:dyDescent="0.25">
      <c r="BX10877" s="4"/>
      <c r="BY10877" s="4"/>
    </row>
    <row r="10878" spans="76:77" x14ac:dyDescent="0.25">
      <c r="BX10878" s="4"/>
      <c r="BY10878" s="4"/>
    </row>
    <row r="10879" spans="76:77" x14ac:dyDescent="0.25">
      <c r="BX10879" s="4"/>
      <c r="BY10879" s="4"/>
    </row>
    <row r="10880" spans="76:77" x14ac:dyDescent="0.25">
      <c r="BX10880" s="4"/>
      <c r="BY10880" s="4"/>
    </row>
    <row r="10881" spans="76:77" x14ac:dyDescent="0.25">
      <c r="BX10881" s="4"/>
      <c r="BY10881" s="4"/>
    </row>
    <row r="10882" spans="76:77" x14ac:dyDescent="0.25">
      <c r="BX10882" s="4"/>
      <c r="BY10882" s="4"/>
    </row>
    <row r="10883" spans="76:77" x14ac:dyDescent="0.25">
      <c r="BX10883" s="4"/>
      <c r="BY10883" s="4"/>
    </row>
    <row r="10884" spans="76:77" x14ac:dyDescent="0.25">
      <c r="BX10884" s="4"/>
      <c r="BY10884" s="4"/>
    </row>
    <row r="10885" spans="76:77" x14ac:dyDescent="0.25">
      <c r="BX10885" s="4"/>
      <c r="BY10885" s="4"/>
    </row>
    <row r="10886" spans="76:77" x14ac:dyDescent="0.25">
      <c r="BX10886" s="4"/>
      <c r="BY10886" s="4"/>
    </row>
    <row r="10887" spans="76:77" x14ac:dyDescent="0.25">
      <c r="BX10887" s="4"/>
      <c r="BY10887" s="4"/>
    </row>
    <row r="10888" spans="76:77" x14ac:dyDescent="0.25">
      <c r="BX10888" s="4"/>
      <c r="BY10888" s="4"/>
    </row>
    <row r="10889" spans="76:77" x14ac:dyDescent="0.25">
      <c r="BX10889" s="4"/>
      <c r="BY10889" s="4"/>
    </row>
    <row r="10890" spans="76:77" x14ac:dyDescent="0.25">
      <c r="BX10890" s="4"/>
      <c r="BY10890" s="4"/>
    </row>
    <row r="10891" spans="76:77" x14ac:dyDescent="0.25">
      <c r="BX10891" s="4"/>
      <c r="BY10891" s="4"/>
    </row>
    <row r="10892" spans="76:77" x14ac:dyDescent="0.25">
      <c r="BX10892" s="4"/>
      <c r="BY10892" s="4"/>
    </row>
    <row r="10893" spans="76:77" x14ac:dyDescent="0.25">
      <c r="BX10893" s="4"/>
      <c r="BY10893" s="4"/>
    </row>
    <row r="10894" spans="76:77" x14ac:dyDescent="0.25">
      <c r="BX10894" s="4"/>
      <c r="BY10894" s="4"/>
    </row>
    <row r="10895" spans="76:77" x14ac:dyDescent="0.25">
      <c r="BX10895" s="4"/>
      <c r="BY10895" s="4"/>
    </row>
    <row r="10896" spans="76:77" x14ac:dyDescent="0.25">
      <c r="BX10896" s="4"/>
      <c r="BY10896" s="4"/>
    </row>
    <row r="10897" spans="76:77" x14ac:dyDescent="0.25">
      <c r="BX10897" s="4"/>
      <c r="BY10897" s="4"/>
    </row>
    <row r="10898" spans="76:77" x14ac:dyDescent="0.25">
      <c r="BX10898" s="4"/>
      <c r="BY10898" s="4"/>
    </row>
    <row r="10899" spans="76:77" x14ac:dyDescent="0.25">
      <c r="BX10899" s="4"/>
      <c r="BY10899" s="4"/>
    </row>
    <row r="10900" spans="76:77" x14ac:dyDescent="0.25">
      <c r="BX10900" s="4"/>
      <c r="BY10900" s="4"/>
    </row>
    <row r="10901" spans="76:77" x14ac:dyDescent="0.25">
      <c r="BX10901" s="4"/>
      <c r="BY10901" s="4"/>
    </row>
    <row r="10902" spans="76:77" x14ac:dyDescent="0.25">
      <c r="BX10902" s="4"/>
      <c r="BY10902" s="4"/>
    </row>
    <row r="10903" spans="76:77" x14ac:dyDescent="0.25">
      <c r="BX10903" s="4"/>
      <c r="BY10903" s="4"/>
    </row>
    <row r="10904" spans="76:77" x14ac:dyDescent="0.25">
      <c r="BX10904" s="4"/>
      <c r="BY10904" s="4"/>
    </row>
    <row r="10905" spans="76:77" x14ac:dyDescent="0.25">
      <c r="BX10905" s="4"/>
      <c r="BY10905" s="4"/>
    </row>
    <row r="10906" spans="76:77" x14ac:dyDescent="0.25">
      <c r="BX10906" s="4"/>
      <c r="BY10906" s="4"/>
    </row>
    <row r="10907" spans="76:77" x14ac:dyDescent="0.25">
      <c r="BX10907" s="4"/>
      <c r="BY10907" s="4"/>
    </row>
    <row r="10908" spans="76:77" x14ac:dyDescent="0.25">
      <c r="BX10908" s="4"/>
      <c r="BY10908" s="4"/>
    </row>
    <row r="10909" spans="76:77" x14ac:dyDescent="0.25">
      <c r="BX10909" s="4"/>
      <c r="BY10909" s="4"/>
    </row>
    <row r="10910" spans="76:77" x14ac:dyDescent="0.25">
      <c r="BX10910" s="4"/>
      <c r="BY10910" s="4"/>
    </row>
    <row r="10911" spans="76:77" x14ac:dyDescent="0.25">
      <c r="BX10911" s="4"/>
      <c r="BY10911" s="4"/>
    </row>
    <row r="10912" spans="76:77" x14ac:dyDescent="0.25">
      <c r="BX10912" s="4"/>
      <c r="BY10912" s="4"/>
    </row>
    <row r="10913" spans="76:77" x14ac:dyDescent="0.25">
      <c r="BX10913" s="4"/>
      <c r="BY10913" s="4"/>
    </row>
    <row r="10914" spans="76:77" x14ac:dyDescent="0.25">
      <c r="BX10914" s="4"/>
      <c r="BY10914" s="4"/>
    </row>
    <row r="10915" spans="76:77" x14ac:dyDescent="0.25">
      <c r="BX10915" s="4"/>
      <c r="BY10915" s="4"/>
    </row>
    <row r="10916" spans="76:77" x14ac:dyDescent="0.25">
      <c r="BX10916" s="4"/>
      <c r="BY10916" s="4"/>
    </row>
    <row r="10917" spans="76:77" x14ac:dyDescent="0.25">
      <c r="BX10917" s="4"/>
      <c r="BY10917" s="4"/>
    </row>
    <row r="10918" spans="76:77" x14ac:dyDescent="0.25">
      <c r="BX10918" s="4"/>
      <c r="BY10918" s="4"/>
    </row>
    <row r="10919" spans="76:77" x14ac:dyDescent="0.25">
      <c r="BX10919" s="4"/>
      <c r="BY10919" s="4"/>
    </row>
    <row r="10920" spans="76:77" x14ac:dyDescent="0.25">
      <c r="BX10920" s="4"/>
      <c r="BY10920" s="4"/>
    </row>
    <row r="10921" spans="76:77" x14ac:dyDescent="0.25">
      <c r="BX10921" s="4"/>
      <c r="BY10921" s="4"/>
    </row>
    <row r="10922" spans="76:77" x14ac:dyDescent="0.25">
      <c r="BX10922" s="4"/>
      <c r="BY10922" s="4"/>
    </row>
    <row r="10923" spans="76:77" x14ac:dyDescent="0.25">
      <c r="BX10923" s="4"/>
      <c r="BY10923" s="4"/>
    </row>
    <row r="10924" spans="76:77" x14ac:dyDescent="0.25">
      <c r="BX10924" s="4"/>
      <c r="BY10924" s="4"/>
    </row>
    <row r="10925" spans="76:77" x14ac:dyDescent="0.25">
      <c r="BX10925" s="4"/>
      <c r="BY10925" s="4"/>
    </row>
    <row r="10926" spans="76:77" x14ac:dyDescent="0.25">
      <c r="BX10926" s="4"/>
      <c r="BY10926" s="4"/>
    </row>
    <row r="10927" spans="76:77" x14ac:dyDescent="0.25">
      <c r="BX10927" s="4"/>
      <c r="BY10927" s="4"/>
    </row>
    <row r="10928" spans="76:77" x14ac:dyDescent="0.25">
      <c r="BX10928" s="4"/>
      <c r="BY10928" s="4"/>
    </row>
    <row r="10929" spans="76:77" x14ac:dyDescent="0.25">
      <c r="BX10929" s="4"/>
      <c r="BY10929" s="4"/>
    </row>
    <row r="10930" spans="76:77" x14ac:dyDescent="0.25">
      <c r="BX10930" s="4"/>
      <c r="BY10930" s="4"/>
    </row>
    <row r="10931" spans="76:77" x14ac:dyDescent="0.25">
      <c r="BX10931" s="4"/>
      <c r="BY10931" s="4"/>
    </row>
    <row r="10932" spans="76:77" x14ac:dyDescent="0.25">
      <c r="BX10932" s="4"/>
      <c r="BY10932" s="4"/>
    </row>
    <row r="10933" spans="76:77" x14ac:dyDescent="0.25">
      <c r="BX10933" s="4"/>
      <c r="BY10933" s="4"/>
    </row>
    <row r="10934" spans="76:77" x14ac:dyDescent="0.25">
      <c r="BX10934" s="4"/>
      <c r="BY10934" s="4"/>
    </row>
    <row r="10935" spans="76:77" x14ac:dyDescent="0.25">
      <c r="BX10935" s="4"/>
      <c r="BY10935" s="4"/>
    </row>
    <row r="10936" spans="76:77" x14ac:dyDescent="0.25">
      <c r="BX10936" s="4"/>
      <c r="BY10936" s="4"/>
    </row>
    <row r="10937" spans="76:77" x14ac:dyDescent="0.25">
      <c r="BX10937" s="4"/>
      <c r="BY10937" s="4"/>
    </row>
    <row r="10938" spans="76:77" x14ac:dyDescent="0.25">
      <c r="BX10938" s="4"/>
      <c r="BY10938" s="4"/>
    </row>
    <row r="10939" spans="76:77" x14ac:dyDescent="0.25">
      <c r="BX10939" s="4"/>
      <c r="BY10939" s="4"/>
    </row>
    <row r="10940" spans="76:77" x14ac:dyDescent="0.25">
      <c r="BX10940" s="4"/>
      <c r="BY10940" s="4"/>
    </row>
    <row r="10941" spans="76:77" x14ac:dyDescent="0.25">
      <c r="BX10941" s="4"/>
      <c r="BY10941" s="4"/>
    </row>
    <row r="10942" spans="76:77" x14ac:dyDescent="0.25">
      <c r="BX10942" s="4"/>
      <c r="BY10942" s="4"/>
    </row>
    <row r="10943" spans="76:77" x14ac:dyDescent="0.25">
      <c r="BX10943" s="4"/>
      <c r="BY10943" s="4"/>
    </row>
    <row r="10944" spans="76:77" x14ac:dyDescent="0.25">
      <c r="BX10944" s="4"/>
      <c r="BY10944" s="4"/>
    </row>
    <row r="10945" spans="76:77" x14ac:dyDescent="0.25">
      <c r="BX10945" s="4"/>
      <c r="BY10945" s="4"/>
    </row>
    <row r="10946" spans="76:77" x14ac:dyDescent="0.25">
      <c r="BX10946" s="4"/>
      <c r="BY10946" s="4"/>
    </row>
    <row r="10947" spans="76:77" x14ac:dyDescent="0.25">
      <c r="BX10947" s="4"/>
      <c r="BY10947" s="4"/>
    </row>
    <row r="10948" spans="76:77" x14ac:dyDescent="0.25">
      <c r="BX10948" s="4"/>
      <c r="BY10948" s="4"/>
    </row>
    <row r="10949" spans="76:77" x14ac:dyDescent="0.25">
      <c r="BX10949" s="4"/>
      <c r="BY10949" s="4"/>
    </row>
    <row r="10950" spans="76:77" x14ac:dyDescent="0.25">
      <c r="BX10950" s="4"/>
      <c r="BY10950" s="4"/>
    </row>
    <row r="10951" spans="76:77" x14ac:dyDescent="0.25">
      <c r="BX10951" s="4"/>
      <c r="BY10951" s="4"/>
    </row>
    <row r="10952" spans="76:77" x14ac:dyDescent="0.25">
      <c r="BX10952" s="4"/>
      <c r="BY10952" s="4"/>
    </row>
    <row r="10953" spans="76:77" x14ac:dyDescent="0.25">
      <c r="BX10953" s="4"/>
      <c r="BY10953" s="4"/>
    </row>
    <row r="10954" spans="76:77" x14ac:dyDescent="0.25">
      <c r="BX10954" s="4"/>
      <c r="BY10954" s="4"/>
    </row>
    <row r="10955" spans="76:77" x14ac:dyDescent="0.25">
      <c r="BX10955" s="4"/>
      <c r="BY10955" s="4"/>
    </row>
    <row r="10956" spans="76:77" x14ac:dyDescent="0.25">
      <c r="BX10956" s="4"/>
      <c r="BY10956" s="4"/>
    </row>
    <row r="10957" spans="76:77" x14ac:dyDescent="0.25">
      <c r="BX10957" s="4"/>
      <c r="BY10957" s="4"/>
    </row>
    <row r="10958" spans="76:77" x14ac:dyDescent="0.25">
      <c r="BX10958" s="4"/>
      <c r="BY10958" s="4"/>
    </row>
    <row r="10959" spans="76:77" x14ac:dyDescent="0.25">
      <c r="BX10959" s="4"/>
      <c r="BY10959" s="4"/>
    </row>
    <row r="10960" spans="76:77" x14ac:dyDescent="0.25">
      <c r="BX10960" s="4"/>
      <c r="BY10960" s="4"/>
    </row>
    <row r="10961" spans="76:77" x14ac:dyDescent="0.25">
      <c r="BX10961" s="4"/>
      <c r="BY10961" s="4"/>
    </row>
    <row r="10962" spans="76:77" x14ac:dyDescent="0.25">
      <c r="BX10962" s="4"/>
      <c r="BY10962" s="4"/>
    </row>
    <row r="10963" spans="76:77" x14ac:dyDescent="0.25">
      <c r="BX10963" s="4"/>
      <c r="BY10963" s="4"/>
    </row>
    <row r="10964" spans="76:77" x14ac:dyDescent="0.25">
      <c r="BX10964" s="4"/>
      <c r="BY10964" s="4"/>
    </row>
    <row r="10965" spans="76:77" x14ac:dyDescent="0.25">
      <c r="BX10965" s="4"/>
      <c r="BY10965" s="4"/>
    </row>
    <row r="10966" spans="76:77" x14ac:dyDescent="0.25">
      <c r="BX10966" s="4"/>
      <c r="BY10966" s="4"/>
    </row>
    <row r="10967" spans="76:77" x14ac:dyDescent="0.25">
      <c r="BX10967" s="4"/>
      <c r="BY10967" s="4"/>
    </row>
    <row r="10968" spans="76:77" x14ac:dyDescent="0.25">
      <c r="BX10968" s="4"/>
      <c r="BY10968" s="4"/>
    </row>
    <row r="10969" spans="76:77" x14ac:dyDescent="0.25">
      <c r="BX10969" s="4"/>
      <c r="BY10969" s="4"/>
    </row>
    <row r="10970" spans="76:77" x14ac:dyDescent="0.25">
      <c r="BX10970" s="4"/>
      <c r="BY10970" s="4"/>
    </row>
    <row r="10971" spans="76:77" x14ac:dyDescent="0.25">
      <c r="BX10971" s="4"/>
      <c r="BY10971" s="4"/>
    </row>
    <row r="10972" spans="76:77" x14ac:dyDescent="0.25">
      <c r="BX10972" s="4"/>
      <c r="BY10972" s="4"/>
    </row>
    <row r="10973" spans="76:77" x14ac:dyDescent="0.25">
      <c r="BX10973" s="4"/>
      <c r="BY10973" s="4"/>
    </row>
    <row r="10974" spans="76:77" x14ac:dyDescent="0.25">
      <c r="BX10974" s="4"/>
      <c r="BY10974" s="4"/>
    </row>
    <row r="10975" spans="76:77" x14ac:dyDescent="0.25">
      <c r="BX10975" s="4"/>
      <c r="BY10975" s="4"/>
    </row>
    <row r="10976" spans="76:77" x14ac:dyDescent="0.25">
      <c r="BX10976" s="4"/>
      <c r="BY10976" s="4"/>
    </row>
    <row r="10977" spans="76:77" x14ac:dyDescent="0.25">
      <c r="BX10977" s="4"/>
      <c r="BY10977" s="4"/>
    </row>
    <row r="10978" spans="76:77" x14ac:dyDescent="0.25">
      <c r="BX10978" s="4"/>
      <c r="BY10978" s="4"/>
    </row>
    <row r="10979" spans="76:77" x14ac:dyDescent="0.25">
      <c r="BX10979" s="4"/>
      <c r="BY10979" s="4"/>
    </row>
    <row r="10980" spans="76:77" x14ac:dyDescent="0.25">
      <c r="BX10980" s="4"/>
      <c r="BY10980" s="4"/>
    </row>
    <row r="10981" spans="76:77" x14ac:dyDescent="0.25">
      <c r="BX10981" s="4"/>
      <c r="BY10981" s="4"/>
    </row>
    <row r="10982" spans="76:77" x14ac:dyDescent="0.25">
      <c r="BX10982" s="4"/>
      <c r="BY10982" s="4"/>
    </row>
    <row r="10983" spans="76:77" x14ac:dyDescent="0.25">
      <c r="BX10983" s="4"/>
      <c r="BY10983" s="4"/>
    </row>
    <row r="10984" spans="76:77" x14ac:dyDescent="0.25">
      <c r="BX10984" s="4"/>
      <c r="BY10984" s="4"/>
    </row>
    <row r="10985" spans="76:77" x14ac:dyDescent="0.25">
      <c r="BX10985" s="4"/>
      <c r="BY10985" s="4"/>
    </row>
    <row r="10986" spans="76:77" x14ac:dyDescent="0.25">
      <c r="BX10986" s="4"/>
      <c r="BY10986" s="4"/>
    </row>
    <row r="10987" spans="76:77" x14ac:dyDescent="0.25">
      <c r="BX10987" s="4"/>
      <c r="BY10987" s="4"/>
    </row>
    <row r="10988" spans="76:77" x14ac:dyDescent="0.25">
      <c r="BX10988" s="4"/>
      <c r="BY10988" s="4"/>
    </row>
    <row r="10989" spans="76:77" x14ac:dyDescent="0.25">
      <c r="BX10989" s="4"/>
      <c r="BY10989" s="4"/>
    </row>
    <row r="10990" spans="76:77" x14ac:dyDescent="0.25">
      <c r="BX10990" s="4"/>
      <c r="BY10990" s="4"/>
    </row>
    <row r="10991" spans="76:77" x14ac:dyDescent="0.25">
      <c r="BX10991" s="4"/>
      <c r="BY10991" s="4"/>
    </row>
    <row r="10992" spans="76:77" x14ac:dyDescent="0.25">
      <c r="BX10992" s="4"/>
      <c r="BY10992" s="4"/>
    </row>
    <row r="10993" spans="76:77" x14ac:dyDescent="0.25">
      <c r="BX10993" s="4"/>
      <c r="BY10993" s="4"/>
    </row>
    <row r="10994" spans="76:77" x14ac:dyDescent="0.25">
      <c r="BX10994" s="4"/>
      <c r="BY10994" s="4"/>
    </row>
    <row r="10995" spans="76:77" x14ac:dyDescent="0.25">
      <c r="BX10995" s="4"/>
      <c r="BY10995" s="4"/>
    </row>
    <row r="10996" spans="76:77" x14ac:dyDescent="0.25">
      <c r="BX10996" s="4"/>
      <c r="BY10996" s="4"/>
    </row>
    <row r="10997" spans="76:77" x14ac:dyDescent="0.25">
      <c r="BX10997" s="4"/>
      <c r="BY10997" s="4"/>
    </row>
    <row r="10998" spans="76:77" x14ac:dyDescent="0.25">
      <c r="BX10998" s="4"/>
      <c r="BY10998" s="4"/>
    </row>
    <row r="10999" spans="76:77" x14ac:dyDescent="0.25">
      <c r="BX10999" s="4"/>
      <c r="BY10999" s="4"/>
    </row>
    <row r="11000" spans="76:77" x14ac:dyDescent="0.25">
      <c r="BX11000" s="4"/>
      <c r="BY11000" s="4"/>
    </row>
    <row r="11001" spans="76:77" x14ac:dyDescent="0.25">
      <c r="BX11001" s="4"/>
      <c r="BY11001" s="4"/>
    </row>
    <row r="11002" spans="76:77" x14ac:dyDescent="0.25">
      <c r="BX11002" s="4"/>
      <c r="BY11002" s="4"/>
    </row>
    <row r="11003" spans="76:77" x14ac:dyDescent="0.25">
      <c r="BX11003" s="4"/>
      <c r="BY11003" s="4"/>
    </row>
    <row r="11004" spans="76:77" x14ac:dyDescent="0.25">
      <c r="BX11004" s="4"/>
      <c r="BY11004" s="4"/>
    </row>
    <row r="11005" spans="76:77" x14ac:dyDescent="0.25">
      <c r="BX11005" s="4"/>
      <c r="BY11005" s="4"/>
    </row>
    <row r="11006" spans="76:77" x14ac:dyDescent="0.25">
      <c r="BX11006" s="4"/>
      <c r="BY11006" s="4"/>
    </row>
    <row r="11007" spans="76:77" x14ac:dyDescent="0.25">
      <c r="BX11007" s="4"/>
      <c r="BY11007" s="4"/>
    </row>
    <row r="11008" spans="76:77" x14ac:dyDescent="0.25">
      <c r="BX11008" s="4"/>
      <c r="BY11008" s="4"/>
    </row>
    <row r="11009" spans="76:77" x14ac:dyDescent="0.25">
      <c r="BX11009" s="4"/>
      <c r="BY11009" s="4"/>
    </row>
    <row r="11010" spans="76:77" x14ac:dyDescent="0.25">
      <c r="BX11010" s="4"/>
      <c r="BY11010" s="4"/>
    </row>
    <row r="11011" spans="76:77" x14ac:dyDescent="0.25">
      <c r="BX11011" s="4"/>
      <c r="BY11011" s="4"/>
    </row>
    <row r="11012" spans="76:77" x14ac:dyDescent="0.25">
      <c r="BX11012" s="4"/>
      <c r="BY11012" s="4"/>
    </row>
    <row r="11013" spans="76:77" x14ac:dyDescent="0.25">
      <c r="BX11013" s="4"/>
      <c r="BY11013" s="4"/>
    </row>
    <row r="11014" spans="76:77" x14ac:dyDescent="0.25">
      <c r="BX11014" s="4"/>
      <c r="BY11014" s="4"/>
    </row>
    <row r="11015" spans="76:77" x14ac:dyDescent="0.25">
      <c r="BX11015" s="4"/>
      <c r="BY11015" s="4"/>
    </row>
    <row r="11016" spans="76:77" x14ac:dyDescent="0.25">
      <c r="BX11016" s="4"/>
      <c r="BY11016" s="4"/>
    </row>
    <row r="11017" spans="76:77" x14ac:dyDescent="0.25">
      <c r="BX11017" s="4"/>
      <c r="BY11017" s="4"/>
    </row>
    <row r="11018" spans="76:77" x14ac:dyDescent="0.25">
      <c r="BX11018" s="4"/>
      <c r="BY11018" s="4"/>
    </row>
    <row r="11019" spans="76:77" x14ac:dyDescent="0.25">
      <c r="BX11019" s="4"/>
      <c r="BY11019" s="4"/>
    </row>
    <row r="11020" spans="76:77" x14ac:dyDescent="0.25">
      <c r="BX11020" s="4"/>
      <c r="BY11020" s="4"/>
    </row>
    <row r="11021" spans="76:77" x14ac:dyDescent="0.25">
      <c r="BX11021" s="4"/>
      <c r="BY11021" s="4"/>
    </row>
    <row r="11022" spans="76:77" x14ac:dyDescent="0.25">
      <c r="BX11022" s="4"/>
      <c r="BY11022" s="4"/>
    </row>
    <row r="11023" spans="76:77" x14ac:dyDescent="0.25">
      <c r="BX11023" s="4"/>
      <c r="BY11023" s="4"/>
    </row>
    <row r="11024" spans="76:77" x14ac:dyDescent="0.25">
      <c r="BX11024" s="4"/>
      <c r="BY11024" s="4"/>
    </row>
    <row r="11025" spans="76:77" x14ac:dyDescent="0.25">
      <c r="BX11025" s="4"/>
      <c r="BY11025" s="4"/>
    </row>
    <row r="11026" spans="76:77" x14ac:dyDescent="0.25">
      <c r="BX11026" s="4"/>
      <c r="BY11026" s="4"/>
    </row>
    <row r="11027" spans="76:77" x14ac:dyDescent="0.25">
      <c r="BX11027" s="4"/>
      <c r="BY11027" s="4"/>
    </row>
    <row r="11028" spans="76:77" x14ac:dyDescent="0.25">
      <c r="BX11028" s="4"/>
      <c r="BY11028" s="4"/>
    </row>
    <row r="11029" spans="76:77" x14ac:dyDescent="0.25">
      <c r="BX11029" s="4"/>
      <c r="BY11029" s="4"/>
    </row>
    <row r="11030" spans="76:77" x14ac:dyDescent="0.25">
      <c r="BX11030" s="4"/>
      <c r="BY11030" s="4"/>
    </row>
    <row r="11031" spans="76:77" x14ac:dyDescent="0.25">
      <c r="BX11031" s="4"/>
      <c r="BY11031" s="4"/>
    </row>
    <row r="11032" spans="76:77" x14ac:dyDescent="0.25">
      <c r="BX11032" s="4"/>
      <c r="BY11032" s="4"/>
    </row>
    <row r="11033" spans="76:77" x14ac:dyDescent="0.25">
      <c r="BX11033" s="4"/>
      <c r="BY11033" s="4"/>
    </row>
    <row r="11034" spans="76:77" x14ac:dyDescent="0.25">
      <c r="BX11034" s="4"/>
      <c r="BY11034" s="4"/>
    </row>
    <row r="11035" spans="76:77" x14ac:dyDescent="0.25">
      <c r="BX11035" s="4"/>
      <c r="BY11035" s="4"/>
    </row>
    <row r="11036" spans="76:77" x14ac:dyDescent="0.25">
      <c r="BX11036" s="4"/>
      <c r="BY11036" s="4"/>
    </row>
    <row r="11037" spans="76:77" x14ac:dyDescent="0.25">
      <c r="BX11037" s="4"/>
      <c r="BY11037" s="4"/>
    </row>
    <row r="11038" spans="76:77" x14ac:dyDescent="0.25">
      <c r="BX11038" s="4"/>
      <c r="BY11038" s="4"/>
    </row>
    <row r="11039" spans="76:77" x14ac:dyDescent="0.25">
      <c r="BX11039" s="4"/>
      <c r="BY11039" s="4"/>
    </row>
    <row r="11040" spans="76:77" x14ac:dyDescent="0.25">
      <c r="BX11040" s="4"/>
      <c r="BY11040" s="4"/>
    </row>
    <row r="11041" spans="76:77" x14ac:dyDescent="0.25">
      <c r="BX11041" s="4"/>
      <c r="BY11041" s="4"/>
    </row>
    <row r="11042" spans="76:77" x14ac:dyDescent="0.25">
      <c r="BX11042" s="4"/>
      <c r="BY11042" s="4"/>
    </row>
    <row r="11043" spans="76:77" x14ac:dyDescent="0.25">
      <c r="BX11043" s="4"/>
      <c r="BY11043" s="4"/>
    </row>
    <row r="11044" spans="76:77" x14ac:dyDescent="0.25">
      <c r="BX11044" s="4"/>
      <c r="BY11044" s="4"/>
    </row>
    <row r="11045" spans="76:77" x14ac:dyDescent="0.25">
      <c r="BX11045" s="4"/>
      <c r="BY11045" s="4"/>
    </row>
    <row r="11046" spans="76:77" x14ac:dyDescent="0.25">
      <c r="BX11046" s="4"/>
      <c r="BY11046" s="4"/>
    </row>
    <row r="11047" spans="76:77" x14ac:dyDescent="0.25">
      <c r="BX11047" s="4"/>
      <c r="BY11047" s="4"/>
    </row>
    <row r="11048" spans="76:77" x14ac:dyDescent="0.25">
      <c r="BX11048" s="4"/>
      <c r="BY11048" s="4"/>
    </row>
    <row r="11049" spans="76:77" x14ac:dyDescent="0.25">
      <c r="BX11049" s="4"/>
      <c r="BY11049" s="4"/>
    </row>
    <row r="11050" spans="76:77" x14ac:dyDescent="0.25">
      <c r="BX11050" s="4"/>
      <c r="BY11050" s="4"/>
    </row>
    <row r="11051" spans="76:77" x14ac:dyDescent="0.25">
      <c r="BX11051" s="4"/>
      <c r="BY11051" s="4"/>
    </row>
    <row r="11052" spans="76:77" x14ac:dyDescent="0.25">
      <c r="BX11052" s="4"/>
      <c r="BY11052" s="4"/>
    </row>
    <row r="11053" spans="76:77" x14ac:dyDescent="0.25">
      <c r="BX11053" s="4"/>
      <c r="BY11053" s="4"/>
    </row>
    <row r="11054" spans="76:77" x14ac:dyDescent="0.25">
      <c r="BX11054" s="4"/>
      <c r="BY11054" s="4"/>
    </row>
    <row r="11055" spans="76:77" x14ac:dyDescent="0.25">
      <c r="BX11055" s="4"/>
      <c r="BY11055" s="4"/>
    </row>
    <row r="11056" spans="76:77" x14ac:dyDescent="0.25">
      <c r="BX11056" s="4"/>
      <c r="BY11056" s="4"/>
    </row>
    <row r="11057" spans="76:77" x14ac:dyDescent="0.25">
      <c r="BX11057" s="4"/>
      <c r="BY11057" s="4"/>
    </row>
    <row r="11058" spans="76:77" x14ac:dyDescent="0.25">
      <c r="BX11058" s="4"/>
      <c r="BY11058" s="4"/>
    </row>
    <row r="11059" spans="76:77" x14ac:dyDescent="0.25">
      <c r="BX11059" s="4"/>
      <c r="BY11059" s="4"/>
    </row>
    <row r="11060" spans="76:77" x14ac:dyDescent="0.25">
      <c r="BX11060" s="4"/>
      <c r="BY11060" s="4"/>
    </row>
    <row r="11061" spans="76:77" x14ac:dyDescent="0.25">
      <c r="BX11061" s="4"/>
      <c r="BY11061" s="4"/>
    </row>
    <row r="11062" spans="76:77" x14ac:dyDescent="0.25">
      <c r="BX11062" s="4"/>
      <c r="BY11062" s="4"/>
    </row>
    <row r="11063" spans="76:77" x14ac:dyDescent="0.25">
      <c r="BX11063" s="4"/>
      <c r="BY11063" s="4"/>
    </row>
    <row r="11064" spans="76:77" x14ac:dyDescent="0.25">
      <c r="BX11064" s="4"/>
      <c r="BY11064" s="4"/>
    </row>
    <row r="11065" spans="76:77" x14ac:dyDescent="0.25">
      <c r="BX11065" s="4"/>
      <c r="BY11065" s="4"/>
    </row>
    <row r="11066" spans="76:77" x14ac:dyDescent="0.25">
      <c r="BX11066" s="4"/>
      <c r="BY11066" s="4"/>
    </row>
    <row r="11067" spans="76:77" x14ac:dyDescent="0.25">
      <c r="BX11067" s="4"/>
      <c r="BY11067" s="4"/>
    </row>
    <row r="11068" spans="76:77" x14ac:dyDescent="0.25">
      <c r="BX11068" s="4"/>
      <c r="BY11068" s="4"/>
    </row>
    <row r="11069" spans="76:77" x14ac:dyDescent="0.25">
      <c r="BX11069" s="4"/>
      <c r="BY11069" s="4"/>
    </row>
    <row r="11070" spans="76:77" x14ac:dyDescent="0.25">
      <c r="BX11070" s="4"/>
      <c r="BY11070" s="4"/>
    </row>
    <row r="11071" spans="76:77" x14ac:dyDescent="0.25">
      <c r="BX11071" s="4"/>
      <c r="BY11071" s="4"/>
    </row>
    <row r="11072" spans="76:77" x14ac:dyDescent="0.25">
      <c r="BX11072" s="4"/>
      <c r="BY11072" s="4"/>
    </row>
    <row r="11073" spans="76:77" x14ac:dyDescent="0.25">
      <c r="BX11073" s="4"/>
      <c r="BY11073" s="4"/>
    </row>
    <row r="11074" spans="76:77" x14ac:dyDescent="0.25">
      <c r="BX11074" s="4"/>
      <c r="BY11074" s="4"/>
    </row>
    <row r="11075" spans="76:77" x14ac:dyDescent="0.25">
      <c r="BX11075" s="4"/>
      <c r="BY11075" s="4"/>
    </row>
    <row r="11076" spans="76:77" x14ac:dyDescent="0.25">
      <c r="BX11076" s="4"/>
      <c r="BY11076" s="4"/>
    </row>
    <row r="11077" spans="76:77" x14ac:dyDescent="0.25">
      <c r="BX11077" s="4"/>
      <c r="BY11077" s="4"/>
    </row>
    <row r="11078" spans="76:77" x14ac:dyDescent="0.25">
      <c r="BX11078" s="4"/>
      <c r="BY11078" s="4"/>
    </row>
    <row r="11079" spans="76:77" x14ac:dyDescent="0.25">
      <c r="BX11079" s="4"/>
      <c r="BY11079" s="4"/>
    </row>
    <row r="11080" spans="76:77" x14ac:dyDescent="0.25">
      <c r="BX11080" s="4"/>
      <c r="BY11080" s="4"/>
    </row>
    <row r="11081" spans="76:77" x14ac:dyDescent="0.25">
      <c r="BX11081" s="4"/>
      <c r="BY11081" s="4"/>
    </row>
    <row r="11082" spans="76:77" x14ac:dyDescent="0.25">
      <c r="BX11082" s="4"/>
      <c r="BY11082" s="4"/>
    </row>
    <row r="11083" spans="76:77" x14ac:dyDescent="0.25">
      <c r="BX11083" s="4"/>
      <c r="BY11083" s="4"/>
    </row>
    <row r="11084" spans="76:77" x14ac:dyDescent="0.25">
      <c r="BX11084" s="4"/>
      <c r="BY11084" s="4"/>
    </row>
    <row r="11085" spans="76:77" x14ac:dyDescent="0.25">
      <c r="BX11085" s="4"/>
      <c r="BY11085" s="4"/>
    </row>
    <row r="11086" spans="76:77" x14ac:dyDescent="0.25">
      <c r="BX11086" s="4"/>
      <c r="BY11086" s="4"/>
    </row>
    <row r="11087" spans="76:77" x14ac:dyDescent="0.25">
      <c r="BX11087" s="4"/>
      <c r="BY11087" s="4"/>
    </row>
    <row r="11088" spans="76:77" x14ac:dyDescent="0.25">
      <c r="BX11088" s="4"/>
      <c r="BY11088" s="4"/>
    </row>
    <row r="11089" spans="76:77" x14ac:dyDescent="0.25">
      <c r="BX11089" s="4"/>
      <c r="BY11089" s="4"/>
    </row>
    <row r="11090" spans="76:77" x14ac:dyDescent="0.25">
      <c r="BX11090" s="4"/>
      <c r="BY11090" s="4"/>
    </row>
    <row r="11091" spans="76:77" x14ac:dyDescent="0.25">
      <c r="BX11091" s="4"/>
      <c r="BY11091" s="4"/>
    </row>
    <row r="11092" spans="76:77" x14ac:dyDescent="0.25">
      <c r="BX11092" s="4"/>
      <c r="BY11092" s="4"/>
    </row>
    <row r="11093" spans="76:77" x14ac:dyDescent="0.25">
      <c r="BX11093" s="4"/>
      <c r="BY11093" s="4"/>
    </row>
    <row r="11094" spans="76:77" x14ac:dyDescent="0.25">
      <c r="BX11094" s="4"/>
      <c r="BY11094" s="4"/>
    </row>
    <row r="11095" spans="76:77" x14ac:dyDescent="0.25">
      <c r="BX11095" s="4"/>
      <c r="BY11095" s="4"/>
    </row>
    <row r="11096" spans="76:77" x14ac:dyDescent="0.25">
      <c r="BX11096" s="4"/>
      <c r="BY11096" s="4"/>
    </row>
    <row r="11097" spans="76:77" x14ac:dyDescent="0.25">
      <c r="BX11097" s="4"/>
      <c r="BY11097" s="4"/>
    </row>
    <row r="11098" spans="76:77" x14ac:dyDescent="0.25">
      <c r="BX11098" s="4"/>
      <c r="BY11098" s="4"/>
    </row>
    <row r="11099" spans="76:77" x14ac:dyDescent="0.25">
      <c r="BX11099" s="4"/>
      <c r="BY11099" s="4"/>
    </row>
    <row r="11100" spans="76:77" x14ac:dyDescent="0.25">
      <c r="BX11100" s="4"/>
      <c r="BY11100" s="4"/>
    </row>
    <row r="11101" spans="76:77" x14ac:dyDescent="0.25">
      <c r="BX11101" s="4"/>
      <c r="BY11101" s="4"/>
    </row>
    <row r="11102" spans="76:77" x14ac:dyDescent="0.25">
      <c r="BX11102" s="4"/>
      <c r="BY11102" s="4"/>
    </row>
    <row r="11103" spans="76:77" x14ac:dyDescent="0.25">
      <c r="BX11103" s="4"/>
      <c r="BY11103" s="4"/>
    </row>
    <row r="11104" spans="76:77" x14ac:dyDescent="0.25">
      <c r="BX11104" s="4"/>
      <c r="BY11104" s="4"/>
    </row>
    <row r="11105" spans="76:77" x14ac:dyDescent="0.25">
      <c r="BX11105" s="4"/>
      <c r="BY11105" s="4"/>
    </row>
    <row r="11106" spans="76:77" x14ac:dyDescent="0.25">
      <c r="BX11106" s="4"/>
      <c r="BY11106" s="4"/>
    </row>
    <row r="11107" spans="76:77" x14ac:dyDescent="0.25">
      <c r="BX11107" s="4"/>
      <c r="BY11107" s="4"/>
    </row>
    <row r="11108" spans="76:77" x14ac:dyDescent="0.25">
      <c r="BX11108" s="4"/>
      <c r="BY11108" s="4"/>
    </row>
    <row r="11109" spans="76:77" x14ac:dyDescent="0.25">
      <c r="BX11109" s="4"/>
      <c r="BY11109" s="4"/>
    </row>
    <row r="11110" spans="76:77" x14ac:dyDescent="0.25">
      <c r="BX11110" s="4"/>
      <c r="BY11110" s="4"/>
    </row>
    <row r="11111" spans="76:77" x14ac:dyDescent="0.25">
      <c r="BX11111" s="4"/>
      <c r="BY11111" s="4"/>
    </row>
    <row r="11112" spans="76:77" x14ac:dyDescent="0.25">
      <c r="BX11112" s="4"/>
      <c r="BY11112" s="4"/>
    </row>
    <row r="11113" spans="76:77" x14ac:dyDescent="0.25">
      <c r="BX11113" s="4"/>
      <c r="BY11113" s="4"/>
    </row>
    <row r="11114" spans="76:77" x14ac:dyDescent="0.25">
      <c r="BX11114" s="4"/>
      <c r="BY11114" s="4"/>
    </row>
    <row r="11115" spans="76:77" x14ac:dyDescent="0.25">
      <c r="BX11115" s="4"/>
      <c r="BY11115" s="4"/>
    </row>
    <row r="11116" spans="76:77" x14ac:dyDescent="0.25">
      <c r="BX11116" s="4"/>
      <c r="BY11116" s="4"/>
    </row>
    <row r="11117" spans="76:77" x14ac:dyDescent="0.25">
      <c r="BX11117" s="4"/>
      <c r="BY11117" s="4"/>
    </row>
    <row r="11118" spans="76:77" x14ac:dyDescent="0.25">
      <c r="BX11118" s="4"/>
      <c r="BY11118" s="4"/>
    </row>
    <row r="11119" spans="76:77" x14ac:dyDescent="0.25">
      <c r="BX11119" s="4"/>
      <c r="BY11119" s="4"/>
    </row>
    <row r="11120" spans="76:77" x14ac:dyDescent="0.25">
      <c r="BX11120" s="4"/>
      <c r="BY11120" s="4"/>
    </row>
    <row r="11121" spans="76:77" x14ac:dyDescent="0.25">
      <c r="BX11121" s="4"/>
      <c r="BY11121" s="4"/>
    </row>
    <row r="11122" spans="76:77" x14ac:dyDescent="0.25">
      <c r="BX11122" s="4"/>
      <c r="BY11122" s="4"/>
    </row>
    <row r="11123" spans="76:77" x14ac:dyDescent="0.25">
      <c r="BX11123" s="4"/>
      <c r="BY11123" s="4"/>
    </row>
    <row r="11124" spans="76:77" x14ac:dyDescent="0.25">
      <c r="BX11124" s="4"/>
      <c r="BY11124" s="4"/>
    </row>
    <row r="11125" spans="76:77" x14ac:dyDescent="0.25">
      <c r="BX11125" s="4"/>
      <c r="BY11125" s="4"/>
    </row>
    <row r="11126" spans="76:77" x14ac:dyDescent="0.25">
      <c r="BX11126" s="4"/>
      <c r="BY11126" s="4"/>
    </row>
    <row r="11127" spans="76:77" x14ac:dyDescent="0.25">
      <c r="BX11127" s="4"/>
      <c r="BY11127" s="4"/>
    </row>
    <row r="11128" spans="76:77" x14ac:dyDescent="0.25">
      <c r="BX11128" s="4"/>
      <c r="BY11128" s="4"/>
    </row>
    <row r="11129" spans="76:77" x14ac:dyDescent="0.25">
      <c r="BX11129" s="4"/>
      <c r="BY11129" s="4"/>
    </row>
    <row r="11130" spans="76:77" x14ac:dyDescent="0.25">
      <c r="BX11130" s="4"/>
      <c r="BY11130" s="4"/>
    </row>
    <row r="11131" spans="76:77" x14ac:dyDescent="0.25">
      <c r="BX11131" s="4"/>
      <c r="BY11131" s="4"/>
    </row>
    <row r="11132" spans="76:77" x14ac:dyDescent="0.25">
      <c r="BX11132" s="4"/>
      <c r="BY11132" s="4"/>
    </row>
    <row r="11133" spans="76:77" x14ac:dyDescent="0.25">
      <c r="BX11133" s="4"/>
      <c r="BY11133" s="4"/>
    </row>
    <row r="11134" spans="76:77" x14ac:dyDescent="0.25">
      <c r="BX11134" s="4"/>
      <c r="BY11134" s="4"/>
    </row>
    <row r="11135" spans="76:77" x14ac:dyDescent="0.25">
      <c r="BX11135" s="4"/>
      <c r="BY11135" s="4"/>
    </row>
    <row r="11136" spans="76:77" x14ac:dyDescent="0.25">
      <c r="BX11136" s="4"/>
      <c r="BY11136" s="4"/>
    </row>
    <row r="11137" spans="76:77" x14ac:dyDescent="0.25">
      <c r="BX11137" s="4"/>
      <c r="BY11137" s="4"/>
    </row>
    <row r="11138" spans="76:77" x14ac:dyDescent="0.25">
      <c r="BX11138" s="4"/>
      <c r="BY11138" s="4"/>
    </row>
    <row r="11139" spans="76:77" x14ac:dyDescent="0.25">
      <c r="BX11139" s="4"/>
      <c r="BY11139" s="4"/>
    </row>
    <row r="11140" spans="76:77" x14ac:dyDescent="0.25">
      <c r="BX11140" s="4"/>
      <c r="BY11140" s="4"/>
    </row>
    <row r="11141" spans="76:77" x14ac:dyDescent="0.25">
      <c r="BX11141" s="4"/>
      <c r="BY11141" s="4"/>
    </row>
    <row r="11142" spans="76:77" x14ac:dyDescent="0.25">
      <c r="BX11142" s="4"/>
      <c r="BY11142" s="4"/>
    </row>
    <row r="11143" spans="76:77" x14ac:dyDescent="0.25">
      <c r="BX11143" s="4"/>
      <c r="BY11143" s="4"/>
    </row>
    <row r="11144" spans="76:77" x14ac:dyDescent="0.25">
      <c r="BX11144" s="4"/>
      <c r="BY11144" s="4"/>
    </row>
    <row r="11145" spans="76:77" x14ac:dyDescent="0.25">
      <c r="BX11145" s="4"/>
      <c r="BY11145" s="4"/>
    </row>
    <row r="11146" spans="76:77" x14ac:dyDescent="0.25">
      <c r="BX11146" s="4"/>
      <c r="BY11146" s="4"/>
    </row>
    <row r="11147" spans="76:77" x14ac:dyDescent="0.25">
      <c r="BX11147" s="4"/>
      <c r="BY11147" s="4"/>
    </row>
    <row r="11148" spans="76:77" x14ac:dyDescent="0.25">
      <c r="BX11148" s="4"/>
      <c r="BY11148" s="4"/>
    </row>
    <row r="11149" spans="76:77" x14ac:dyDescent="0.25">
      <c r="BX11149" s="4"/>
      <c r="BY11149" s="4"/>
    </row>
    <row r="11150" spans="76:77" x14ac:dyDescent="0.25">
      <c r="BX11150" s="4"/>
      <c r="BY11150" s="4"/>
    </row>
    <row r="11151" spans="76:77" x14ac:dyDescent="0.25">
      <c r="BX11151" s="4"/>
      <c r="BY11151" s="4"/>
    </row>
    <row r="11152" spans="76:77" x14ac:dyDescent="0.25">
      <c r="BX11152" s="4"/>
      <c r="BY11152" s="4"/>
    </row>
    <row r="11153" spans="76:77" x14ac:dyDescent="0.25">
      <c r="BX11153" s="4"/>
      <c r="BY11153" s="4"/>
    </row>
    <row r="11154" spans="76:77" x14ac:dyDescent="0.25">
      <c r="BX11154" s="4"/>
      <c r="BY11154" s="4"/>
    </row>
    <row r="11155" spans="76:77" x14ac:dyDescent="0.25">
      <c r="BX11155" s="4"/>
      <c r="BY11155" s="4"/>
    </row>
    <row r="11156" spans="76:77" x14ac:dyDescent="0.25">
      <c r="BX11156" s="4"/>
      <c r="BY11156" s="4"/>
    </row>
    <row r="11157" spans="76:77" x14ac:dyDescent="0.25">
      <c r="BX11157" s="4"/>
      <c r="BY11157" s="4"/>
    </row>
    <row r="11158" spans="76:77" x14ac:dyDescent="0.25">
      <c r="BX11158" s="4"/>
      <c r="BY11158" s="4"/>
    </row>
    <row r="11159" spans="76:77" x14ac:dyDescent="0.25">
      <c r="BX11159" s="4"/>
      <c r="BY11159" s="4"/>
    </row>
    <row r="11160" spans="76:77" x14ac:dyDescent="0.25">
      <c r="BX11160" s="4"/>
      <c r="BY11160" s="4"/>
    </row>
    <row r="11161" spans="76:77" x14ac:dyDescent="0.25">
      <c r="BX11161" s="4"/>
      <c r="BY11161" s="4"/>
    </row>
    <row r="11162" spans="76:77" x14ac:dyDescent="0.25">
      <c r="BX11162" s="4"/>
      <c r="BY11162" s="4"/>
    </row>
    <row r="11163" spans="76:77" x14ac:dyDescent="0.25">
      <c r="BX11163" s="4"/>
      <c r="BY11163" s="4"/>
    </row>
    <row r="11164" spans="76:77" x14ac:dyDescent="0.25">
      <c r="BX11164" s="4"/>
      <c r="BY11164" s="4"/>
    </row>
    <row r="11165" spans="76:77" x14ac:dyDescent="0.25">
      <c r="BX11165" s="4"/>
      <c r="BY11165" s="4"/>
    </row>
    <row r="11166" spans="76:77" x14ac:dyDescent="0.25">
      <c r="BX11166" s="4"/>
      <c r="BY11166" s="4"/>
    </row>
    <row r="11167" spans="76:77" x14ac:dyDescent="0.25">
      <c r="BX11167" s="4"/>
      <c r="BY11167" s="4"/>
    </row>
    <row r="11168" spans="76:77" x14ac:dyDescent="0.25">
      <c r="BX11168" s="4"/>
      <c r="BY11168" s="4"/>
    </row>
    <row r="11169" spans="76:77" x14ac:dyDescent="0.25">
      <c r="BX11169" s="4"/>
      <c r="BY11169" s="4"/>
    </row>
    <row r="11170" spans="76:77" x14ac:dyDescent="0.25">
      <c r="BX11170" s="4"/>
      <c r="BY11170" s="4"/>
    </row>
    <row r="11171" spans="76:77" x14ac:dyDescent="0.25">
      <c r="BX11171" s="4"/>
      <c r="BY11171" s="4"/>
    </row>
    <row r="11172" spans="76:77" x14ac:dyDescent="0.25">
      <c r="BX11172" s="4"/>
      <c r="BY11172" s="4"/>
    </row>
    <row r="11173" spans="76:77" x14ac:dyDescent="0.25">
      <c r="BX11173" s="4"/>
      <c r="BY11173" s="4"/>
    </row>
    <row r="11174" spans="76:77" x14ac:dyDescent="0.25">
      <c r="BX11174" s="4"/>
      <c r="BY11174" s="4"/>
    </row>
    <row r="11175" spans="76:77" x14ac:dyDescent="0.25">
      <c r="BX11175" s="4"/>
      <c r="BY11175" s="4"/>
    </row>
    <row r="11176" spans="76:77" x14ac:dyDescent="0.25">
      <c r="BX11176" s="4"/>
      <c r="BY11176" s="4"/>
    </row>
    <row r="11177" spans="76:77" x14ac:dyDescent="0.25">
      <c r="BX11177" s="4"/>
      <c r="BY11177" s="4"/>
    </row>
    <row r="11178" spans="76:77" x14ac:dyDescent="0.25">
      <c r="BX11178" s="4"/>
      <c r="BY11178" s="4"/>
    </row>
    <row r="11179" spans="76:77" x14ac:dyDescent="0.25">
      <c r="BX11179" s="4"/>
      <c r="BY11179" s="4"/>
    </row>
    <row r="11180" spans="76:77" x14ac:dyDescent="0.25">
      <c r="BX11180" s="4"/>
      <c r="BY11180" s="4"/>
    </row>
    <row r="11181" spans="76:77" x14ac:dyDescent="0.25">
      <c r="BX11181" s="4"/>
      <c r="BY11181" s="4"/>
    </row>
    <row r="11182" spans="76:77" x14ac:dyDescent="0.25">
      <c r="BX11182" s="4"/>
      <c r="BY11182" s="4"/>
    </row>
    <row r="11183" spans="76:77" x14ac:dyDescent="0.25">
      <c r="BX11183" s="4"/>
      <c r="BY11183" s="4"/>
    </row>
    <row r="11184" spans="76:77" x14ac:dyDescent="0.25">
      <c r="BX11184" s="4"/>
      <c r="BY11184" s="4"/>
    </row>
    <row r="11185" spans="76:77" x14ac:dyDescent="0.25">
      <c r="BX11185" s="4"/>
      <c r="BY11185" s="4"/>
    </row>
    <row r="11186" spans="76:77" x14ac:dyDescent="0.25">
      <c r="BX11186" s="4"/>
      <c r="BY11186" s="4"/>
    </row>
    <row r="11187" spans="76:77" x14ac:dyDescent="0.25">
      <c r="BX11187" s="4"/>
      <c r="BY11187" s="4"/>
    </row>
    <row r="11188" spans="76:77" x14ac:dyDescent="0.25">
      <c r="BX11188" s="4"/>
      <c r="BY11188" s="4"/>
    </row>
    <row r="11189" spans="76:77" x14ac:dyDescent="0.25">
      <c r="BX11189" s="4"/>
      <c r="BY11189" s="4"/>
    </row>
    <row r="11190" spans="76:77" x14ac:dyDescent="0.25">
      <c r="BX11190" s="4"/>
      <c r="BY11190" s="4"/>
    </row>
    <row r="11191" spans="76:77" x14ac:dyDescent="0.25">
      <c r="BX11191" s="4"/>
      <c r="BY11191" s="4"/>
    </row>
    <row r="11192" spans="76:77" x14ac:dyDescent="0.25">
      <c r="BX11192" s="4"/>
      <c r="BY11192" s="4"/>
    </row>
    <row r="11193" spans="76:77" x14ac:dyDescent="0.25">
      <c r="BX11193" s="4"/>
      <c r="BY11193" s="4"/>
    </row>
    <row r="11194" spans="76:77" x14ac:dyDescent="0.25">
      <c r="BX11194" s="4"/>
      <c r="BY11194" s="4"/>
    </row>
    <row r="11195" spans="76:77" x14ac:dyDescent="0.25">
      <c r="BX11195" s="4"/>
      <c r="BY11195" s="4"/>
    </row>
    <row r="11196" spans="76:77" x14ac:dyDescent="0.25">
      <c r="BX11196" s="4"/>
      <c r="BY11196" s="4"/>
    </row>
    <row r="11197" spans="76:77" x14ac:dyDescent="0.25">
      <c r="BX11197" s="4"/>
      <c r="BY11197" s="4"/>
    </row>
    <row r="11198" spans="76:77" x14ac:dyDescent="0.25">
      <c r="BX11198" s="4"/>
      <c r="BY11198" s="4"/>
    </row>
    <row r="11199" spans="76:77" x14ac:dyDescent="0.25">
      <c r="BX11199" s="4"/>
      <c r="BY11199" s="4"/>
    </row>
    <row r="11200" spans="76:77" x14ac:dyDescent="0.25">
      <c r="BX11200" s="4"/>
      <c r="BY11200" s="4"/>
    </row>
    <row r="11201" spans="76:77" x14ac:dyDescent="0.25">
      <c r="BX11201" s="4"/>
      <c r="BY11201" s="4"/>
    </row>
    <row r="11202" spans="76:77" x14ac:dyDescent="0.25">
      <c r="BX11202" s="4"/>
      <c r="BY11202" s="4"/>
    </row>
    <row r="11203" spans="76:77" x14ac:dyDescent="0.25">
      <c r="BX11203" s="4"/>
      <c r="BY11203" s="4"/>
    </row>
    <row r="11204" spans="76:77" x14ac:dyDescent="0.25">
      <c r="BX11204" s="4"/>
      <c r="BY11204" s="4"/>
    </row>
    <row r="11205" spans="76:77" x14ac:dyDescent="0.25">
      <c r="BX11205" s="4"/>
      <c r="BY11205" s="4"/>
    </row>
    <row r="11206" spans="76:77" x14ac:dyDescent="0.25">
      <c r="BX11206" s="4"/>
      <c r="BY11206" s="4"/>
    </row>
    <row r="11207" spans="76:77" x14ac:dyDescent="0.25">
      <c r="BX11207" s="4"/>
      <c r="BY11207" s="4"/>
    </row>
    <row r="11208" spans="76:77" x14ac:dyDescent="0.25">
      <c r="BX11208" s="4"/>
      <c r="BY11208" s="4"/>
    </row>
    <row r="11209" spans="76:77" x14ac:dyDescent="0.25">
      <c r="BX11209" s="4"/>
      <c r="BY11209" s="4"/>
    </row>
    <row r="11210" spans="76:77" x14ac:dyDescent="0.25">
      <c r="BX11210" s="4"/>
      <c r="BY11210" s="4"/>
    </row>
    <row r="11211" spans="76:77" x14ac:dyDescent="0.25">
      <c r="BX11211" s="4"/>
      <c r="BY11211" s="4"/>
    </row>
    <row r="11212" spans="76:77" x14ac:dyDescent="0.25">
      <c r="BX11212" s="4"/>
      <c r="BY11212" s="4"/>
    </row>
    <row r="11213" spans="76:77" x14ac:dyDescent="0.25">
      <c r="BX11213" s="4"/>
      <c r="BY11213" s="4"/>
    </row>
    <row r="11214" spans="76:77" x14ac:dyDescent="0.25">
      <c r="BX11214" s="4"/>
      <c r="BY11214" s="4"/>
    </row>
    <row r="11215" spans="76:77" x14ac:dyDescent="0.25">
      <c r="BX11215" s="4"/>
      <c r="BY11215" s="4"/>
    </row>
    <row r="11216" spans="76:77" x14ac:dyDescent="0.25">
      <c r="BX11216" s="4"/>
      <c r="BY11216" s="4"/>
    </row>
    <row r="11217" spans="76:77" x14ac:dyDescent="0.25">
      <c r="BX11217" s="4"/>
      <c r="BY11217" s="4"/>
    </row>
    <row r="11218" spans="76:77" x14ac:dyDescent="0.25">
      <c r="BX11218" s="4"/>
      <c r="BY11218" s="4"/>
    </row>
    <row r="11219" spans="76:77" x14ac:dyDescent="0.25">
      <c r="BX11219" s="4"/>
      <c r="BY11219" s="4"/>
    </row>
    <row r="11220" spans="76:77" x14ac:dyDescent="0.25">
      <c r="BX11220" s="4"/>
      <c r="BY11220" s="4"/>
    </row>
    <row r="11221" spans="76:77" x14ac:dyDescent="0.25">
      <c r="BX11221" s="4"/>
      <c r="BY11221" s="4"/>
    </row>
    <row r="11222" spans="76:77" x14ac:dyDescent="0.25">
      <c r="BX11222" s="4"/>
      <c r="BY11222" s="4"/>
    </row>
    <row r="11223" spans="76:77" x14ac:dyDescent="0.25">
      <c r="BX11223" s="4"/>
      <c r="BY11223" s="4"/>
    </row>
    <row r="11224" spans="76:77" x14ac:dyDescent="0.25">
      <c r="BX11224" s="4"/>
      <c r="BY11224" s="4"/>
    </row>
    <row r="11225" spans="76:77" x14ac:dyDescent="0.25">
      <c r="BX11225" s="4"/>
      <c r="BY11225" s="4"/>
    </row>
    <row r="11226" spans="76:77" x14ac:dyDescent="0.25">
      <c r="BX11226" s="4"/>
      <c r="BY11226" s="4"/>
    </row>
    <row r="11227" spans="76:77" x14ac:dyDescent="0.25">
      <c r="BX11227" s="4"/>
      <c r="BY11227" s="4"/>
    </row>
    <row r="11228" spans="76:77" x14ac:dyDescent="0.25">
      <c r="BX11228" s="4"/>
      <c r="BY11228" s="4"/>
    </row>
    <row r="11229" spans="76:77" x14ac:dyDescent="0.25">
      <c r="BX11229" s="4"/>
      <c r="BY11229" s="4"/>
    </row>
    <row r="11230" spans="76:77" x14ac:dyDescent="0.25">
      <c r="BX11230" s="4"/>
      <c r="BY11230" s="4"/>
    </row>
    <row r="11231" spans="76:77" x14ac:dyDescent="0.25">
      <c r="BX11231" s="4"/>
      <c r="BY11231" s="4"/>
    </row>
    <row r="11232" spans="76:77" x14ac:dyDescent="0.25">
      <c r="BX11232" s="4"/>
      <c r="BY11232" s="4"/>
    </row>
    <row r="11233" spans="76:77" x14ac:dyDescent="0.25">
      <c r="BX11233" s="4"/>
      <c r="BY11233" s="4"/>
    </row>
    <row r="11234" spans="76:77" x14ac:dyDescent="0.25">
      <c r="BX11234" s="4"/>
      <c r="BY11234" s="4"/>
    </row>
    <row r="11235" spans="76:77" x14ac:dyDescent="0.25">
      <c r="BX11235" s="4"/>
      <c r="BY11235" s="4"/>
    </row>
    <row r="11236" spans="76:77" x14ac:dyDescent="0.25">
      <c r="BX11236" s="4"/>
      <c r="BY11236" s="4"/>
    </row>
    <row r="11237" spans="76:77" x14ac:dyDescent="0.25">
      <c r="BX11237" s="4"/>
      <c r="BY11237" s="4"/>
    </row>
    <row r="11238" spans="76:77" x14ac:dyDescent="0.25">
      <c r="BX11238" s="4"/>
      <c r="BY11238" s="4"/>
    </row>
    <row r="11239" spans="76:77" x14ac:dyDescent="0.25">
      <c r="BX11239" s="4"/>
      <c r="BY11239" s="4"/>
    </row>
    <row r="11240" spans="76:77" x14ac:dyDescent="0.25">
      <c r="BX11240" s="4"/>
      <c r="BY11240" s="4"/>
    </row>
    <row r="11241" spans="76:77" x14ac:dyDescent="0.25">
      <c r="BX11241" s="4"/>
      <c r="BY11241" s="4"/>
    </row>
    <row r="11242" spans="76:77" x14ac:dyDescent="0.25">
      <c r="BX11242" s="4"/>
      <c r="BY11242" s="4"/>
    </row>
    <row r="11243" spans="76:77" x14ac:dyDescent="0.25">
      <c r="BX11243" s="4"/>
      <c r="BY11243" s="4"/>
    </row>
    <row r="11244" spans="76:77" x14ac:dyDescent="0.25">
      <c r="BX11244" s="4"/>
      <c r="BY11244" s="4"/>
    </row>
    <row r="11245" spans="76:77" x14ac:dyDescent="0.25">
      <c r="BX11245" s="4"/>
      <c r="BY11245" s="4"/>
    </row>
    <row r="11246" spans="76:77" x14ac:dyDescent="0.25">
      <c r="BX11246" s="4"/>
      <c r="BY11246" s="4"/>
    </row>
    <row r="11247" spans="76:77" x14ac:dyDescent="0.25">
      <c r="BX11247" s="4"/>
      <c r="BY11247" s="4"/>
    </row>
    <row r="11248" spans="76:77" x14ac:dyDescent="0.25">
      <c r="BX11248" s="4"/>
      <c r="BY11248" s="4"/>
    </row>
    <row r="11249" spans="76:77" x14ac:dyDescent="0.25">
      <c r="BX11249" s="4"/>
      <c r="BY11249" s="4"/>
    </row>
    <row r="11250" spans="76:77" x14ac:dyDescent="0.25">
      <c r="BX11250" s="4"/>
      <c r="BY11250" s="4"/>
    </row>
    <row r="11251" spans="76:77" x14ac:dyDescent="0.25">
      <c r="BX11251" s="4"/>
      <c r="BY11251" s="4"/>
    </row>
    <row r="11252" spans="76:77" x14ac:dyDescent="0.25">
      <c r="BX11252" s="4"/>
      <c r="BY11252" s="4"/>
    </row>
    <row r="11253" spans="76:77" x14ac:dyDescent="0.25">
      <c r="BX11253" s="4"/>
      <c r="BY11253" s="4"/>
    </row>
    <row r="11254" spans="76:77" x14ac:dyDescent="0.25">
      <c r="BX11254" s="4"/>
      <c r="BY11254" s="4"/>
    </row>
    <row r="11255" spans="76:77" x14ac:dyDescent="0.25">
      <c r="BX11255" s="4"/>
      <c r="BY11255" s="4"/>
    </row>
    <row r="11256" spans="76:77" x14ac:dyDescent="0.25">
      <c r="BX11256" s="4"/>
      <c r="BY11256" s="4"/>
    </row>
    <row r="11257" spans="76:77" x14ac:dyDescent="0.25">
      <c r="BX11257" s="4"/>
      <c r="BY11257" s="4"/>
    </row>
    <row r="11258" spans="76:77" x14ac:dyDescent="0.25">
      <c r="BX11258" s="4"/>
      <c r="BY11258" s="4"/>
    </row>
    <row r="11259" spans="76:77" x14ac:dyDescent="0.25">
      <c r="BX11259" s="4"/>
      <c r="BY11259" s="4"/>
    </row>
    <row r="11260" spans="76:77" x14ac:dyDescent="0.25">
      <c r="BX11260" s="4"/>
      <c r="BY11260" s="4"/>
    </row>
    <row r="11261" spans="76:77" x14ac:dyDescent="0.25">
      <c r="BX11261" s="4"/>
      <c r="BY11261" s="4"/>
    </row>
    <row r="11262" spans="76:77" x14ac:dyDescent="0.25">
      <c r="BX11262" s="4"/>
      <c r="BY11262" s="4"/>
    </row>
    <row r="11263" spans="76:77" x14ac:dyDescent="0.25">
      <c r="BX11263" s="4"/>
      <c r="BY11263" s="4"/>
    </row>
    <row r="11264" spans="76:77" x14ac:dyDescent="0.25">
      <c r="BX11264" s="4"/>
      <c r="BY11264" s="4"/>
    </row>
    <row r="11265" spans="76:77" x14ac:dyDescent="0.25">
      <c r="BX11265" s="4"/>
      <c r="BY11265" s="4"/>
    </row>
    <row r="11266" spans="76:77" x14ac:dyDescent="0.25">
      <c r="BX11266" s="4"/>
      <c r="BY11266" s="4"/>
    </row>
    <row r="11267" spans="76:77" x14ac:dyDescent="0.25">
      <c r="BX11267" s="4"/>
      <c r="BY11267" s="4"/>
    </row>
    <row r="11268" spans="76:77" x14ac:dyDescent="0.25">
      <c r="BX11268" s="4"/>
      <c r="BY11268" s="4"/>
    </row>
    <row r="11269" spans="76:77" x14ac:dyDescent="0.25">
      <c r="BX11269" s="4"/>
      <c r="BY11269" s="4"/>
    </row>
    <row r="11270" spans="76:77" x14ac:dyDescent="0.25">
      <c r="BX11270" s="4"/>
      <c r="BY11270" s="4"/>
    </row>
    <row r="11271" spans="76:77" x14ac:dyDescent="0.25">
      <c r="BX11271" s="4"/>
      <c r="BY11271" s="4"/>
    </row>
    <row r="11272" spans="76:77" x14ac:dyDescent="0.25">
      <c r="BX11272" s="4"/>
      <c r="BY11272" s="4"/>
    </row>
    <row r="11273" spans="76:77" x14ac:dyDescent="0.25">
      <c r="BX11273" s="4"/>
      <c r="BY11273" s="4"/>
    </row>
    <row r="11274" spans="76:77" x14ac:dyDescent="0.25">
      <c r="BX11274" s="4"/>
      <c r="BY11274" s="4"/>
    </row>
    <row r="11275" spans="76:77" x14ac:dyDescent="0.25">
      <c r="BX11275" s="4"/>
      <c r="BY11275" s="4"/>
    </row>
    <row r="11276" spans="76:77" x14ac:dyDescent="0.25">
      <c r="BX11276" s="4"/>
      <c r="BY11276" s="4"/>
    </row>
    <row r="11277" spans="76:77" x14ac:dyDescent="0.25">
      <c r="BX11277" s="4"/>
      <c r="BY11277" s="4"/>
    </row>
    <row r="11278" spans="76:77" x14ac:dyDescent="0.25">
      <c r="BX11278" s="4"/>
      <c r="BY11278" s="4"/>
    </row>
    <row r="11279" spans="76:77" x14ac:dyDescent="0.25">
      <c r="BX11279" s="4"/>
      <c r="BY11279" s="4"/>
    </row>
    <row r="11280" spans="76:77" x14ac:dyDescent="0.25">
      <c r="BX11280" s="4"/>
      <c r="BY11280" s="4"/>
    </row>
    <row r="11281" spans="76:77" x14ac:dyDescent="0.25">
      <c r="BX11281" s="4"/>
      <c r="BY11281" s="4"/>
    </row>
    <row r="11282" spans="76:77" x14ac:dyDescent="0.25">
      <c r="BX11282" s="4"/>
      <c r="BY11282" s="4"/>
    </row>
    <row r="11283" spans="76:77" x14ac:dyDescent="0.25">
      <c r="BX11283" s="4"/>
      <c r="BY11283" s="4"/>
    </row>
    <row r="11284" spans="76:77" x14ac:dyDescent="0.25">
      <c r="BX11284" s="4"/>
      <c r="BY11284" s="4"/>
    </row>
    <row r="11285" spans="76:77" x14ac:dyDescent="0.25">
      <c r="BX11285" s="4"/>
      <c r="BY11285" s="4"/>
    </row>
    <row r="11286" spans="76:77" x14ac:dyDescent="0.25">
      <c r="BX11286" s="4"/>
      <c r="BY11286" s="4"/>
    </row>
    <row r="11287" spans="76:77" x14ac:dyDescent="0.25">
      <c r="BX11287" s="4"/>
      <c r="BY11287" s="4"/>
    </row>
    <row r="11288" spans="76:77" x14ac:dyDescent="0.25">
      <c r="BX11288" s="4"/>
      <c r="BY11288" s="4"/>
    </row>
    <row r="11289" spans="76:77" x14ac:dyDescent="0.25">
      <c r="BX11289" s="4"/>
      <c r="BY11289" s="4"/>
    </row>
    <row r="11290" spans="76:77" x14ac:dyDescent="0.25">
      <c r="BX11290" s="4"/>
      <c r="BY11290" s="4"/>
    </row>
    <row r="11291" spans="76:77" x14ac:dyDescent="0.25">
      <c r="BX11291" s="4"/>
      <c r="BY11291" s="4"/>
    </row>
    <row r="11292" spans="76:77" x14ac:dyDescent="0.25">
      <c r="BX11292" s="4"/>
      <c r="BY11292" s="4"/>
    </row>
    <row r="11293" spans="76:77" x14ac:dyDescent="0.25">
      <c r="BX11293" s="4"/>
      <c r="BY11293" s="4"/>
    </row>
    <row r="11294" spans="76:77" x14ac:dyDescent="0.25">
      <c r="BX11294" s="4"/>
      <c r="BY11294" s="4"/>
    </row>
    <row r="11295" spans="76:77" x14ac:dyDescent="0.25">
      <c r="BX11295" s="4"/>
      <c r="BY11295" s="4"/>
    </row>
    <row r="11296" spans="76:77" x14ac:dyDescent="0.25">
      <c r="BX11296" s="4"/>
      <c r="BY11296" s="4"/>
    </row>
    <row r="11297" spans="76:77" x14ac:dyDescent="0.25">
      <c r="BX11297" s="4"/>
      <c r="BY11297" s="4"/>
    </row>
    <row r="11298" spans="76:77" x14ac:dyDescent="0.25">
      <c r="BX11298" s="4"/>
      <c r="BY11298" s="4"/>
    </row>
    <row r="11299" spans="76:77" x14ac:dyDescent="0.25">
      <c r="BX11299" s="4"/>
      <c r="BY11299" s="4"/>
    </row>
    <row r="11300" spans="76:77" x14ac:dyDescent="0.25">
      <c r="BX11300" s="4"/>
      <c r="BY11300" s="4"/>
    </row>
    <row r="11301" spans="76:77" x14ac:dyDescent="0.25">
      <c r="BX11301" s="4"/>
      <c r="BY11301" s="4"/>
    </row>
    <row r="11302" spans="76:77" x14ac:dyDescent="0.25">
      <c r="BX11302" s="4"/>
      <c r="BY11302" s="4"/>
    </row>
    <row r="11303" spans="76:77" x14ac:dyDescent="0.25">
      <c r="BX11303" s="4"/>
      <c r="BY11303" s="4"/>
    </row>
    <row r="11304" spans="76:77" x14ac:dyDescent="0.25">
      <c r="BX11304" s="4"/>
      <c r="BY11304" s="4"/>
    </row>
    <row r="11305" spans="76:77" x14ac:dyDescent="0.25">
      <c r="BX11305" s="4"/>
      <c r="BY11305" s="4"/>
    </row>
    <row r="11306" spans="76:77" x14ac:dyDescent="0.25">
      <c r="BX11306" s="4"/>
      <c r="BY11306" s="4"/>
    </row>
    <row r="11307" spans="76:77" x14ac:dyDescent="0.25">
      <c r="BX11307" s="4"/>
      <c r="BY11307" s="4"/>
    </row>
    <row r="11308" spans="76:77" x14ac:dyDescent="0.25">
      <c r="BX11308" s="4"/>
      <c r="BY11308" s="4"/>
    </row>
    <row r="11309" spans="76:77" x14ac:dyDescent="0.25">
      <c r="BX11309" s="4"/>
      <c r="BY11309" s="4"/>
    </row>
    <row r="11310" spans="76:77" x14ac:dyDescent="0.25">
      <c r="BX11310" s="4"/>
      <c r="BY11310" s="4"/>
    </row>
    <row r="11311" spans="76:77" x14ac:dyDescent="0.25">
      <c r="BX11311" s="4"/>
      <c r="BY11311" s="4"/>
    </row>
    <row r="11312" spans="76:77" x14ac:dyDescent="0.25">
      <c r="BX11312" s="4"/>
      <c r="BY11312" s="4"/>
    </row>
    <row r="11313" spans="76:77" x14ac:dyDescent="0.25">
      <c r="BX11313" s="4"/>
      <c r="BY11313" s="4"/>
    </row>
    <row r="11314" spans="76:77" x14ac:dyDescent="0.25">
      <c r="BX11314" s="4"/>
      <c r="BY11314" s="4"/>
    </row>
    <row r="11315" spans="76:77" x14ac:dyDescent="0.25">
      <c r="BX11315" s="4"/>
      <c r="BY11315" s="4"/>
    </row>
    <row r="11316" spans="76:77" x14ac:dyDescent="0.25">
      <c r="BX11316" s="4"/>
      <c r="BY11316" s="4"/>
    </row>
    <row r="11317" spans="76:77" x14ac:dyDescent="0.25">
      <c r="BX11317" s="4"/>
      <c r="BY11317" s="4"/>
    </row>
    <row r="11318" spans="76:77" x14ac:dyDescent="0.25">
      <c r="BX11318" s="4"/>
      <c r="BY11318" s="4"/>
    </row>
    <row r="11319" spans="76:77" x14ac:dyDescent="0.25">
      <c r="BX11319" s="4"/>
      <c r="BY11319" s="4"/>
    </row>
    <row r="11320" spans="76:77" x14ac:dyDescent="0.25">
      <c r="BX11320" s="4"/>
      <c r="BY11320" s="4"/>
    </row>
    <row r="11321" spans="76:77" x14ac:dyDescent="0.25">
      <c r="BX11321" s="4"/>
      <c r="BY11321" s="4"/>
    </row>
    <row r="11322" spans="76:77" x14ac:dyDescent="0.25">
      <c r="BX11322" s="4"/>
      <c r="BY11322" s="4"/>
    </row>
    <row r="11323" spans="76:77" x14ac:dyDescent="0.25">
      <c r="BX11323" s="4"/>
      <c r="BY11323" s="4"/>
    </row>
    <row r="11324" spans="76:77" x14ac:dyDescent="0.25">
      <c r="BX11324" s="4"/>
      <c r="BY11324" s="4"/>
    </row>
    <row r="11325" spans="76:77" x14ac:dyDescent="0.25">
      <c r="BX11325" s="4"/>
      <c r="BY11325" s="4"/>
    </row>
    <row r="11326" spans="76:77" x14ac:dyDescent="0.25">
      <c r="BX11326" s="4"/>
      <c r="BY11326" s="4"/>
    </row>
    <row r="11327" spans="76:77" x14ac:dyDescent="0.25">
      <c r="BX11327" s="4"/>
      <c r="BY11327" s="4"/>
    </row>
    <row r="11328" spans="76:77" x14ac:dyDescent="0.25">
      <c r="BX11328" s="4"/>
      <c r="BY11328" s="4"/>
    </row>
    <row r="11329" spans="76:77" x14ac:dyDescent="0.25">
      <c r="BX11329" s="4"/>
      <c r="BY11329" s="4"/>
    </row>
    <row r="11330" spans="76:77" x14ac:dyDescent="0.25">
      <c r="BX11330" s="4"/>
      <c r="BY11330" s="4"/>
    </row>
    <row r="11331" spans="76:77" x14ac:dyDescent="0.25">
      <c r="BX11331" s="4"/>
      <c r="BY11331" s="4"/>
    </row>
    <row r="11332" spans="76:77" x14ac:dyDescent="0.25">
      <c r="BX11332" s="4"/>
      <c r="BY11332" s="4"/>
    </row>
    <row r="11333" spans="76:77" x14ac:dyDescent="0.25">
      <c r="BX11333" s="4"/>
      <c r="BY11333" s="4"/>
    </row>
    <row r="11334" spans="76:77" x14ac:dyDescent="0.25">
      <c r="BX11334" s="4"/>
      <c r="BY11334" s="4"/>
    </row>
    <row r="11335" spans="76:77" x14ac:dyDescent="0.25">
      <c r="BX11335" s="4"/>
      <c r="BY11335" s="4"/>
    </row>
    <row r="11336" spans="76:77" x14ac:dyDescent="0.25">
      <c r="BX11336" s="4"/>
      <c r="BY11336" s="4"/>
    </row>
    <row r="11337" spans="76:77" x14ac:dyDescent="0.25">
      <c r="BX11337" s="4"/>
      <c r="BY11337" s="4"/>
    </row>
    <row r="11338" spans="76:77" x14ac:dyDescent="0.25">
      <c r="BX11338" s="4"/>
      <c r="BY11338" s="4"/>
    </row>
    <row r="11339" spans="76:77" x14ac:dyDescent="0.25">
      <c r="BX11339" s="4"/>
      <c r="BY11339" s="4"/>
    </row>
    <row r="11340" spans="76:77" x14ac:dyDescent="0.25">
      <c r="BX11340" s="4"/>
      <c r="BY11340" s="4"/>
    </row>
    <row r="11341" spans="76:77" x14ac:dyDescent="0.25">
      <c r="BX11341" s="4"/>
      <c r="BY11341" s="4"/>
    </row>
    <row r="11342" spans="76:77" x14ac:dyDescent="0.25">
      <c r="BX11342" s="4"/>
      <c r="BY11342" s="4"/>
    </row>
    <row r="11343" spans="76:77" x14ac:dyDescent="0.25">
      <c r="BX11343" s="4"/>
      <c r="BY11343" s="4"/>
    </row>
    <row r="11344" spans="76:77" x14ac:dyDescent="0.25">
      <c r="BX11344" s="4"/>
      <c r="BY11344" s="4"/>
    </row>
    <row r="11345" spans="76:77" x14ac:dyDescent="0.25">
      <c r="BX11345" s="4"/>
      <c r="BY11345" s="4"/>
    </row>
    <row r="11346" spans="76:77" x14ac:dyDescent="0.25">
      <c r="BX11346" s="4"/>
      <c r="BY11346" s="4"/>
    </row>
    <row r="11347" spans="76:77" x14ac:dyDescent="0.25">
      <c r="BX11347" s="4"/>
      <c r="BY11347" s="4"/>
    </row>
    <row r="11348" spans="76:77" x14ac:dyDescent="0.25">
      <c r="BX11348" s="4"/>
      <c r="BY11348" s="4"/>
    </row>
    <row r="11349" spans="76:77" x14ac:dyDescent="0.25">
      <c r="BX11349" s="4"/>
      <c r="BY11349" s="4"/>
    </row>
    <row r="11350" spans="76:77" x14ac:dyDescent="0.25">
      <c r="BX11350" s="4"/>
      <c r="BY11350" s="4"/>
    </row>
    <row r="11351" spans="76:77" x14ac:dyDescent="0.25">
      <c r="BX11351" s="4"/>
      <c r="BY11351" s="4"/>
    </row>
    <row r="11352" spans="76:77" x14ac:dyDescent="0.25">
      <c r="BX11352" s="4"/>
      <c r="BY11352" s="4"/>
    </row>
    <row r="11353" spans="76:77" x14ac:dyDescent="0.25">
      <c r="BX11353" s="4"/>
      <c r="BY11353" s="4"/>
    </row>
    <row r="11354" spans="76:77" x14ac:dyDescent="0.25">
      <c r="BX11354" s="4"/>
      <c r="BY11354" s="4"/>
    </row>
    <row r="11355" spans="76:77" x14ac:dyDescent="0.25">
      <c r="BX11355" s="4"/>
      <c r="BY11355" s="4"/>
    </row>
    <row r="11356" spans="76:77" x14ac:dyDescent="0.25">
      <c r="BX11356" s="4"/>
      <c r="BY11356" s="4"/>
    </row>
    <row r="11357" spans="76:77" x14ac:dyDescent="0.25">
      <c r="BX11357" s="4"/>
      <c r="BY11357" s="4"/>
    </row>
    <row r="11358" spans="76:77" x14ac:dyDescent="0.25">
      <c r="BX11358" s="4"/>
      <c r="BY11358" s="4"/>
    </row>
    <row r="11359" spans="76:77" x14ac:dyDescent="0.25">
      <c r="BX11359" s="4"/>
      <c r="BY11359" s="4"/>
    </row>
    <row r="11360" spans="76:77" x14ac:dyDescent="0.25">
      <c r="BX11360" s="4"/>
      <c r="BY11360" s="4"/>
    </row>
    <row r="11361" spans="76:77" x14ac:dyDescent="0.25">
      <c r="BX11361" s="4"/>
      <c r="BY11361" s="4"/>
    </row>
    <row r="11362" spans="76:77" x14ac:dyDescent="0.25">
      <c r="BX11362" s="4"/>
      <c r="BY11362" s="4"/>
    </row>
    <row r="11363" spans="76:77" x14ac:dyDescent="0.25">
      <c r="BX11363" s="4"/>
      <c r="BY11363" s="4"/>
    </row>
    <row r="11364" spans="76:77" x14ac:dyDescent="0.25">
      <c r="BX11364" s="4"/>
      <c r="BY11364" s="4"/>
    </row>
    <row r="11365" spans="76:77" x14ac:dyDescent="0.25">
      <c r="BX11365" s="4"/>
      <c r="BY11365" s="4"/>
    </row>
    <row r="11366" spans="76:77" x14ac:dyDescent="0.25">
      <c r="BX11366" s="4"/>
      <c r="BY11366" s="4"/>
    </row>
    <row r="11367" spans="76:77" x14ac:dyDescent="0.25">
      <c r="BX11367" s="4"/>
      <c r="BY11367" s="4"/>
    </row>
    <row r="11368" spans="76:77" x14ac:dyDescent="0.25">
      <c r="BX11368" s="4"/>
      <c r="BY11368" s="4"/>
    </row>
    <row r="11369" spans="76:77" x14ac:dyDescent="0.25">
      <c r="BX11369" s="4"/>
      <c r="BY11369" s="4"/>
    </row>
    <row r="11370" spans="76:77" x14ac:dyDescent="0.25">
      <c r="BX11370" s="4"/>
      <c r="BY11370" s="4"/>
    </row>
    <row r="11371" spans="76:77" x14ac:dyDescent="0.25">
      <c r="BX11371" s="4"/>
      <c r="BY11371" s="4"/>
    </row>
    <row r="11372" spans="76:77" x14ac:dyDescent="0.25">
      <c r="BX11372" s="4"/>
      <c r="BY11372" s="4"/>
    </row>
    <row r="11373" spans="76:77" x14ac:dyDescent="0.25">
      <c r="BX11373" s="4"/>
      <c r="BY11373" s="4"/>
    </row>
    <row r="11374" spans="76:77" x14ac:dyDescent="0.25">
      <c r="BX11374" s="4"/>
      <c r="BY11374" s="4"/>
    </row>
    <row r="11375" spans="76:77" x14ac:dyDescent="0.25">
      <c r="BX11375" s="4"/>
      <c r="BY11375" s="4"/>
    </row>
    <row r="11376" spans="76:77" x14ac:dyDescent="0.25">
      <c r="BX11376" s="4"/>
      <c r="BY11376" s="4"/>
    </row>
    <row r="11377" spans="76:77" x14ac:dyDescent="0.25">
      <c r="BX11377" s="4"/>
      <c r="BY11377" s="4"/>
    </row>
    <row r="11378" spans="76:77" x14ac:dyDescent="0.25">
      <c r="BX11378" s="4"/>
      <c r="BY11378" s="4"/>
    </row>
    <row r="11379" spans="76:77" x14ac:dyDescent="0.25">
      <c r="BX11379" s="4"/>
      <c r="BY11379" s="4"/>
    </row>
    <row r="11380" spans="76:77" x14ac:dyDescent="0.25">
      <c r="BX11380" s="4"/>
      <c r="BY11380" s="4"/>
    </row>
    <row r="11381" spans="76:77" x14ac:dyDescent="0.25">
      <c r="BX11381" s="4"/>
      <c r="BY11381" s="4"/>
    </row>
    <row r="11382" spans="76:77" x14ac:dyDescent="0.25">
      <c r="BX11382" s="4"/>
      <c r="BY11382" s="4"/>
    </row>
    <row r="11383" spans="76:77" x14ac:dyDescent="0.25">
      <c r="BX11383" s="4"/>
      <c r="BY11383" s="4"/>
    </row>
    <row r="11384" spans="76:77" x14ac:dyDescent="0.25">
      <c r="BX11384" s="4"/>
      <c r="BY11384" s="4"/>
    </row>
    <row r="11385" spans="76:77" x14ac:dyDescent="0.25">
      <c r="BX11385" s="4"/>
      <c r="BY11385" s="4"/>
    </row>
    <row r="11386" spans="76:77" x14ac:dyDescent="0.25">
      <c r="BX11386" s="4"/>
      <c r="BY11386" s="4"/>
    </row>
    <row r="11387" spans="76:77" x14ac:dyDescent="0.25">
      <c r="BX11387" s="4"/>
      <c r="BY11387" s="4"/>
    </row>
    <row r="11388" spans="76:77" x14ac:dyDescent="0.25">
      <c r="BX11388" s="4"/>
      <c r="BY11388" s="4"/>
    </row>
    <row r="11389" spans="76:77" x14ac:dyDescent="0.25">
      <c r="BX11389" s="4"/>
      <c r="BY11389" s="4"/>
    </row>
    <row r="11390" spans="76:77" x14ac:dyDescent="0.25">
      <c r="BX11390" s="4"/>
      <c r="BY11390" s="4"/>
    </row>
    <row r="11391" spans="76:77" x14ac:dyDescent="0.25">
      <c r="BX11391" s="4"/>
      <c r="BY11391" s="4"/>
    </row>
    <row r="11392" spans="76:77" x14ac:dyDescent="0.25">
      <c r="BX11392" s="4"/>
      <c r="BY11392" s="4"/>
    </row>
    <row r="11393" spans="76:77" x14ac:dyDescent="0.25">
      <c r="BX11393" s="4"/>
      <c r="BY11393" s="4"/>
    </row>
    <row r="11394" spans="76:77" x14ac:dyDescent="0.25">
      <c r="BX11394" s="4"/>
      <c r="BY11394" s="4"/>
    </row>
    <row r="11395" spans="76:77" x14ac:dyDescent="0.25">
      <c r="BX11395" s="4"/>
      <c r="BY11395" s="4"/>
    </row>
    <row r="11396" spans="76:77" x14ac:dyDescent="0.25">
      <c r="BX11396" s="4"/>
      <c r="BY11396" s="4"/>
    </row>
    <row r="11397" spans="76:77" x14ac:dyDescent="0.25">
      <c r="BX11397" s="4"/>
      <c r="BY11397" s="4"/>
    </row>
    <row r="11398" spans="76:77" x14ac:dyDescent="0.25">
      <c r="BX11398" s="4"/>
      <c r="BY11398" s="4"/>
    </row>
    <row r="11399" spans="76:77" x14ac:dyDescent="0.25">
      <c r="BX11399" s="4"/>
      <c r="BY11399" s="4"/>
    </row>
    <row r="11400" spans="76:77" x14ac:dyDescent="0.25">
      <c r="BX11400" s="4"/>
      <c r="BY11400" s="4"/>
    </row>
    <row r="11401" spans="76:77" x14ac:dyDescent="0.25">
      <c r="BX11401" s="4"/>
      <c r="BY11401" s="4"/>
    </row>
    <row r="11402" spans="76:77" x14ac:dyDescent="0.25">
      <c r="BX11402" s="4"/>
      <c r="BY11402" s="4"/>
    </row>
    <row r="11403" spans="76:77" x14ac:dyDescent="0.25">
      <c r="BX11403" s="4"/>
      <c r="BY11403" s="4"/>
    </row>
    <row r="11404" spans="76:77" x14ac:dyDescent="0.25">
      <c r="BX11404" s="4"/>
      <c r="BY11404" s="4"/>
    </row>
    <row r="11405" spans="76:77" x14ac:dyDescent="0.25">
      <c r="BX11405" s="4"/>
      <c r="BY11405" s="4"/>
    </row>
    <row r="11406" spans="76:77" x14ac:dyDescent="0.25">
      <c r="BX11406" s="4"/>
      <c r="BY11406" s="4"/>
    </row>
    <row r="11407" spans="76:77" x14ac:dyDescent="0.25">
      <c r="BX11407" s="4"/>
      <c r="BY11407" s="4"/>
    </row>
    <row r="11408" spans="76:77" x14ac:dyDescent="0.25">
      <c r="BX11408" s="4"/>
      <c r="BY11408" s="4"/>
    </row>
    <row r="11409" spans="76:77" x14ac:dyDescent="0.25">
      <c r="BX11409" s="4"/>
      <c r="BY11409" s="4"/>
    </row>
    <row r="11410" spans="76:77" x14ac:dyDescent="0.25">
      <c r="BX11410" s="4"/>
      <c r="BY11410" s="4"/>
    </row>
    <row r="11411" spans="76:77" x14ac:dyDescent="0.25">
      <c r="BX11411" s="4"/>
      <c r="BY11411" s="4"/>
    </row>
    <row r="11412" spans="76:77" x14ac:dyDescent="0.25">
      <c r="BX11412" s="4"/>
      <c r="BY11412" s="4"/>
    </row>
    <row r="11413" spans="76:77" x14ac:dyDescent="0.25">
      <c r="BX11413" s="4"/>
      <c r="BY11413" s="4"/>
    </row>
    <row r="11414" spans="76:77" x14ac:dyDescent="0.25">
      <c r="BX11414" s="4"/>
      <c r="BY11414" s="4"/>
    </row>
    <row r="11415" spans="76:77" x14ac:dyDescent="0.25">
      <c r="BX11415" s="4"/>
      <c r="BY11415" s="4"/>
    </row>
    <row r="11416" spans="76:77" x14ac:dyDescent="0.25">
      <c r="BX11416" s="4"/>
      <c r="BY11416" s="4"/>
    </row>
    <row r="11417" spans="76:77" x14ac:dyDescent="0.25">
      <c r="BX11417" s="4"/>
      <c r="BY11417" s="4"/>
    </row>
    <row r="11418" spans="76:77" x14ac:dyDescent="0.25">
      <c r="BX11418" s="4"/>
      <c r="BY11418" s="4"/>
    </row>
    <row r="11419" spans="76:77" x14ac:dyDescent="0.25">
      <c r="BX11419" s="4"/>
      <c r="BY11419" s="4"/>
    </row>
    <row r="11420" spans="76:77" x14ac:dyDescent="0.25">
      <c r="BX11420" s="4"/>
      <c r="BY11420" s="4"/>
    </row>
    <row r="11421" spans="76:77" x14ac:dyDescent="0.25">
      <c r="BX11421" s="4"/>
      <c r="BY11421" s="4"/>
    </row>
    <row r="11422" spans="76:77" x14ac:dyDescent="0.25">
      <c r="BX11422" s="4"/>
      <c r="BY11422" s="4"/>
    </row>
    <row r="11423" spans="76:77" x14ac:dyDescent="0.25">
      <c r="BX11423" s="4"/>
      <c r="BY11423" s="4"/>
    </row>
    <row r="11424" spans="76:77" x14ac:dyDescent="0.25">
      <c r="BX11424" s="4"/>
      <c r="BY11424" s="4"/>
    </row>
    <row r="11425" spans="76:77" x14ac:dyDescent="0.25">
      <c r="BX11425" s="4"/>
      <c r="BY11425" s="4"/>
    </row>
    <row r="11426" spans="76:77" x14ac:dyDescent="0.25">
      <c r="BX11426" s="4"/>
      <c r="BY11426" s="4"/>
    </row>
    <row r="11427" spans="76:77" x14ac:dyDescent="0.25">
      <c r="BX11427" s="4"/>
      <c r="BY11427" s="4"/>
    </row>
    <row r="11428" spans="76:77" x14ac:dyDescent="0.25">
      <c r="BX11428" s="4"/>
      <c r="BY11428" s="4"/>
    </row>
    <row r="11429" spans="76:77" x14ac:dyDescent="0.25">
      <c r="BX11429" s="4"/>
      <c r="BY11429" s="4"/>
    </row>
    <row r="11430" spans="76:77" x14ac:dyDescent="0.25">
      <c r="BX11430" s="4"/>
      <c r="BY11430" s="4"/>
    </row>
    <row r="11431" spans="76:77" x14ac:dyDescent="0.25">
      <c r="BX11431" s="4"/>
      <c r="BY11431" s="4"/>
    </row>
    <row r="11432" spans="76:77" x14ac:dyDescent="0.25">
      <c r="BX11432" s="4"/>
      <c r="BY11432" s="4"/>
    </row>
    <row r="11433" spans="76:77" x14ac:dyDescent="0.25">
      <c r="BX11433" s="4"/>
      <c r="BY11433" s="4"/>
    </row>
    <row r="11434" spans="76:77" x14ac:dyDescent="0.25">
      <c r="BX11434" s="4"/>
      <c r="BY11434" s="4"/>
    </row>
    <row r="11435" spans="76:77" x14ac:dyDescent="0.25">
      <c r="BX11435" s="4"/>
      <c r="BY11435" s="4"/>
    </row>
    <row r="11436" spans="76:77" x14ac:dyDescent="0.25">
      <c r="BX11436" s="4"/>
      <c r="BY11436" s="4"/>
    </row>
    <row r="11437" spans="76:77" x14ac:dyDescent="0.25">
      <c r="BX11437" s="4"/>
      <c r="BY11437" s="4"/>
    </row>
    <row r="11438" spans="76:77" x14ac:dyDescent="0.25">
      <c r="BX11438" s="4"/>
      <c r="BY11438" s="4"/>
    </row>
    <row r="11439" spans="76:77" x14ac:dyDescent="0.25">
      <c r="BX11439" s="4"/>
      <c r="BY11439" s="4"/>
    </row>
    <row r="11440" spans="76:77" x14ac:dyDescent="0.25">
      <c r="BX11440" s="4"/>
      <c r="BY11440" s="4"/>
    </row>
    <row r="11441" spans="76:77" x14ac:dyDescent="0.25">
      <c r="BX11441" s="4"/>
      <c r="BY11441" s="4"/>
    </row>
    <row r="11442" spans="76:77" x14ac:dyDescent="0.25">
      <c r="BX11442" s="4"/>
      <c r="BY11442" s="4"/>
    </row>
    <row r="11443" spans="76:77" x14ac:dyDescent="0.25">
      <c r="BX11443" s="4"/>
      <c r="BY11443" s="4"/>
    </row>
    <row r="11444" spans="76:77" x14ac:dyDescent="0.25">
      <c r="BX11444" s="4"/>
      <c r="BY11444" s="4"/>
    </row>
    <row r="11445" spans="76:77" x14ac:dyDescent="0.25">
      <c r="BX11445" s="4"/>
      <c r="BY11445" s="4"/>
    </row>
    <row r="11446" spans="76:77" x14ac:dyDescent="0.25">
      <c r="BX11446" s="4"/>
      <c r="BY11446" s="4"/>
    </row>
    <row r="11447" spans="76:77" x14ac:dyDescent="0.25">
      <c r="BX11447" s="4"/>
      <c r="BY11447" s="4"/>
    </row>
    <row r="11448" spans="76:77" x14ac:dyDescent="0.25">
      <c r="BX11448" s="4"/>
      <c r="BY11448" s="4"/>
    </row>
    <row r="11449" spans="76:77" x14ac:dyDescent="0.25">
      <c r="BX11449" s="4"/>
      <c r="BY11449" s="4"/>
    </row>
    <row r="11450" spans="76:77" x14ac:dyDescent="0.25">
      <c r="BX11450" s="4"/>
      <c r="BY11450" s="4"/>
    </row>
    <row r="11451" spans="76:77" x14ac:dyDescent="0.25">
      <c r="BX11451" s="4"/>
      <c r="BY11451" s="4"/>
    </row>
    <row r="11452" spans="76:77" x14ac:dyDescent="0.25">
      <c r="BX11452" s="4"/>
      <c r="BY11452" s="4"/>
    </row>
    <row r="11453" spans="76:77" x14ac:dyDescent="0.25">
      <c r="BX11453" s="4"/>
      <c r="BY11453" s="4"/>
    </row>
    <row r="11454" spans="76:77" x14ac:dyDescent="0.25">
      <c r="BX11454" s="4"/>
      <c r="BY11454" s="4"/>
    </row>
    <row r="11455" spans="76:77" x14ac:dyDescent="0.25">
      <c r="BX11455" s="4"/>
      <c r="BY11455" s="4"/>
    </row>
    <row r="11456" spans="76:77" x14ac:dyDescent="0.25">
      <c r="BX11456" s="4"/>
      <c r="BY11456" s="4"/>
    </row>
    <row r="11457" spans="76:77" x14ac:dyDescent="0.25">
      <c r="BX11457" s="4"/>
      <c r="BY11457" s="4"/>
    </row>
    <row r="11458" spans="76:77" x14ac:dyDescent="0.25">
      <c r="BX11458" s="4"/>
      <c r="BY11458" s="4"/>
    </row>
    <row r="11459" spans="76:77" x14ac:dyDescent="0.25">
      <c r="BX11459" s="4"/>
      <c r="BY11459" s="4"/>
    </row>
    <row r="11460" spans="76:77" x14ac:dyDescent="0.25">
      <c r="BX11460" s="4"/>
      <c r="BY11460" s="4"/>
    </row>
    <row r="11461" spans="76:77" x14ac:dyDescent="0.25">
      <c r="BX11461" s="4"/>
      <c r="BY11461" s="4"/>
    </row>
    <row r="11462" spans="76:77" x14ac:dyDescent="0.25">
      <c r="BX11462" s="4"/>
      <c r="BY11462" s="4"/>
    </row>
    <row r="11463" spans="76:77" x14ac:dyDescent="0.25">
      <c r="BX11463" s="4"/>
      <c r="BY11463" s="4"/>
    </row>
    <row r="11464" spans="76:77" x14ac:dyDescent="0.25">
      <c r="BX11464" s="4"/>
      <c r="BY11464" s="4"/>
    </row>
    <row r="11465" spans="76:77" x14ac:dyDescent="0.25">
      <c r="BX11465" s="4"/>
      <c r="BY11465" s="4"/>
    </row>
    <row r="11466" spans="76:77" x14ac:dyDescent="0.25">
      <c r="BX11466" s="4"/>
      <c r="BY11466" s="4"/>
    </row>
    <row r="11467" spans="76:77" x14ac:dyDescent="0.25">
      <c r="BX11467" s="4"/>
      <c r="BY11467" s="4"/>
    </row>
    <row r="11468" spans="76:77" x14ac:dyDescent="0.25">
      <c r="BX11468" s="4"/>
      <c r="BY11468" s="4"/>
    </row>
    <row r="11469" spans="76:77" x14ac:dyDescent="0.25">
      <c r="BX11469" s="4"/>
      <c r="BY11469" s="4"/>
    </row>
    <row r="11470" spans="76:77" x14ac:dyDescent="0.25">
      <c r="BX11470" s="4"/>
      <c r="BY11470" s="4"/>
    </row>
    <row r="11471" spans="76:77" x14ac:dyDescent="0.25">
      <c r="BX11471" s="4"/>
      <c r="BY11471" s="4"/>
    </row>
    <row r="11472" spans="76:77" x14ac:dyDescent="0.25">
      <c r="BX11472" s="4"/>
      <c r="BY11472" s="4"/>
    </row>
    <row r="11473" spans="76:77" x14ac:dyDescent="0.25">
      <c r="BX11473" s="4"/>
      <c r="BY11473" s="4"/>
    </row>
    <row r="11474" spans="76:77" x14ac:dyDescent="0.25">
      <c r="BX11474" s="4"/>
      <c r="BY11474" s="4"/>
    </row>
    <row r="11475" spans="76:77" x14ac:dyDescent="0.25">
      <c r="BX11475" s="4"/>
      <c r="BY11475" s="4"/>
    </row>
    <row r="11476" spans="76:77" x14ac:dyDescent="0.25">
      <c r="BX11476" s="4"/>
      <c r="BY11476" s="4"/>
    </row>
    <row r="11477" spans="76:77" x14ac:dyDescent="0.25">
      <c r="BX11477" s="4"/>
      <c r="BY11477" s="4"/>
    </row>
    <row r="11478" spans="76:77" x14ac:dyDescent="0.25">
      <c r="BX11478" s="4"/>
      <c r="BY11478" s="4"/>
    </row>
    <row r="11479" spans="76:77" x14ac:dyDescent="0.25">
      <c r="BX11479" s="4"/>
      <c r="BY11479" s="4"/>
    </row>
    <row r="11480" spans="76:77" x14ac:dyDescent="0.25">
      <c r="BX11480" s="4"/>
      <c r="BY11480" s="4"/>
    </row>
    <row r="11481" spans="76:77" x14ac:dyDescent="0.25">
      <c r="BX11481" s="4"/>
      <c r="BY11481" s="4"/>
    </row>
    <row r="11482" spans="76:77" x14ac:dyDescent="0.25">
      <c r="BX11482" s="4"/>
      <c r="BY11482" s="4"/>
    </row>
    <row r="11483" spans="76:77" x14ac:dyDescent="0.25">
      <c r="BX11483" s="4"/>
      <c r="BY11483" s="4"/>
    </row>
    <row r="11484" spans="76:77" x14ac:dyDescent="0.25">
      <c r="BX11484" s="4"/>
      <c r="BY11484" s="4"/>
    </row>
    <row r="11485" spans="76:77" x14ac:dyDescent="0.25">
      <c r="BX11485" s="4"/>
      <c r="BY11485" s="4"/>
    </row>
    <row r="11486" spans="76:77" x14ac:dyDescent="0.25">
      <c r="BX11486" s="4"/>
      <c r="BY11486" s="4"/>
    </row>
    <row r="11487" spans="76:77" x14ac:dyDescent="0.25">
      <c r="BX11487" s="4"/>
      <c r="BY11487" s="4"/>
    </row>
    <row r="11488" spans="76:77" x14ac:dyDescent="0.25">
      <c r="BX11488" s="4"/>
      <c r="BY11488" s="4"/>
    </row>
    <row r="11489" spans="76:77" x14ac:dyDescent="0.25">
      <c r="BX11489" s="4"/>
      <c r="BY11489" s="4"/>
    </row>
    <row r="11490" spans="76:77" x14ac:dyDescent="0.25">
      <c r="BX11490" s="4"/>
      <c r="BY11490" s="4"/>
    </row>
    <row r="11491" spans="76:77" x14ac:dyDescent="0.25">
      <c r="BX11491" s="4"/>
      <c r="BY11491" s="4"/>
    </row>
    <row r="11492" spans="76:77" x14ac:dyDescent="0.25">
      <c r="BX11492" s="4"/>
      <c r="BY11492" s="4"/>
    </row>
    <row r="11493" spans="76:77" x14ac:dyDescent="0.25">
      <c r="BX11493" s="4"/>
      <c r="BY11493" s="4"/>
    </row>
    <row r="11494" spans="76:77" x14ac:dyDescent="0.25">
      <c r="BX11494" s="4"/>
      <c r="BY11494" s="4"/>
    </row>
    <row r="11495" spans="76:77" x14ac:dyDescent="0.25">
      <c r="BX11495" s="4"/>
      <c r="BY11495" s="4"/>
    </row>
    <row r="11496" spans="76:77" x14ac:dyDescent="0.25">
      <c r="BX11496" s="4"/>
      <c r="BY11496" s="4"/>
    </row>
    <row r="11497" spans="76:77" x14ac:dyDescent="0.25">
      <c r="BX11497" s="4"/>
      <c r="BY11497" s="4"/>
    </row>
    <row r="11498" spans="76:77" x14ac:dyDescent="0.25">
      <c r="BX11498" s="4"/>
      <c r="BY11498" s="4"/>
    </row>
    <row r="11499" spans="76:77" x14ac:dyDescent="0.25">
      <c r="BX11499" s="4"/>
      <c r="BY11499" s="4"/>
    </row>
    <row r="11500" spans="76:77" x14ac:dyDescent="0.25">
      <c r="BX11500" s="4"/>
      <c r="BY11500" s="4"/>
    </row>
    <row r="11501" spans="76:77" x14ac:dyDescent="0.25">
      <c r="BX11501" s="4"/>
      <c r="BY11501" s="4"/>
    </row>
    <row r="11502" spans="76:77" x14ac:dyDescent="0.25">
      <c r="BX11502" s="4"/>
      <c r="BY11502" s="4"/>
    </row>
    <row r="11503" spans="76:77" x14ac:dyDescent="0.25">
      <c r="BX11503" s="4"/>
      <c r="BY11503" s="4"/>
    </row>
    <row r="11504" spans="76:77" x14ac:dyDescent="0.25">
      <c r="BX11504" s="4"/>
      <c r="BY11504" s="4"/>
    </row>
    <row r="11505" spans="76:77" x14ac:dyDescent="0.25">
      <c r="BX11505" s="4"/>
      <c r="BY11505" s="4"/>
    </row>
    <row r="11506" spans="76:77" x14ac:dyDescent="0.25">
      <c r="BX11506" s="4"/>
      <c r="BY11506" s="4"/>
    </row>
    <row r="11507" spans="76:77" x14ac:dyDescent="0.25">
      <c r="BX11507" s="4"/>
      <c r="BY11507" s="4"/>
    </row>
    <row r="11508" spans="76:77" x14ac:dyDescent="0.25">
      <c r="BX11508" s="4"/>
      <c r="BY11508" s="4"/>
    </row>
    <row r="11509" spans="76:77" x14ac:dyDescent="0.25">
      <c r="BX11509" s="4"/>
      <c r="BY11509" s="4"/>
    </row>
    <row r="11510" spans="76:77" x14ac:dyDescent="0.25">
      <c r="BX11510" s="4"/>
      <c r="BY11510" s="4"/>
    </row>
    <row r="11511" spans="76:77" x14ac:dyDescent="0.25">
      <c r="BX11511" s="4"/>
      <c r="BY11511" s="4"/>
    </row>
    <row r="11512" spans="76:77" x14ac:dyDescent="0.25">
      <c r="BX11512" s="4"/>
      <c r="BY11512" s="4"/>
    </row>
    <row r="11513" spans="76:77" x14ac:dyDescent="0.25">
      <c r="BX11513" s="4"/>
      <c r="BY11513" s="4"/>
    </row>
    <row r="11514" spans="76:77" x14ac:dyDescent="0.25">
      <c r="BX11514" s="4"/>
      <c r="BY11514" s="4"/>
    </row>
    <row r="11515" spans="76:77" x14ac:dyDescent="0.25">
      <c r="BX11515" s="4"/>
      <c r="BY11515" s="4"/>
    </row>
    <row r="11516" spans="76:77" x14ac:dyDescent="0.25">
      <c r="BX11516" s="4"/>
      <c r="BY11516" s="4"/>
    </row>
    <row r="11517" spans="76:77" x14ac:dyDescent="0.25">
      <c r="BX11517" s="4"/>
      <c r="BY11517" s="4"/>
    </row>
    <row r="11518" spans="76:77" x14ac:dyDescent="0.25">
      <c r="BX11518" s="4"/>
      <c r="BY11518" s="4"/>
    </row>
    <row r="11519" spans="76:77" x14ac:dyDescent="0.25">
      <c r="BX11519" s="4"/>
      <c r="BY11519" s="4"/>
    </row>
    <row r="11520" spans="76:77" x14ac:dyDescent="0.25">
      <c r="BX11520" s="4"/>
      <c r="BY11520" s="4"/>
    </row>
    <row r="11521" spans="76:77" x14ac:dyDescent="0.25">
      <c r="BX11521" s="4"/>
      <c r="BY11521" s="4"/>
    </row>
    <row r="11522" spans="76:77" x14ac:dyDescent="0.25">
      <c r="BX11522" s="4"/>
      <c r="BY11522" s="4"/>
    </row>
    <row r="11523" spans="76:77" x14ac:dyDescent="0.25">
      <c r="BX11523" s="4"/>
      <c r="BY11523" s="4"/>
    </row>
    <row r="11524" spans="76:77" x14ac:dyDescent="0.25">
      <c r="BX11524" s="4"/>
      <c r="BY11524" s="4"/>
    </row>
    <row r="11525" spans="76:77" x14ac:dyDescent="0.25">
      <c r="BX11525" s="4"/>
      <c r="BY11525" s="4"/>
    </row>
    <row r="11526" spans="76:77" x14ac:dyDescent="0.25">
      <c r="BX11526" s="4"/>
      <c r="BY11526" s="4"/>
    </row>
    <row r="11527" spans="76:77" x14ac:dyDescent="0.25">
      <c r="BX11527" s="4"/>
      <c r="BY11527" s="4"/>
    </row>
    <row r="11528" spans="76:77" x14ac:dyDescent="0.25">
      <c r="BX11528" s="4"/>
      <c r="BY11528" s="4"/>
    </row>
    <row r="11529" spans="76:77" x14ac:dyDescent="0.25">
      <c r="BX11529" s="4"/>
      <c r="BY11529" s="4"/>
    </row>
    <row r="11530" spans="76:77" x14ac:dyDescent="0.25">
      <c r="BX11530" s="4"/>
      <c r="BY11530" s="4"/>
    </row>
    <row r="11531" spans="76:77" x14ac:dyDescent="0.25">
      <c r="BX11531" s="4"/>
      <c r="BY11531" s="4"/>
    </row>
    <row r="11532" spans="76:77" x14ac:dyDescent="0.25">
      <c r="BX11532" s="4"/>
      <c r="BY11532" s="4"/>
    </row>
    <row r="11533" spans="76:77" x14ac:dyDescent="0.25">
      <c r="BX11533" s="4"/>
      <c r="BY11533" s="4"/>
    </row>
    <row r="11534" spans="76:77" x14ac:dyDescent="0.25">
      <c r="BX11534" s="4"/>
      <c r="BY11534" s="4"/>
    </row>
    <row r="11535" spans="76:77" x14ac:dyDescent="0.25">
      <c r="BX11535" s="4"/>
      <c r="BY11535" s="4"/>
    </row>
    <row r="11536" spans="76:77" x14ac:dyDescent="0.25">
      <c r="BX11536" s="4"/>
      <c r="BY11536" s="4"/>
    </row>
    <row r="11537" spans="76:77" x14ac:dyDescent="0.25">
      <c r="BX11537" s="4"/>
      <c r="BY11537" s="4"/>
    </row>
    <row r="11538" spans="76:77" x14ac:dyDescent="0.25">
      <c r="BX11538" s="4"/>
      <c r="BY11538" s="4"/>
    </row>
    <row r="11539" spans="76:77" x14ac:dyDescent="0.25">
      <c r="BX11539" s="4"/>
      <c r="BY11539" s="4"/>
    </row>
    <row r="11540" spans="76:77" x14ac:dyDescent="0.25">
      <c r="BX11540" s="4"/>
      <c r="BY11540" s="4"/>
    </row>
    <row r="11541" spans="76:77" x14ac:dyDescent="0.25">
      <c r="BX11541" s="4"/>
      <c r="BY11541" s="4"/>
    </row>
    <row r="11542" spans="76:77" x14ac:dyDescent="0.25">
      <c r="BX11542" s="4"/>
      <c r="BY11542" s="4"/>
    </row>
    <row r="11543" spans="76:77" x14ac:dyDescent="0.25">
      <c r="BX11543" s="4"/>
      <c r="BY11543" s="4"/>
    </row>
    <row r="11544" spans="76:77" x14ac:dyDescent="0.25">
      <c r="BX11544" s="4"/>
      <c r="BY11544" s="4"/>
    </row>
    <row r="11545" spans="76:77" x14ac:dyDescent="0.25">
      <c r="BX11545" s="4"/>
      <c r="BY11545" s="4"/>
    </row>
    <row r="11546" spans="76:77" x14ac:dyDescent="0.25">
      <c r="BX11546" s="4"/>
      <c r="BY11546" s="4"/>
    </row>
    <row r="11547" spans="76:77" x14ac:dyDescent="0.25">
      <c r="BX11547" s="4"/>
      <c r="BY11547" s="4"/>
    </row>
    <row r="11548" spans="76:77" x14ac:dyDescent="0.25">
      <c r="BX11548" s="4"/>
      <c r="BY11548" s="4"/>
    </row>
    <row r="11549" spans="76:77" x14ac:dyDescent="0.25">
      <c r="BX11549" s="4"/>
      <c r="BY11549" s="4"/>
    </row>
    <row r="11550" spans="76:77" x14ac:dyDescent="0.25">
      <c r="BX11550" s="4"/>
      <c r="BY11550" s="4"/>
    </row>
    <row r="11551" spans="76:77" x14ac:dyDescent="0.25">
      <c r="BX11551" s="4"/>
      <c r="BY11551" s="4"/>
    </row>
    <row r="11552" spans="76:77" x14ac:dyDescent="0.25">
      <c r="BX11552" s="4"/>
      <c r="BY11552" s="4"/>
    </row>
    <row r="11553" spans="76:77" x14ac:dyDescent="0.25">
      <c r="BX11553" s="4"/>
      <c r="BY11553" s="4"/>
    </row>
    <row r="11554" spans="76:77" x14ac:dyDescent="0.25">
      <c r="BX11554" s="4"/>
      <c r="BY11554" s="4"/>
    </row>
    <row r="11555" spans="76:77" x14ac:dyDescent="0.25">
      <c r="BX11555" s="4"/>
      <c r="BY11555" s="4"/>
    </row>
    <row r="11556" spans="76:77" x14ac:dyDescent="0.25">
      <c r="BX11556" s="4"/>
      <c r="BY11556" s="4"/>
    </row>
    <row r="11557" spans="76:77" x14ac:dyDescent="0.25">
      <c r="BX11557" s="4"/>
      <c r="BY11557" s="4"/>
    </row>
    <row r="11558" spans="76:77" x14ac:dyDescent="0.25">
      <c r="BX11558" s="4"/>
      <c r="BY11558" s="4"/>
    </row>
    <row r="11559" spans="76:77" x14ac:dyDescent="0.25">
      <c r="BX11559" s="4"/>
      <c r="BY11559" s="4"/>
    </row>
    <row r="11560" spans="76:77" x14ac:dyDescent="0.25">
      <c r="BX11560" s="4"/>
      <c r="BY11560" s="4"/>
    </row>
    <row r="11561" spans="76:77" x14ac:dyDescent="0.25">
      <c r="BX11561" s="4"/>
      <c r="BY11561" s="4"/>
    </row>
    <row r="11562" spans="76:77" x14ac:dyDescent="0.25">
      <c r="BX11562" s="4"/>
      <c r="BY11562" s="4"/>
    </row>
    <row r="11563" spans="76:77" x14ac:dyDescent="0.25">
      <c r="BX11563" s="4"/>
      <c r="BY11563" s="4"/>
    </row>
    <row r="11564" spans="76:77" x14ac:dyDescent="0.25">
      <c r="BX11564" s="4"/>
      <c r="BY11564" s="4"/>
    </row>
    <row r="11565" spans="76:77" x14ac:dyDescent="0.25">
      <c r="BX11565" s="4"/>
      <c r="BY11565" s="4"/>
    </row>
    <row r="11566" spans="76:77" x14ac:dyDescent="0.25">
      <c r="BX11566" s="4"/>
      <c r="BY11566" s="4"/>
    </row>
    <row r="11567" spans="76:77" x14ac:dyDescent="0.25">
      <c r="BX11567" s="4"/>
      <c r="BY11567" s="4"/>
    </row>
    <row r="11568" spans="76:77" x14ac:dyDescent="0.25">
      <c r="BX11568" s="4"/>
      <c r="BY11568" s="4"/>
    </row>
    <row r="11569" spans="76:77" x14ac:dyDescent="0.25">
      <c r="BX11569" s="4"/>
      <c r="BY11569" s="4"/>
    </row>
    <row r="11570" spans="76:77" x14ac:dyDescent="0.25">
      <c r="BX11570" s="4"/>
      <c r="BY11570" s="4"/>
    </row>
    <row r="11571" spans="76:77" x14ac:dyDescent="0.25">
      <c r="BX11571" s="4"/>
      <c r="BY11571" s="4"/>
    </row>
    <row r="11572" spans="76:77" x14ac:dyDescent="0.25">
      <c r="BX11572" s="4"/>
      <c r="BY11572" s="4"/>
    </row>
    <row r="11573" spans="76:77" x14ac:dyDescent="0.25">
      <c r="BX11573" s="4"/>
      <c r="BY11573" s="4"/>
    </row>
    <row r="11574" spans="76:77" x14ac:dyDescent="0.25">
      <c r="BX11574" s="4"/>
      <c r="BY11574" s="4"/>
    </row>
    <row r="11575" spans="76:77" x14ac:dyDescent="0.25">
      <c r="BX11575" s="4"/>
      <c r="BY11575" s="4"/>
    </row>
    <row r="11576" spans="76:77" x14ac:dyDescent="0.25">
      <c r="BX11576" s="4"/>
      <c r="BY11576" s="4"/>
    </row>
    <row r="11577" spans="76:77" x14ac:dyDescent="0.25">
      <c r="BX11577" s="4"/>
      <c r="BY11577" s="4"/>
    </row>
    <row r="11578" spans="76:77" x14ac:dyDescent="0.25">
      <c r="BX11578" s="4"/>
      <c r="BY11578" s="4"/>
    </row>
    <row r="11579" spans="76:77" x14ac:dyDescent="0.25">
      <c r="BX11579" s="4"/>
      <c r="BY11579" s="4"/>
    </row>
    <row r="11580" spans="76:77" x14ac:dyDescent="0.25">
      <c r="BX11580" s="4"/>
      <c r="BY11580" s="4"/>
    </row>
    <row r="11581" spans="76:77" x14ac:dyDescent="0.25">
      <c r="BX11581" s="4"/>
      <c r="BY11581" s="4"/>
    </row>
    <row r="11582" spans="76:77" x14ac:dyDescent="0.25">
      <c r="BX11582" s="4"/>
      <c r="BY11582" s="4"/>
    </row>
    <row r="11583" spans="76:77" x14ac:dyDescent="0.25">
      <c r="BX11583" s="4"/>
      <c r="BY11583" s="4"/>
    </row>
    <row r="11584" spans="76:77" x14ac:dyDescent="0.25">
      <c r="BX11584" s="4"/>
      <c r="BY11584" s="4"/>
    </row>
    <row r="11585" spans="76:77" x14ac:dyDescent="0.25">
      <c r="BX11585" s="4"/>
      <c r="BY11585" s="4"/>
    </row>
    <row r="11586" spans="76:77" x14ac:dyDescent="0.25">
      <c r="BX11586" s="4"/>
      <c r="BY11586" s="4"/>
    </row>
    <row r="11587" spans="76:77" x14ac:dyDescent="0.25">
      <c r="BX11587" s="4"/>
      <c r="BY11587" s="4"/>
    </row>
    <row r="11588" spans="76:77" x14ac:dyDescent="0.25">
      <c r="BX11588" s="4"/>
      <c r="BY11588" s="4"/>
    </row>
    <row r="11589" spans="76:77" x14ac:dyDescent="0.25">
      <c r="BX11589" s="4"/>
      <c r="BY11589" s="4"/>
    </row>
    <row r="11590" spans="76:77" x14ac:dyDescent="0.25">
      <c r="BX11590" s="4"/>
      <c r="BY11590" s="4"/>
    </row>
    <row r="11591" spans="76:77" x14ac:dyDescent="0.25">
      <c r="BX11591" s="4"/>
      <c r="BY11591" s="4"/>
    </row>
    <row r="11592" spans="76:77" x14ac:dyDescent="0.25">
      <c r="BX11592" s="4"/>
      <c r="BY11592" s="4"/>
    </row>
    <row r="11593" spans="76:77" x14ac:dyDescent="0.25">
      <c r="BX11593" s="4"/>
      <c r="BY11593" s="4"/>
    </row>
    <row r="11594" spans="76:77" x14ac:dyDescent="0.25">
      <c r="BX11594" s="4"/>
      <c r="BY11594" s="4"/>
    </row>
    <row r="11595" spans="76:77" x14ac:dyDescent="0.25">
      <c r="BX11595" s="4"/>
      <c r="BY11595" s="4"/>
    </row>
    <row r="11596" spans="76:77" x14ac:dyDescent="0.25">
      <c r="BX11596" s="4"/>
      <c r="BY11596" s="4"/>
    </row>
    <row r="11597" spans="76:77" x14ac:dyDescent="0.25">
      <c r="BX11597" s="4"/>
      <c r="BY11597" s="4"/>
    </row>
    <row r="11598" spans="76:77" x14ac:dyDescent="0.25">
      <c r="BX11598" s="4"/>
      <c r="BY11598" s="4"/>
    </row>
    <row r="11599" spans="76:77" x14ac:dyDescent="0.25">
      <c r="BX11599" s="4"/>
      <c r="BY11599" s="4"/>
    </row>
    <row r="11600" spans="76:77" x14ac:dyDescent="0.25">
      <c r="BX11600" s="4"/>
      <c r="BY11600" s="4"/>
    </row>
    <row r="11601" spans="76:77" x14ac:dyDescent="0.25">
      <c r="BX11601" s="4"/>
      <c r="BY11601" s="4"/>
    </row>
    <row r="11602" spans="76:77" x14ac:dyDescent="0.25">
      <c r="BX11602" s="4"/>
      <c r="BY11602" s="4"/>
    </row>
    <row r="11603" spans="76:77" x14ac:dyDescent="0.25">
      <c r="BX11603" s="4"/>
      <c r="BY11603" s="4"/>
    </row>
    <row r="11604" spans="76:77" x14ac:dyDescent="0.25">
      <c r="BX11604" s="4"/>
      <c r="BY11604" s="4"/>
    </row>
    <row r="11605" spans="76:77" x14ac:dyDescent="0.25">
      <c r="BX11605" s="4"/>
      <c r="BY11605" s="4"/>
    </row>
    <row r="11606" spans="76:77" x14ac:dyDescent="0.25">
      <c r="BX11606" s="4"/>
      <c r="BY11606" s="4"/>
    </row>
    <row r="11607" spans="76:77" x14ac:dyDescent="0.25">
      <c r="BX11607" s="4"/>
      <c r="BY11607" s="4"/>
    </row>
    <row r="11608" spans="76:77" x14ac:dyDescent="0.25">
      <c r="BX11608" s="4"/>
      <c r="BY11608" s="4"/>
    </row>
    <row r="11609" spans="76:77" x14ac:dyDescent="0.25">
      <c r="BX11609" s="4"/>
      <c r="BY11609" s="4"/>
    </row>
    <row r="11610" spans="76:77" x14ac:dyDescent="0.25">
      <c r="BX11610" s="4"/>
      <c r="BY11610" s="4"/>
    </row>
    <row r="11611" spans="76:77" x14ac:dyDescent="0.25">
      <c r="BX11611" s="4"/>
      <c r="BY11611" s="4"/>
    </row>
    <row r="11612" spans="76:77" x14ac:dyDescent="0.25">
      <c r="BX11612" s="4"/>
      <c r="BY11612" s="4"/>
    </row>
    <row r="11613" spans="76:77" x14ac:dyDescent="0.25">
      <c r="BX11613" s="4"/>
      <c r="BY11613" s="4"/>
    </row>
    <row r="11614" spans="76:77" x14ac:dyDescent="0.25">
      <c r="BX11614" s="4"/>
      <c r="BY11614" s="4"/>
    </row>
    <row r="11615" spans="76:77" x14ac:dyDescent="0.25">
      <c r="BX11615" s="4"/>
      <c r="BY11615" s="4"/>
    </row>
    <row r="11616" spans="76:77" x14ac:dyDescent="0.25">
      <c r="BX11616" s="4"/>
      <c r="BY11616" s="4"/>
    </row>
    <row r="11617" spans="76:77" x14ac:dyDescent="0.25">
      <c r="BX11617" s="4"/>
      <c r="BY11617" s="4"/>
    </row>
    <row r="11618" spans="76:77" x14ac:dyDescent="0.25">
      <c r="BX11618" s="4"/>
      <c r="BY11618" s="4"/>
    </row>
    <row r="11619" spans="76:77" x14ac:dyDescent="0.25">
      <c r="BX11619" s="4"/>
      <c r="BY11619" s="4"/>
    </row>
    <row r="11620" spans="76:77" x14ac:dyDescent="0.25">
      <c r="BX11620" s="4"/>
      <c r="BY11620" s="4"/>
    </row>
    <row r="11621" spans="76:77" x14ac:dyDescent="0.25">
      <c r="BX11621" s="4"/>
      <c r="BY11621" s="4"/>
    </row>
    <row r="11622" spans="76:77" x14ac:dyDescent="0.25">
      <c r="BX11622" s="4"/>
      <c r="BY11622" s="4"/>
    </row>
    <row r="11623" spans="76:77" x14ac:dyDescent="0.25">
      <c r="BX11623" s="4"/>
      <c r="BY11623" s="4"/>
    </row>
    <row r="11624" spans="76:77" x14ac:dyDescent="0.25">
      <c r="BX11624" s="4"/>
      <c r="BY11624" s="4"/>
    </row>
    <row r="11625" spans="76:77" x14ac:dyDescent="0.25">
      <c r="BX11625" s="4"/>
      <c r="BY11625" s="4"/>
    </row>
    <row r="11626" spans="76:77" x14ac:dyDescent="0.25">
      <c r="BX11626" s="4"/>
      <c r="BY11626" s="4"/>
    </row>
    <row r="11627" spans="76:77" x14ac:dyDescent="0.25">
      <c r="BX11627" s="4"/>
      <c r="BY11627" s="4"/>
    </row>
    <row r="11628" spans="76:77" x14ac:dyDescent="0.25">
      <c r="BX11628" s="4"/>
      <c r="BY11628" s="4"/>
    </row>
    <row r="11629" spans="76:77" x14ac:dyDescent="0.25">
      <c r="BX11629" s="4"/>
      <c r="BY11629" s="4"/>
    </row>
    <row r="11630" spans="76:77" x14ac:dyDescent="0.25">
      <c r="BX11630" s="4"/>
      <c r="BY11630" s="4"/>
    </row>
    <row r="11631" spans="76:77" x14ac:dyDescent="0.25">
      <c r="BX11631" s="4"/>
      <c r="BY11631" s="4"/>
    </row>
    <row r="11632" spans="76:77" x14ac:dyDescent="0.25">
      <c r="BX11632" s="4"/>
      <c r="BY11632" s="4"/>
    </row>
    <row r="11633" spans="76:77" x14ac:dyDescent="0.25">
      <c r="BX11633" s="4"/>
      <c r="BY11633" s="4"/>
    </row>
    <row r="11634" spans="76:77" x14ac:dyDescent="0.25">
      <c r="BX11634" s="4"/>
      <c r="BY11634" s="4"/>
    </row>
    <row r="11635" spans="76:77" x14ac:dyDescent="0.25">
      <c r="BX11635" s="4"/>
      <c r="BY11635" s="4"/>
    </row>
    <row r="11636" spans="76:77" x14ac:dyDescent="0.25">
      <c r="BX11636" s="4"/>
      <c r="BY11636" s="4"/>
    </row>
    <row r="11637" spans="76:77" x14ac:dyDescent="0.25">
      <c r="BX11637" s="4"/>
      <c r="BY11637" s="4"/>
    </row>
    <row r="11638" spans="76:77" x14ac:dyDescent="0.25">
      <c r="BX11638" s="4"/>
      <c r="BY11638" s="4"/>
    </row>
    <row r="11639" spans="76:77" x14ac:dyDescent="0.25">
      <c r="BX11639" s="4"/>
      <c r="BY11639" s="4"/>
    </row>
    <row r="11640" spans="76:77" x14ac:dyDescent="0.25">
      <c r="BX11640" s="4"/>
      <c r="BY11640" s="4"/>
    </row>
    <row r="11641" spans="76:77" x14ac:dyDescent="0.25">
      <c r="BX11641" s="4"/>
      <c r="BY11641" s="4"/>
    </row>
    <row r="11642" spans="76:77" x14ac:dyDescent="0.25">
      <c r="BX11642" s="4"/>
      <c r="BY11642" s="4"/>
    </row>
    <row r="11643" spans="76:77" x14ac:dyDescent="0.25">
      <c r="BX11643" s="4"/>
      <c r="BY11643" s="4"/>
    </row>
    <row r="11644" spans="76:77" x14ac:dyDescent="0.25">
      <c r="BX11644" s="4"/>
      <c r="BY11644" s="4"/>
    </row>
    <row r="11645" spans="76:77" x14ac:dyDescent="0.25">
      <c r="BX11645" s="4"/>
      <c r="BY11645" s="4"/>
    </row>
    <row r="11646" spans="76:77" x14ac:dyDescent="0.25">
      <c r="BX11646" s="4"/>
      <c r="BY11646" s="4"/>
    </row>
    <row r="11647" spans="76:77" x14ac:dyDescent="0.25">
      <c r="BX11647" s="4"/>
      <c r="BY11647" s="4"/>
    </row>
    <row r="11648" spans="76:77" x14ac:dyDescent="0.25">
      <c r="BX11648" s="4"/>
      <c r="BY11648" s="4"/>
    </row>
    <row r="11649" spans="76:77" x14ac:dyDescent="0.25">
      <c r="BX11649" s="4"/>
      <c r="BY11649" s="4"/>
    </row>
    <row r="11650" spans="76:77" x14ac:dyDescent="0.25">
      <c r="BX11650" s="4"/>
      <c r="BY11650" s="4"/>
    </row>
    <row r="11651" spans="76:77" x14ac:dyDescent="0.25">
      <c r="BX11651" s="4"/>
      <c r="BY11651" s="4"/>
    </row>
    <row r="11652" spans="76:77" x14ac:dyDescent="0.25">
      <c r="BX11652" s="4"/>
      <c r="BY11652" s="4"/>
    </row>
    <row r="11653" spans="76:77" x14ac:dyDescent="0.25">
      <c r="BX11653" s="4"/>
      <c r="BY11653" s="4"/>
    </row>
    <row r="11654" spans="76:77" x14ac:dyDescent="0.25">
      <c r="BX11654" s="4"/>
      <c r="BY11654" s="4"/>
    </row>
    <row r="11655" spans="76:77" x14ac:dyDescent="0.25">
      <c r="BX11655" s="4"/>
      <c r="BY11655" s="4"/>
    </row>
    <row r="11656" spans="76:77" x14ac:dyDescent="0.25">
      <c r="BX11656" s="4"/>
      <c r="BY11656" s="4"/>
    </row>
    <row r="11657" spans="76:77" x14ac:dyDescent="0.25">
      <c r="BX11657" s="4"/>
      <c r="BY11657" s="4"/>
    </row>
    <row r="11658" spans="76:77" x14ac:dyDescent="0.25">
      <c r="BX11658" s="4"/>
      <c r="BY11658" s="4"/>
    </row>
    <row r="11659" spans="76:77" x14ac:dyDescent="0.25">
      <c r="BX11659" s="4"/>
      <c r="BY11659" s="4"/>
    </row>
    <row r="11660" spans="76:77" x14ac:dyDescent="0.25">
      <c r="BX11660" s="4"/>
      <c r="BY11660" s="4"/>
    </row>
    <row r="11661" spans="76:77" x14ac:dyDescent="0.25">
      <c r="BX11661" s="4"/>
      <c r="BY11661" s="4"/>
    </row>
    <row r="11662" spans="76:77" x14ac:dyDescent="0.25">
      <c r="BX11662" s="4"/>
      <c r="BY11662" s="4"/>
    </row>
    <row r="11663" spans="76:77" x14ac:dyDescent="0.25">
      <c r="BX11663" s="4"/>
      <c r="BY11663" s="4"/>
    </row>
    <row r="11664" spans="76:77" x14ac:dyDescent="0.25">
      <c r="BX11664" s="4"/>
      <c r="BY11664" s="4"/>
    </row>
    <row r="11665" spans="76:77" x14ac:dyDescent="0.25">
      <c r="BX11665" s="4"/>
      <c r="BY11665" s="4"/>
    </row>
    <row r="11666" spans="76:77" x14ac:dyDescent="0.25">
      <c r="BX11666" s="4"/>
      <c r="BY11666" s="4"/>
    </row>
    <row r="11667" spans="76:77" x14ac:dyDescent="0.25">
      <c r="BX11667" s="4"/>
      <c r="BY11667" s="4"/>
    </row>
    <row r="11668" spans="76:77" x14ac:dyDescent="0.25">
      <c r="BX11668" s="4"/>
      <c r="BY11668" s="4"/>
    </row>
    <row r="11669" spans="76:77" x14ac:dyDescent="0.25">
      <c r="BX11669" s="4"/>
      <c r="BY11669" s="4"/>
    </row>
    <row r="11670" spans="76:77" x14ac:dyDescent="0.25">
      <c r="BX11670" s="4"/>
      <c r="BY11670" s="4"/>
    </row>
    <row r="11671" spans="76:77" x14ac:dyDescent="0.25">
      <c r="BX11671" s="4"/>
      <c r="BY11671" s="4"/>
    </row>
    <row r="11672" spans="76:77" x14ac:dyDescent="0.25">
      <c r="BX11672" s="4"/>
      <c r="BY11672" s="4"/>
    </row>
    <row r="11673" spans="76:77" x14ac:dyDescent="0.25">
      <c r="BX11673" s="4"/>
      <c r="BY11673" s="4"/>
    </row>
    <row r="11674" spans="76:77" x14ac:dyDescent="0.25">
      <c r="BX11674" s="4"/>
      <c r="BY11674" s="4"/>
    </row>
    <row r="11675" spans="76:77" x14ac:dyDescent="0.25">
      <c r="BX11675" s="4"/>
      <c r="BY11675" s="4"/>
    </row>
    <row r="11676" spans="76:77" x14ac:dyDescent="0.25">
      <c r="BX11676" s="4"/>
      <c r="BY11676" s="4"/>
    </row>
    <row r="11677" spans="76:77" x14ac:dyDescent="0.25">
      <c r="BX11677" s="4"/>
      <c r="BY11677" s="4"/>
    </row>
    <row r="11678" spans="76:77" x14ac:dyDescent="0.25">
      <c r="BX11678" s="4"/>
      <c r="BY11678" s="4"/>
    </row>
    <row r="11679" spans="76:77" x14ac:dyDescent="0.25">
      <c r="BX11679" s="4"/>
      <c r="BY11679" s="4"/>
    </row>
    <row r="11680" spans="76:77" x14ac:dyDescent="0.25">
      <c r="BX11680" s="4"/>
      <c r="BY11680" s="4"/>
    </row>
    <row r="11681" spans="76:77" x14ac:dyDescent="0.25">
      <c r="BX11681" s="4"/>
      <c r="BY11681" s="4"/>
    </row>
    <row r="11682" spans="76:77" x14ac:dyDescent="0.25">
      <c r="BX11682" s="4"/>
      <c r="BY11682" s="4"/>
    </row>
    <row r="11683" spans="76:77" x14ac:dyDescent="0.25">
      <c r="BX11683" s="4"/>
      <c r="BY11683" s="4"/>
    </row>
    <row r="11684" spans="76:77" x14ac:dyDescent="0.25">
      <c r="BX11684" s="4"/>
      <c r="BY11684" s="4"/>
    </row>
    <row r="11685" spans="76:77" x14ac:dyDescent="0.25">
      <c r="BX11685" s="4"/>
      <c r="BY11685" s="4"/>
    </row>
    <row r="11686" spans="76:77" x14ac:dyDescent="0.25">
      <c r="BX11686" s="4"/>
      <c r="BY11686" s="4"/>
    </row>
    <row r="11687" spans="76:77" x14ac:dyDescent="0.25">
      <c r="BX11687" s="4"/>
      <c r="BY11687" s="4"/>
    </row>
    <row r="11688" spans="76:77" x14ac:dyDescent="0.25">
      <c r="BX11688" s="4"/>
      <c r="BY11688" s="4"/>
    </row>
    <row r="11689" spans="76:77" x14ac:dyDescent="0.25">
      <c r="BX11689" s="4"/>
      <c r="BY11689" s="4"/>
    </row>
    <row r="11690" spans="76:77" x14ac:dyDescent="0.25">
      <c r="BX11690" s="4"/>
      <c r="BY11690" s="4"/>
    </row>
    <row r="11691" spans="76:77" x14ac:dyDescent="0.25">
      <c r="BX11691" s="4"/>
      <c r="BY11691" s="4"/>
    </row>
    <row r="11692" spans="76:77" x14ac:dyDescent="0.25">
      <c r="BX11692" s="4"/>
      <c r="BY11692" s="4"/>
    </row>
    <row r="11693" spans="76:77" x14ac:dyDescent="0.25">
      <c r="BX11693" s="4"/>
      <c r="BY11693" s="4"/>
    </row>
    <row r="11694" spans="76:77" x14ac:dyDescent="0.25">
      <c r="BX11694" s="4"/>
      <c r="BY11694" s="4"/>
    </row>
    <row r="11695" spans="76:77" x14ac:dyDescent="0.25">
      <c r="BX11695" s="4"/>
      <c r="BY11695" s="4"/>
    </row>
    <row r="11696" spans="76:77" x14ac:dyDescent="0.25">
      <c r="BX11696" s="4"/>
      <c r="BY11696" s="4"/>
    </row>
    <row r="11697" spans="76:77" x14ac:dyDescent="0.25">
      <c r="BX11697" s="4"/>
      <c r="BY11697" s="4"/>
    </row>
    <row r="11698" spans="76:77" x14ac:dyDescent="0.25">
      <c r="BX11698" s="4"/>
      <c r="BY11698" s="4"/>
    </row>
    <row r="11699" spans="76:77" x14ac:dyDescent="0.25">
      <c r="BX11699" s="4"/>
      <c r="BY11699" s="4"/>
    </row>
    <row r="11700" spans="76:77" x14ac:dyDescent="0.25">
      <c r="BX11700" s="4"/>
      <c r="BY11700" s="4"/>
    </row>
    <row r="11701" spans="76:77" x14ac:dyDescent="0.25">
      <c r="BX11701" s="4"/>
      <c r="BY11701" s="4"/>
    </row>
    <row r="11702" spans="76:77" x14ac:dyDescent="0.25">
      <c r="BX11702" s="4"/>
      <c r="BY11702" s="4"/>
    </row>
    <row r="11703" spans="76:77" x14ac:dyDescent="0.25">
      <c r="BX11703" s="4"/>
      <c r="BY11703" s="4"/>
    </row>
    <row r="11704" spans="76:77" x14ac:dyDescent="0.25">
      <c r="BX11704" s="4"/>
      <c r="BY11704" s="4"/>
    </row>
    <row r="11705" spans="76:77" x14ac:dyDescent="0.25">
      <c r="BX11705" s="4"/>
      <c r="BY11705" s="4"/>
    </row>
    <row r="11706" spans="76:77" x14ac:dyDescent="0.25">
      <c r="BX11706" s="4"/>
      <c r="BY11706" s="4"/>
    </row>
    <row r="11707" spans="76:77" x14ac:dyDescent="0.25">
      <c r="BX11707" s="4"/>
      <c r="BY11707" s="4"/>
    </row>
    <row r="11708" spans="76:77" x14ac:dyDescent="0.25">
      <c r="BX11708" s="4"/>
      <c r="BY11708" s="4"/>
    </row>
    <row r="11709" spans="76:77" x14ac:dyDescent="0.25">
      <c r="BX11709" s="4"/>
      <c r="BY11709" s="4"/>
    </row>
    <row r="11710" spans="76:77" x14ac:dyDescent="0.25">
      <c r="BX11710" s="4"/>
      <c r="BY11710" s="4"/>
    </row>
    <row r="11711" spans="76:77" x14ac:dyDescent="0.25">
      <c r="BX11711" s="4"/>
      <c r="BY11711" s="4"/>
    </row>
    <row r="11712" spans="76:77" x14ac:dyDescent="0.25">
      <c r="BX11712" s="4"/>
      <c r="BY11712" s="4"/>
    </row>
    <row r="11713" spans="76:77" x14ac:dyDescent="0.25">
      <c r="BX11713" s="4"/>
      <c r="BY11713" s="4"/>
    </row>
    <row r="11714" spans="76:77" x14ac:dyDescent="0.25">
      <c r="BX11714" s="4"/>
      <c r="BY11714" s="4"/>
    </row>
    <row r="11715" spans="76:77" x14ac:dyDescent="0.25">
      <c r="BX11715" s="4"/>
      <c r="BY11715" s="4"/>
    </row>
    <row r="11716" spans="76:77" x14ac:dyDescent="0.25">
      <c r="BX11716" s="4"/>
      <c r="BY11716" s="4"/>
    </row>
    <row r="11717" spans="76:77" x14ac:dyDescent="0.25">
      <c r="BX11717" s="4"/>
      <c r="BY11717" s="4"/>
    </row>
    <row r="11718" spans="76:77" x14ac:dyDescent="0.25">
      <c r="BX11718" s="4"/>
      <c r="BY11718" s="4"/>
    </row>
    <row r="11719" spans="76:77" x14ac:dyDescent="0.25">
      <c r="BX11719" s="4"/>
      <c r="BY11719" s="4"/>
    </row>
    <row r="11720" spans="76:77" x14ac:dyDescent="0.25">
      <c r="BX11720" s="4"/>
      <c r="BY11720" s="4"/>
    </row>
    <row r="11721" spans="76:77" x14ac:dyDescent="0.25">
      <c r="BX11721" s="4"/>
      <c r="BY11721" s="4"/>
    </row>
    <row r="11722" spans="76:77" x14ac:dyDescent="0.25">
      <c r="BX11722" s="4"/>
      <c r="BY11722" s="4"/>
    </row>
    <row r="11723" spans="76:77" x14ac:dyDescent="0.25">
      <c r="BX11723" s="4"/>
      <c r="BY11723" s="4"/>
    </row>
    <row r="11724" spans="76:77" x14ac:dyDescent="0.25">
      <c r="BX11724" s="4"/>
      <c r="BY11724" s="4"/>
    </row>
    <row r="11725" spans="76:77" x14ac:dyDescent="0.25">
      <c r="BX11725" s="4"/>
      <c r="BY11725" s="4"/>
    </row>
    <row r="11726" spans="76:77" x14ac:dyDescent="0.25">
      <c r="BX11726" s="4"/>
      <c r="BY11726" s="4"/>
    </row>
    <row r="11727" spans="76:77" x14ac:dyDescent="0.25">
      <c r="BX11727" s="4"/>
      <c r="BY11727" s="4"/>
    </row>
    <row r="11728" spans="76:77" x14ac:dyDescent="0.25">
      <c r="BX11728" s="4"/>
      <c r="BY11728" s="4"/>
    </row>
    <row r="11729" spans="76:77" x14ac:dyDescent="0.25">
      <c r="BX11729" s="4"/>
      <c r="BY11729" s="4"/>
    </row>
    <row r="11730" spans="76:77" x14ac:dyDescent="0.25">
      <c r="BX11730" s="4"/>
      <c r="BY11730" s="4"/>
    </row>
    <row r="11731" spans="76:77" x14ac:dyDescent="0.25">
      <c r="BX11731" s="4"/>
      <c r="BY11731" s="4"/>
    </row>
    <row r="11732" spans="76:77" x14ac:dyDescent="0.25">
      <c r="BX11732" s="4"/>
      <c r="BY11732" s="4"/>
    </row>
    <row r="11733" spans="76:77" x14ac:dyDescent="0.25">
      <c r="BX11733" s="4"/>
      <c r="BY11733" s="4"/>
    </row>
    <row r="11734" spans="76:77" x14ac:dyDescent="0.25">
      <c r="BX11734" s="4"/>
      <c r="BY11734" s="4"/>
    </row>
    <row r="11735" spans="76:77" x14ac:dyDescent="0.25">
      <c r="BX11735" s="4"/>
      <c r="BY11735" s="4"/>
    </row>
    <row r="11736" spans="76:77" x14ac:dyDescent="0.25">
      <c r="BX11736" s="4"/>
      <c r="BY11736" s="4"/>
    </row>
    <row r="11737" spans="76:77" x14ac:dyDescent="0.25">
      <c r="BX11737" s="4"/>
      <c r="BY11737" s="4"/>
    </row>
    <row r="11738" spans="76:77" x14ac:dyDescent="0.25">
      <c r="BX11738" s="4"/>
      <c r="BY11738" s="4"/>
    </row>
    <row r="11739" spans="76:77" x14ac:dyDescent="0.25">
      <c r="BX11739" s="4"/>
      <c r="BY11739" s="4"/>
    </row>
    <row r="11740" spans="76:77" x14ac:dyDescent="0.25">
      <c r="BX11740" s="4"/>
      <c r="BY11740" s="4"/>
    </row>
    <row r="11741" spans="76:77" x14ac:dyDescent="0.25">
      <c r="BX11741" s="4"/>
      <c r="BY11741" s="4"/>
    </row>
    <row r="11742" spans="76:77" x14ac:dyDescent="0.25">
      <c r="BX11742" s="4"/>
      <c r="BY11742" s="4"/>
    </row>
    <row r="11743" spans="76:77" x14ac:dyDescent="0.25">
      <c r="BX11743" s="4"/>
      <c r="BY11743" s="4"/>
    </row>
    <row r="11744" spans="76:77" x14ac:dyDescent="0.25">
      <c r="BX11744" s="4"/>
      <c r="BY11744" s="4"/>
    </row>
    <row r="11745" spans="76:77" x14ac:dyDescent="0.25">
      <c r="BX11745" s="4"/>
      <c r="BY11745" s="4"/>
    </row>
    <row r="11746" spans="76:77" x14ac:dyDescent="0.25">
      <c r="BX11746" s="4"/>
      <c r="BY11746" s="4"/>
    </row>
    <row r="11747" spans="76:77" x14ac:dyDescent="0.25">
      <c r="BX11747" s="4"/>
      <c r="BY11747" s="4"/>
    </row>
    <row r="11748" spans="76:77" x14ac:dyDescent="0.25">
      <c r="BX11748" s="4"/>
      <c r="BY11748" s="4"/>
    </row>
    <row r="11749" spans="76:77" x14ac:dyDescent="0.25">
      <c r="BX11749" s="4"/>
      <c r="BY11749" s="4"/>
    </row>
    <row r="11750" spans="76:77" x14ac:dyDescent="0.25">
      <c r="BX11750" s="4"/>
      <c r="BY11750" s="4"/>
    </row>
    <row r="11751" spans="76:77" x14ac:dyDescent="0.25">
      <c r="BX11751" s="4"/>
      <c r="BY11751" s="4"/>
    </row>
    <row r="11752" spans="76:77" x14ac:dyDescent="0.25">
      <c r="BX11752" s="4"/>
      <c r="BY11752" s="4"/>
    </row>
    <row r="11753" spans="76:77" x14ac:dyDescent="0.25">
      <c r="BX11753" s="4"/>
      <c r="BY11753" s="4"/>
    </row>
    <row r="11754" spans="76:77" x14ac:dyDescent="0.25">
      <c r="BX11754" s="4"/>
      <c r="BY11754" s="4"/>
    </row>
    <row r="11755" spans="76:77" x14ac:dyDescent="0.25">
      <c r="BX11755" s="4"/>
      <c r="BY11755" s="4"/>
    </row>
    <row r="11756" spans="76:77" x14ac:dyDescent="0.25">
      <c r="BX11756" s="4"/>
      <c r="BY11756" s="4"/>
    </row>
    <row r="11757" spans="76:77" x14ac:dyDescent="0.25">
      <c r="BX11757" s="4"/>
      <c r="BY11757" s="4"/>
    </row>
    <row r="11758" spans="76:77" x14ac:dyDescent="0.25">
      <c r="BX11758" s="4"/>
      <c r="BY11758" s="4"/>
    </row>
    <row r="11759" spans="76:77" x14ac:dyDescent="0.25">
      <c r="BX11759" s="4"/>
      <c r="BY11759" s="4"/>
    </row>
    <row r="11760" spans="76:77" x14ac:dyDescent="0.25">
      <c r="BX11760" s="4"/>
      <c r="BY11760" s="4"/>
    </row>
    <row r="11761" spans="76:77" x14ac:dyDescent="0.25">
      <c r="BX11761" s="4"/>
      <c r="BY11761" s="4"/>
    </row>
    <row r="11762" spans="76:77" x14ac:dyDescent="0.25">
      <c r="BX11762" s="4"/>
      <c r="BY11762" s="4"/>
    </row>
    <row r="11763" spans="76:77" x14ac:dyDescent="0.25">
      <c r="BX11763" s="4"/>
      <c r="BY11763" s="4"/>
    </row>
    <row r="11764" spans="76:77" x14ac:dyDescent="0.25">
      <c r="BX11764" s="4"/>
      <c r="BY11764" s="4"/>
    </row>
    <row r="11765" spans="76:77" x14ac:dyDescent="0.25">
      <c r="BX11765" s="4"/>
      <c r="BY11765" s="4"/>
    </row>
    <row r="11766" spans="76:77" x14ac:dyDescent="0.25">
      <c r="BX11766" s="4"/>
      <c r="BY11766" s="4"/>
    </row>
    <row r="11767" spans="76:77" x14ac:dyDescent="0.25">
      <c r="BX11767" s="4"/>
      <c r="BY11767" s="4"/>
    </row>
    <row r="11768" spans="76:77" x14ac:dyDescent="0.25">
      <c r="BX11768" s="4"/>
      <c r="BY11768" s="4"/>
    </row>
    <row r="11769" spans="76:77" x14ac:dyDescent="0.25">
      <c r="BX11769" s="4"/>
      <c r="BY11769" s="4"/>
    </row>
    <row r="11770" spans="76:77" x14ac:dyDescent="0.25">
      <c r="BX11770" s="4"/>
      <c r="BY11770" s="4"/>
    </row>
    <row r="11771" spans="76:77" x14ac:dyDescent="0.25">
      <c r="BX11771" s="4"/>
      <c r="BY11771" s="4"/>
    </row>
    <row r="11772" spans="76:77" x14ac:dyDescent="0.25">
      <c r="BX11772" s="4"/>
      <c r="BY11772" s="4"/>
    </row>
    <row r="11773" spans="76:77" x14ac:dyDescent="0.25">
      <c r="BX11773" s="4"/>
      <c r="BY11773" s="4"/>
    </row>
    <row r="11774" spans="76:77" x14ac:dyDescent="0.25">
      <c r="BX11774" s="4"/>
      <c r="BY11774" s="4"/>
    </row>
    <row r="11775" spans="76:77" x14ac:dyDescent="0.25">
      <c r="BX11775" s="4"/>
      <c r="BY11775" s="4"/>
    </row>
    <row r="11776" spans="76:77" x14ac:dyDescent="0.25">
      <c r="BX11776" s="4"/>
      <c r="BY11776" s="4"/>
    </row>
    <row r="11777" spans="76:77" x14ac:dyDescent="0.25">
      <c r="BX11777" s="4"/>
      <c r="BY11777" s="4"/>
    </row>
    <row r="11778" spans="76:77" x14ac:dyDescent="0.25">
      <c r="BX11778" s="4"/>
      <c r="BY11778" s="4"/>
    </row>
    <row r="11779" spans="76:77" x14ac:dyDescent="0.25">
      <c r="BX11779" s="4"/>
      <c r="BY11779" s="4"/>
    </row>
    <row r="11780" spans="76:77" x14ac:dyDescent="0.25">
      <c r="BX11780" s="4"/>
      <c r="BY11780" s="4"/>
    </row>
    <row r="11781" spans="76:77" x14ac:dyDescent="0.25">
      <c r="BX11781" s="4"/>
      <c r="BY11781" s="4"/>
    </row>
    <row r="11782" spans="76:77" x14ac:dyDescent="0.25">
      <c r="BX11782" s="4"/>
      <c r="BY11782" s="4"/>
    </row>
    <row r="11783" spans="76:77" x14ac:dyDescent="0.25">
      <c r="BX11783" s="4"/>
      <c r="BY11783" s="4"/>
    </row>
    <row r="11784" spans="76:77" x14ac:dyDescent="0.25">
      <c r="BX11784" s="4"/>
      <c r="BY11784" s="4"/>
    </row>
    <row r="11785" spans="76:77" x14ac:dyDescent="0.25">
      <c r="BX11785" s="4"/>
      <c r="BY11785" s="4"/>
    </row>
    <row r="11786" spans="76:77" x14ac:dyDescent="0.25">
      <c r="BX11786" s="4"/>
      <c r="BY11786" s="4"/>
    </row>
    <row r="11787" spans="76:77" x14ac:dyDescent="0.25">
      <c r="BX11787" s="4"/>
      <c r="BY11787" s="4"/>
    </row>
    <row r="11788" spans="76:77" x14ac:dyDescent="0.25">
      <c r="BX11788" s="4"/>
      <c r="BY11788" s="4"/>
    </row>
    <row r="11789" spans="76:77" x14ac:dyDescent="0.25">
      <c r="BX11789" s="4"/>
      <c r="BY11789" s="4"/>
    </row>
    <row r="11790" spans="76:77" x14ac:dyDescent="0.25">
      <c r="BX11790" s="4"/>
      <c r="BY11790" s="4"/>
    </row>
    <row r="11791" spans="76:77" x14ac:dyDescent="0.25">
      <c r="BX11791" s="4"/>
      <c r="BY11791" s="4"/>
    </row>
    <row r="11792" spans="76:77" x14ac:dyDescent="0.25">
      <c r="BX11792" s="4"/>
      <c r="BY11792" s="4"/>
    </row>
    <row r="11793" spans="76:77" x14ac:dyDescent="0.25">
      <c r="BX11793" s="4"/>
      <c r="BY11793" s="4"/>
    </row>
    <row r="11794" spans="76:77" x14ac:dyDescent="0.25">
      <c r="BX11794" s="4"/>
      <c r="BY11794" s="4"/>
    </row>
    <row r="11795" spans="76:77" x14ac:dyDescent="0.25">
      <c r="BX11795" s="4"/>
      <c r="BY11795" s="4"/>
    </row>
    <row r="11796" spans="76:77" x14ac:dyDescent="0.25">
      <c r="BX11796" s="4"/>
      <c r="BY11796" s="4"/>
    </row>
    <row r="11797" spans="76:77" x14ac:dyDescent="0.25">
      <c r="BX11797" s="4"/>
      <c r="BY11797" s="4"/>
    </row>
    <row r="11798" spans="76:77" x14ac:dyDescent="0.25">
      <c r="BX11798" s="4"/>
      <c r="BY11798" s="4"/>
    </row>
    <row r="11799" spans="76:77" x14ac:dyDescent="0.25">
      <c r="BX11799" s="4"/>
      <c r="BY11799" s="4"/>
    </row>
    <row r="11800" spans="76:77" x14ac:dyDescent="0.25">
      <c r="BX11800" s="4"/>
      <c r="BY11800" s="4"/>
    </row>
    <row r="11801" spans="76:77" x14ac:dyDescent="0.25">
      <c r="BX11801" s="4"/>
      <c r="BY11801" s="4"/>
    </row>
    <row r="11802" spans="76:77" x14ac:dyDescent="0.25">
      <c r="BX11802" s="4"/>
      <c r="BY11802" s="4"/>
    </row>
    <row r="11803" spans="76:77" x14ac:dyDescent="0.25">
      <c r="BX11803" s="4"/>
      <c r="BY11803" s="4"/>
    </row>
    <row r="11804" spans="76:77" x14ac:dyDescent="0.25">
      <c r="BX11804" s="4"/>
      <c r="BY11804" s="4"/>
    </row>
    <row r="11805" spans="76:77" x14ac:dyDescent="0.25">
      <c r="BX11805" s="4"/>
      <c r="BY11805" s="4"/>
    </row>
    <row r="11806" spans="76:77" x14ac:dyDescent="0.25">
      <c r="BX11806" s="4"/>
      <c r="BY11806" s="4"/>
    </row>
    <row r="11807" spans="76:77" x14ac:dyDescent="0.25">
      <c r="BX11807" s="4"/>
      <c r="BY11807" s="4"/>
    </row>
    <row r="11808" spans="76:77" x14ac:dyDescent="0.25">
      <c r="BX11808" s="4"/>
      <c r="BY11808" s="4"/>
    </row>
    <row r="11809" spans="76:77" x14ac:dyDescent="0.25">
      <c r="BX11809" s="4"/>
      <c r="BY11809" s="4"/>
    </row>
    <row r="11810" spans="76:77" x14ac:dyDescent="0.25">
      <c r="BX11810" s="4"/>
      <c r="BY11810" s="4"/>
    </row>
    <row r="11811" spans="76:77" x14ac:dyDescent="0.25">
      <c r="BX11811" s="4"/>
      <c r="BY11811" s="4"/>
    </row>
    <row r="11812" spans="76:77" x14ac:dyDescent="0.25">
      <c r="BX11812" s="4"/>
      <c r="BY11812" s="4"/>
    </row>
    <row r="11813" spans="76:77" x14ac:dyDescent="0.25">
      <c r="BX11813" s="4"/>
      <c r="BY11813" s="4"/>
    </row>
    <row r="11814" spans="76:77" x14ac:dyDescent="0.25">
      <c r="BX11814" s="4"/>
      <c r="BY11814" s="4"/>
    </row>
    <row r="11815" spans="76:77" x14ac:dyDescent="0.25">
      <c r="BX11815" s="4"/>
      <c r="BY11815" s="4"/>
    </row>
    <row r="11816" spans="76:77" x14ac:dyDescent="0.25">
      <c r="BX11816" s="4"/>
      <c r="BY11816" s="4"/>
    </row>
    <row r="11817" spans="76:77" x14ac:dyDescent="0.25">
      <c r="BX11817" s="4"/>
      <c r="BY11817" s="4"/>
    </row>
    <row r="11818" spans="76:77" x14ac:dyDescent="0.25">
      <c r="BX11818" s="4"/>
      <c r="BY11818" s="4"/>
    </row>
    <row r="11819" spans="76:77" x14ac:dyDescent="0.25">
      <c r="BX11819" s="4"/>
      <c r="BY11819" s="4"/>
    </row>
    <row r="11820" spans="76:77" x14ac:dyDescent="0.25">
      <c r="BX11820" s="4"/>
      <c r="BY11820" s="4"/>
    </row>
    <row r="11821" spans="76:77" x14ac:dyDescent="0.25">
      <c r="BX11821" s="4"/>
      <c r="BY11821" s="4"/>
    </row>
    <row r="11822" spans="76:77" x14ac:dyDescent="0.25">
      <c r="BX11822" s="4"/>
      <c r="BY11822" s="4"/>
    </row>
    <row r="11823" spans="76:77" x14ac:dyDescent="0.25">
      <c r="BX11823" s="4"/>
      <c r="BY11823" s="4"/>
    </row>
    <row r="11824" spans="76:77" x14ac:dyDescent="0.25">
      <c r="BX11824" s="4"/>
      <c r="BY11824" s="4"/>
    </row>
    <row r="11825" spans="76:77" x14ac:dyDescent="0.25">
      <c r="BX11825" s="4"/>
      <c r="BY11825" s="4"/>
    </row>
    <row r="11826" spans="76:77" x14ac:dyDescent="0.25">
      <c r="BX11826" s="4"/>
      <c r="BY11826" s="4"/>
    </row>
    <row r="11827" spans="76:77" x14ac:dyDescent="0.25">
      <c r="BX11827" s="4"/>
      <c r="BY11827" s="4"/>
    </row>
    <row r="11828" spans="76:77" x14ac:dyDescent="0.25">
      <c r="BX11828" s="4"/>
      <c r="BY11828" s="4"/>
    </row>
    <row r="11829" spans="76:77" x14ac:dyDescent="0.25">
      <c r="BX11829" s="4"/>
      <c r="BY11829" s="4"/>
    </row>
    <row r="11830" spans="76:77" x14ac:dyDescent="0.25">
      <c r="BX11830" s="4"/>
      <c r="BY11830" s="4"/>
    </row>
    <row r="11831" spans="76:77" x14ac:dyDescent="0.25">
      <c r="BX11831" s="4"/>
      <c r="BY11831" s="4"/>
    </row>
    <row r="11832" spans="76:77" x14ac:dyDescent="0.25">
      <c r="BX11832" s="4"/>
      <c r="BY11832" s="4"/>
    </row>
    <row r="11833" spans="76:77" x14ac:dyDescent="0.25">
      <c r="BX11833" s="4"/>
      <c r="BY11833" s="4"/>
    </row>
    <row r="11834" spans="76:77" x14ac:dyDescent="0.25">
      <c r="BX11834" s="4"/>
      <c r="BY11834" s="4"/>
    </row>
    <row r="11835" spans="76:77" x14ac:dyDescent="0.25">
      <c r="BX11835" s="4"/>
      <c r="BY11835" s="4"/>
    </row>
    <row r="11836" spans="76:77" x14ac:dyDescent="0.25">
      <c r="BX11836" s="4"/>
      <c r="BY11836" s="4"/>
    </row>
    <row r="11837" spans="76:77" x14ac:dyDescent="0.25">
      <c r="BX11837" s="4"/>
      <c r="BY11837" s="4"/>
    </row>
    <row r="11838" spans="76:77" x14ac:dyDescent="0.25">
      <c r="BX11838" s="4"/>
      <c r="BY11838" s="4"/>
    </row>
    <row r="11839" spans="76:77" x14ac:dyDescent="0.25">
      <c r="BX11839" s="4"/>
      <c r="BY11839" s="4"/>
    </row>
    <row r="11840" spans="76:77" x14ac:dyDescent="0.25">
      <c r="BX11840" s="4"/>
      <c r="BY11840" s="4"/>
    </row>
    <row r="11841" spans="76:77" x14ac:dyDescent="0.25">
      <c r="BX11841" s="4"/>
      <c r="BY11841" s="4"/>
    </row>
    <row r="11842" spans="76:77" x14ac:dyDescent="0.25">
      <c r="BX11842" s="4"/>
      <c r="BY11842" s="4"/>
    </row>
    <row r="11843" spans="76:77" x14ac:dyDescent="0.25">
      <c r="BX11843" s="4"/>
      <c r="BY11843" s="4"/>
    </row>
    <row r="11844" spans="76:77" x14ac:dyDescent="0.25">
      <c r="BX11844" s="4"/>
      <c r="BY11844" s="4"/>
    </row>
    <row r="11845" spans="76:77" x14ac:dyDescent="0.25">
      <c r="BX11845" s="4"/>
      <c r="BY11845" s="4"/>
    </row>
    <row r="11846" spans="76:77" x14ac:dyDescent="0.25">
      <c r="BX11846" s="4"/>
      <c r="BY11846" s="4"/>
    </row>
    <row r="11847" spans="76:77" x14ac:dyDescent="0.25">
      <c r="BX11847" s="4"/>
      <c r="BY11847" s="4"/>
    </row>
    <row r="11848" spans="76:77" x14ac:dyDescent="0.25">
      <c r="BX11848" s="4"/>
      <c r="BY11848" s="4"/>
    </row>
    <row r="11849" spans="76:77" x14ac:dyDescent="0.25">
      <c r="BX11849" s="4"/>
      <c r="BY11849" s="4"/>
    </row>
    <row r="11850" spans="76:77" x14ac:dyDescent="0.25">
      <c r="BX11850" s="4"/>
      <c r="BY11850" s="4"/>
    </row>
    <row r="11851" spans="76:77" x14ac:dyDescent="0.25">
      <c r="BX11851" s="4"/>
      <c r="BY11851" s="4"/>
    </row>
    <row r="11852" spans="76:77" x14ac:dyDescent="0.25">
      <c r="BX11852" s="4"/>
      <c r="BY11852" s="4"/>
    </row>
    <row r="11853" spans="76:77" x14ac:dyDescent="0.25">
      <c r="BX11853" s="4"/>
      <c r="BY11853" s="4"/>
    </row>
    <row r="11854" spans="76:77" x14ac:dyDescent="0.25">
      <c r="BX11854" s="4"/>
      <c r="BY11854" s="4"/>
    </row>
    <row r="11855" spans="76:77" x14ac:dyDescent="0.25">
      <c r="BX11855" s="4"/>
      <c r="BY11855" s="4"/>
    </row>
    <row r="11856" spans="76:77" x14ac:dyDescent="0.25">
      <c r="BX11856" s="4"/>
      <c r="BY11856" s="4"/>
    </row>
    <row r="11857" spans="76:77" x14ac:dyDescent="0.25">
      <c r="BX11857" s="4"/>
      <c r="BY11857" s="4"/>
    </row>
    <row r="11858" spans="76:77" x14ac:dyDescent="0.25">
      <c r="BX11858" s="4"/>
      <c r="BY11858" s="4"/>
    </row>
    <row r="11859" spans="76:77" x14ac:dyDescent="0.25">
      <c r="BX11859" s="4"/>
      <c r="BY11859" s="4"/>
    </row>
    <row r="11860" spans="76:77" x14ac:dyDescent="0.25">
      <c r="BX11860" s="4"/>
      <c r="BY11860" s="4"/>
    </row>
    <row r="11861" spans="76:77" x14ac:dyDescent="0.25">
      <c r="BX11861" s="4"/>
      <c r="BY11861" s="4"/>
    </row>
    <row r="11862" spans="76:77" x14ac:dyDescent="0.25">
      <c r="BX11862" s="4"/>
      <c r="BY11862" s="4"/>
    </row>
    <row r="11863" spans="76:77" x14ac:dyDescent="0.25">
      <c r="BX11863" s="4"/>
      <c r="BY11863" s="4"/>
    </row>
    <row r="11864" spans="76:77" x14ac:dyDescent="0.25">
      <c r="BX11864" s="4"/>
      <c r="BY11864" s="4"/>
    </row>
    <row r="11865" spans="76:77" x14ac:dyDescent="0.25">
      <c r="BX11865" s="4"/>
      <c r="BY11865" s="4"/>
    </row>
    <row r="11866" spans="76:77" x14ac:dyDescent="0.25">
      <c r="BX11866" s="4"/>
      <c r="BY11866" s="4"/>
    </row>
    <row r="11867" spans="76:77" x14ac:dyDescent="0.25">
      <c r="BX11867" s="4"/>
      <c r="BY11867" s="4"/>
    </row>
    <row r="11868" spans="76:77" x14ac:dyDescent="0.25">
      <c r="BX11868" s="4"/>
      <c r="BY11868" s="4"/>
    </row>
    <row r="11869" spans="76:77" x14ac:dyDescent="0.25">
      <c r="BX11869" s="4"/>
      <c r="BY11869" s="4"/>
    </row>
    <row r="11870" spans="76:77" x14ac:dyDescent="0.25">
      <c r="BX11870" s="4"/>
      <c r="BY11870" s="4"/>
    </row>
    <row r="11871" spans="76:77" x14ac:dyDescent="0.25">
      <c r="BX11871" s="4"/>
      <c r="BY11871" s="4"/>
    </row>
    <row r="11872" spans="76:77" x14ac:dyDescent="0.25">
      <c r="BX11872" s="4"/>
      <c r="BY11872" s="4"/>
    </row>
    <row r="11873" spans="76:77" x14ac:dyDescent="0.25">
      <c r="BX11873" s="4"/>
      <c r="BY11873" s="4"/>
    </row>
    <row r="11874" spans="76:77" x14ac:dyDescent="0.25">
      <c r="BX11874" s="4"/>
      <c r="BY11874" s="4"/>
    </row>
    <row r="11875" spans="76:77" x14ac:dyDescent="0.25">
      <c r="BX11875" s="4"/>
      <c r="BY11875" s="4"/>
    </row>
    <row r="11876" spans="76:77" x14ac:dyDescent="0.25">
      <c r="BX11876" s="4"/>
      <c r="BY11876" s="4"/>
    </row>
    <row r="11877" spans="76:77" x14ac:dyDescent="0.25">
      <c r="BX11877" s="4"/>
      <c r="BY11877" s="4"/>
    </row>
    <row r="11878" spans="76:77" x14ac:dyDescent="0.25">
      <c r="BX11878" s="4"/>
      <c r="BY11878" s="4"/>
    </row>
    <row r="11879" spans="76:77" x14ac:dyDescent="0.25">
      <c r="BX11879" s="4"/>
      <c r="BY11879" s="4"/>
    </row>
    <row r="11880" spans="76:77" x14ac:dyDescent="0.25">
      <c r="BX11880" s="4"/>
      <c r="BY11880" s="4"/>
    </row>
    <row r="11881" spans="76:77" x14ac:dyDescent="0.25">
      <c r="BX11881" s="4"/>
      <c r="BY11881" s="4"/>
    </row>
    <row r="11882" spans="76:77" x14ac:dyDescent="0.25">
      <c r="BX11882" s="4"/>
      <c r="BY11882" s="4"/>
    </row>
    <row r="11883" spans="76:77" x14ac:dyDescent="0.25">
      <c r="BX11883" s="4"/>
      <c r="BY11883" s="4"/>
    </row>
    <row r="11884" spans="76:77" x14ac:dyDescent="0.25">
      <c r="BX11884" s="4"/>
      <c r="BY11884" s="4"/>
    </row>
    <row r="11885" spans="76:77" x14ac:dyDescent="0.25">
      <c r="BX11885" s="4"/>
      <c r="BY11885" s="4"/>
    </row>
    <row r="11886" spans="76:77" x14ac:dyDescent="0.25">
      <c r="BX11886" s="4"/>
      <c r="BY11886" s="4"/>
    </row>
    <row r="11887" spans="76:77" x14ac:dyDescent="0.25">
      <c r="BX11887" s="4"/>
      <c r="BY11887" s="4"/>
    </row>
    <row r="11888" spans="76:77" x14ac:dyDescent="0.25">
      <c r="BX11888" s="4"/>
      <c r="BY11888" s="4"/>
    </row>
    <row r="11889" spans="76:77" x14ac:dyDescent="0.25">
      <c r="BX11889" s="4"/>
      <c r="BY11889" s="4"/>
    </row>
    <row r="11890" spans="76:77" x14ac:dyDescent="0.25">
      <c r="BX11890" s="4"/>
      <c r="BY11890" s="4"/>
    </row>
    <row r="11891" spans="76:77" x14ac:dyDescent="0.25">
      <c r="BX11891" s="4"/>
      <c r="BY11891" s="4"/>
    </row>
    <row r="11892" spans="76:77" x14ac:dyDescent="0.25">
      <c r="BX11892" s="4"/>
      <c r="BY11892" s="4"/>
    </row>
    <row r="11893" spans="76:77" x14ac:dyDescent="0.25">
      <c r="BX11893" s="4"/>
      <c r="BY11893" s="4"/>
    </row>
    <row r="11894" spans="76:77" x14ac:dyDescent="0.25">
      <c r="BX11894" s="4"/>
      <c r="BY11894" s="4"/>
    </row>
    <row r="11895" spans="76:77" x14ac:dyDescent="0.25">
      <c r="BX11895" s="4"/>
      <c r="BY11895" s="4"/>
    </row>
    <row r="11896" spans="76:77" x14ac:dyDescent="0.25">
      <c r="BX11896" s="4"/>
      <c r="BY11896" s="4"/>
    </row>
    <row r="11897" spans="76:77" x14ac:dyDescent="0.25">
      <c r="BX11897" s="4"/>
      <c r="BY11897" s="4"/>
    </row>
    <row r="11898" spans="76:77" x14ac:dyDescent="0.25">
      <c r="BX11898" s="4"/>
      <c r="BY11898" s="4"/>
    </row>
    <row r="11899" spans="76:77" x14ac:dyDescent="0.25">
      <c r="BX11899" s="4"/>
      <c r="BY11899" s="4"/>
    </row>
    <row r="11900" spans="76:77" x14ac:dyDescent="0.25">
      <c r="BX11900" s="4"/>
      <c r="BY11900" s="4"/>
    </row>
    <row r="11901" spans="76:77" x14ac:dyDescent="0.25">
      <c r="BX11901" s="4"/>
      <c r="BY11901" s="4"/>
    </row>
    <row r="11902" spans="76:77" x14ac:dyDescent="0.25">
      <c r="BX11902" s="4"/>
      <c r="BY11902" s="4"/>
    </row>
    <row r="11903" spans="76:77" x14ac:dyDescent="0.25">
      <c r="BX11903" s="4"/>
      <c r="BY11903" s="4"/>
    </row>
    <row r="11904" spans="76:77" x14ac:dyDescent="0.25">
      <c r="BX11904" s="4"/>
      <c r="BY11904" s="4"/>
    </row>
    <row r="11905" spans="76:77" x14ac:dyDescent="0.25">
      <c r="BX11905" s="4"/>
      <c r="BY11905" s="4"/>
    </row>
    <row r="11906" spans="76:77" x14ac:dyDescent="0.25">
      <c r="BX11906" s="4"/>
      <c r="BY11906" s="4"/>
    </row>
    <row r="11907" spans="76:77" x14ac:dyDescent="0.25">
      <c r="BX11907" s="4"/>
      <c r="BY11907" s="4"/>
    </row>
    <row r="11908" spans="76:77" x14ac:dyDescent="0.25">
      <c r="BX11908" s="4"/>
      <c r="BY11908" s="4"/>
    </row>
    <row r="11909" spans="76:77" x14ac:dyDescent="0.25">
      <c r="BX11909" s="4"/>
      <c r="BY11909" s="4"/>
    </row>
    <row r="11910" spans="76:77" x14ac:dyDescent="0.25">
      <c r="BX11910" s="4"/>
      <c r="BY11910" s="4"/>
    </row>
    <row r="11911" spans="76:77" x14ac:dyDescent="0.25">
      <c r="BX11911" s="4"/>
      <c r="BY11911" s="4"/>
    </row>
    <row r="11912" spans="76:77" x14ac:dyDescent="0.25">
      <c r="BX11912" s="4"/>
      <c r="BY11912" s="4"/>
    </row>
    <row r="11913" spans="76:77" x14ac:dyDescent="0.25">
      <c r="BX11913" s="4"/>
      <c r="BY11913" s="4"/>
    </row>
    <row r="11914" spans="76:77" x14ac:dyDescent="0.25">
      <c r="BX11914" s="4"/>
      <c r="BY11914" s="4"/>
    </row>
    <row r="11915" spans="76:77" x14ac:dyDescent="0.25">
      <c r="BX11915" s="4"/>
      <c r="BY11915" s="4"/>
    </row>
    <row r="11916" spans="76:77" x14ac:dyDescent="0.25">
      <c r="BX11916" s="4"/>
      <c r="BY11916" s="4"/>
    </row>
    <row r="11917" spans="76:77" x14ac:dyDescent="0.25">
      <c r="BX11917" s="4"/>
      <c r="BY11917" s="4"/>
    </row>
    <row r="11918" spans="76:77" x14ac:dyDescent="0.25">
      <c r="BX11918" s="4"/>
      <c r="BY11918" s="4"/>
    </row>
    <row r="11919" spans="76:77" x14ac:dyDescent="0.25">
      <c r="BX11919" s="4"/>
      <c r="BY11919" s="4"/>
    </row>
    <row r="11920" spans="76:77" x14ac:dyDescent="0.25">
      <c r="BX11920" s="4"/>
      <c r="BY11920" s="4"/>
    </row>
    <row r="11921" spans="76:77" x14ac:dyDescent="0.25">
      <c r="BX11921" s="4"/>
      <c r="BY11921" s="4"/>
    </row>
    <row r="11922" spans="76:77" x14ac:dyDescent="0.25">
      <c r="BX11922" s="4"/>
      <c r="BY11922" s="4"/>
    </row>
    <row r="11923" spans="76:77" x14ac:dyDescent="0.25">
      <c r="BX11923" s="4"/>
      <c r="BY11923" s="4"/>
    </row>
    <row r="11924" spans="76:77" x14ac:dyDescent="0.25">
      <c r="BX11924" s="4"/>
      <c r="BY11924" s="4"/>
    </row>
    <row r="11925" spans="76:77" x14ac:dyDescent="0.25">
      <c r="BX11925" s="4"/>
      <c r="BY11925" s="4"/>
    </row>
    <row r="11926" spans="76:77" x14ac:dyDescent="0.25">
      <c r="BX11926" s="4"/>
      <c r="BY11926" s="4"/>
    </row>
    <row r="11927" spans="76:77" x14ac:dyDescent="0.25">
      <c r="BX11927" s="4"/>
      <c r="BY11927" s="4"/>
    </row>
    <row r="11928" spans="76:77" x14ac:dyDescent="0.25">
      <c r="BX11928" s="4"/>
      <c r="BY11928" s="4"/>
    </row>
    <row r="11929" spans="76:77" x14ac:dyDescent="0.25">
      <c r="BX11929" s="4"/>
      <c r="BY11929" s="4"/>
    </row>
    <row r="11930" spans="76:77" x14ac:dyDescent="0.25">
      <c r="BX11930" s="4"/>
      <c r="BY11930" s="4"/>
    </row>
    <row r="11931" spans="76:77" x14ac:dyDescent="0.25">
      <c r="BX11931" s="4"/>
      <c r="BY11931" s="4"/>
    </row>
    <row r="11932" spans="76:77" x14ac:dyDescent="0.25">
      <c r="BX11932" s="4"/>
      <c r="BY11932" s="4"/>
    </row>
    <row r="11933" spans="76:77" x14ac:dyDescent="0.25">
      <c r="BX11933" s="4"/>
      <c r="BY11933" s="4"/>
    </row>
    <row r="11934" spans="76:77" x14ac:dyDescent="0.25">
      <c r="BX11934" s="4"/>
      <c r="BY11934" s="4"/>
    </row>
    <row r="11935" spans="76:77" x14ac:dyDescent="0.25">
      <c r="BX11935" s="4"/>
      <c r="BY11935" s="4"/>
    </row>
    <row r="11936" spans="76:77" x14ac:dyDescent="0.25">
      <c r="BX11936" s="4"/>
      <c r="BY11936" s="4"/>
    </row>
    <row r="11937" spans="76:77" x14ac:dyDescent="0.25">
      <c r="BX11937" s="4"/>
      <c r="BY11937" s="4"/>
    </row>
    <row r="11938" spans="76:77" x14ac:dyDescent="0.25">
      <c r="BX11938" s="4"/>
      <c r="BY11938" s="4"/>
    </row>
    <row r="11939" spans="76:77" x14ac:dyDescent="0.25">
      <c r="BX11939" s="4"/>
      <c r="BY11939" s="4"/>
    </row>
    <row r="11940" spans="76:77" x14ac:dyDescent="0.25">
      <c r="BX11940" s="4"/>
      <c r="BY11940" s="4"/>
    </row>
    <row r="11941" spans="76:77" x14ac:dyDescent="0.25">
      <c r="BX11941" s="4"/>
      <c r="BY11941" s="4"/>
    </row>
    <row r="11942" spans="76:77" x14ac:dyDescent="0.25">
      <c r="BX11942" s="4"/>
      <c r="BY11942" s="4"/>
    </row>
    <row r="11943" spans="76:77" x14ac:dyDescent="0.25">
      <c r="BX11943" s="4"/>
      <c r="BY11943" s="4"/>
    </row>
    <row r="11944" spans="76:77" x14ac:dyDescent="0.25">
      <c r="BX11944" s="4"/>
      <c r="BY11944" s="4"/>
    </row>
    <row r="11945" spans="76:77" x14ac:dyDescent="0.25">
      <c r="BX11945" s="4"/>
      <c r="BY11945" s="4"/>
    </row>
    <row r="11946" spans="76:77" x14ac:dyDescent="0.25">
      <c r="BX11946" s="4"/>
      <c r="BY11946" s="4"/>
    </row>
    <row r="11947" spans="76:77" x14ac:dyDescent="0.25">
      <c r="BX11947" s="4"/>
      <c r="BY11947" s="4"/>
    </row>
    <row r="11948" spans="76:77" x14ac:dyDescent="0.25">
      <c r="BX11948" s="4"/>
      <c r="BY11948" s="4"/>
    </row>
    <row r="11949" spans="76:77" x14ac:dyDescent="0.25">
      <c r="BX11949" s="4"/>
      <c r="BY11949" s="4"/>
    </row>
    <row r="11950" spans="76:77" x14ac:dyDescent="0.25">
      <c r="BX11950" s="4"/>
      <c r="BY11950" s="4"/>
    </row>
    <row r="11951" spans="76:77" x14ac:dyDescent="0.25">
      <c r="BX11951" s="4"/>
      <c r="BY11951" s="4"/>
    </row>
    <row r="11952" spans="76:77" x14ac:dyDescent="0.25">
      <c r="BX11952" s="4"/>
      <c r="BY11952" s="4"/>
    </row>
    <row r="11953" spans="76:77" x14ac:dyDescent="0.25">
      <c r="BX11953" s="4"/>
      <c r="BY11953" s="4"/>
    </row>
    <row r="11954" spans="76:77" x14ac:dyDescent="0.25">
      <c r="BX11954" s="4"/>
      <c r="BY11954" s="4"/>
    </row>
    <row r="11955" spans="76:77" x14ac:dyDescent="0.25">
      <c r="BX11955" s="4"/>
      <c r="BY11955" s="4"/>
    </row>
    <row r="11956" spans="76:77" x14ac:dyDescent="0.25">
      <c r="BX11956" s="4"/>
      <c r="BY11956" s="4"/>
    </row>
    <row r="11957" spans="76:77" x14ac:dyDescent="0.25">
      <c r="BX11957" s="4"/>
      <c r="BY11957" s="4"/>
    </row>
    <row r="11958" spans="76:77" x14ac:dyDescent="0.25">
      <c r="BX11958" s="4"/>
      <c r="BY11958" s="4"/>
    </row>
    <row r="11959" spans="76:77" x14ac:dyDescent="0.25">
      <c r="BX11959" s="4"/>
      <c r="BY11959" s="4"/>
    </row>
    <row r="11960" spans="76:77" x14ac:dyDescent="0.25">
      <c r="BX11960" s="4"/>
      <c r="BY11960" s="4"/>
    </row>
    <row r="11961" spans="76:77" x14ac:dyDescent="0.25">
      <c r="BX11961" s="4"/>
      <c r="BY11961" s="4"/>
    </row>
    <row r="11962" spans="76:77" x14ac:dyDescent="0.25">
      <c r="BX11962" s="4"/>
      <c r="BY11962" s="4"/>
    </row>
    <row r="11963" spans="76:77" x14ac:dyDescent="0.25">
      <c r="BX11963" s="4"/>
      <c r="BY11963" s="4"/>
    </row>
    <row r="11964" spans="76:77" x14ac:dyDescent="0.25">
      <c r="BX11964" s="4"/>
      <c r="BY11964" s="4"/>
    </row>
    <row r="11965" spans="76:77" x14ac:dyDescent="0.25">
      <c r="BX11965" s="4"/>
      <c r="BY11965" s="4"/>
    </row>
    <row r="11966" spans="76:77" x14ac:dyDescent="0.25">
      <c r="BX11966" s="4"/>
      <c r="BY11966" s="4"/>
    </row>
    <row r="11967" spans="76:77" x14ac:dyDescent="0.25">
      <c r="BX11967" s="4"/>
      <c r="BY11967" s="4"/>
    </row>
    <row r="11968" spans="76:77" x14ac:dyDescent="0.25">
      <c r="BX11968" s="4"/>
      <c r="BY11968" s="4"/>
    </row>
    <row r="11969" spans="76:77" x14ac:dyDescent="0.25">
      <c r="BX11969" s="4"/>
      <c r="BY11969" s="4"/>
    </row>
    <row r="11970" spans="76:77" x14ac:dyDescent="0.25">
      <c r="BX11970" s="4"/>
      <c r="BY11970" s="4"/>
    </row>
    <row r="11971" spans="76:77" x14ac:dyDescent="0.25">
      <c r="BX11971" s="4"/>
      <c r="BY11971" s="4"/>
    </row>
    <row r="11972" spans="76:77" x14ac:dyDescent="0.25">
      <c r="BX11972" s="4"/>
      <c r="BY11972" s="4"/>
    </row>
    <row r="11973" spans="76:77" x14ac:dyDescent="0.25">
      <c r="BX11973" s="4"/>
      <c r="BY11973" s="4"/>
    </row>
    <row r="11974" spans="76:77" x14ac:dyDescent="0.25">
      <c r="BX11974" s="4"/>
      <c r="BY11974" s="4"/>
    </row>
    <row r="11975" spans="76:77" x14ac:dyDescent="0.25">
      <c r="BX11975" s="4"/>
      <c r="BY11975" s="4"/>
    </row>
    <row r="11976" spans="76:77" x14ac:dyDescent="0.25">
      <c r="BX11976" s="4"/>
      <c r="BY11976" s="4"/>
    </row>
    <row r="11977" spans="76:77" x14ac:dyDescent="0.25">
      <c r="BX11977" s="4"/>
      <c r="BY11977" s="4"/>
    </row>
    <row r="11978" spans="76:77" x14ac:dyDescent="0.25">
      <c r="BX11978" s="4"/>
      <c r="BY11978" s="4"/>
    </row>
    <row r="11979" spans="76:77" x14ac:dyDescent="0.25">
      <c r="BX11979" s="4"/>
      <c r="BY11979" s="4"/>
    </row>
    <row r="11980" spans="76:77" x14ac:dyDescent="0.25">
      <c r="BX11980" s="4"/>
      <c r="BY11980" s="4"/>
    </row>
    <row r="11981" spans="76:77" x14ac:dyDescent="0.25">
      <c r="BX11981" s="4"/>
      <c r="BY11981" s="4"/>
    </row>
    <row r="11982" spans="76:77" x14ac:dyDescent="0.25">
      <c r="BX11982" s="4"/>
      <c r="BY11982" s="4"/>
    </row>
    <row r="11983" spans="76:77" x14ac:dyDescent="0.25">
      <c r="BX11983" s="4"/>
      <c r="BY11983" s="4"/>
    </row>
    <row r="11984" spans="76:77" x14ac:dyDescent="0.25">
      <c r="BX11984" s="4"/>
      <c r="BY11984" s="4"/>
    </row>
    <row r="11985" spans="76:77" x14ac:dyDescent="0.25">
      <c r="BX11985" s="4"/>
      <c r="BY11985" s="4"/>
    </row>
    <row r="11986" spans="76:77" x14ac:dyDescent="0.25">
      <c r="BX11986" s="4"/>
      <c r="BY11986" s="4"/>
    </row>
    <row r="11987" spans="76:77" x14ac:dyDescent="0.25">
      <c r="BX11987" s="4"/>
      <c r="BY11987" s="4"/>
    </row>
    <row r="11988" spans="76:77" x14ac:dyDescent="0.25">
      <c r="BX11988" s="4"/>
      <c r="BY11988" s="4"/>
    </row>
    <row r="11989" spans="76:77" x14ac:dyDescent="0.25">
      <c r="BX11989" s="4"/>
      <c r="BY11989" s="4"/>
    </row>
    <row r="11990" spans="76:77" x14ac:dyDescent="0.25">
      <c r="BX11990" s="4"/>
      <c r="BY11990" s="4"/>
    </row>
    <row r="11991" spans="76:77" x14ac:dyDescent="0.25">
      <c r="BX11991" s="4"/>
      <c r="BY11991" s="4"/>
    </row>
    <row r="11992" spans="76:77" x14ac:dyDescent="0.25">
      <c r="BX11992" s="4"/>
      <c r="BY11992" s="4"/>
    </row>
    <row r="11993" spans="76:77" x14ac:dyDescent="0.25">
      <c r="BX11993" s="4"/>
      <c r="BY11993" s="4"/>
    </row>
    <row r="11994" spans="76:77" x14ac:dyDescent="0.25">
      <c r="BX11994" s="4"/>
      <c r="BY11994" s="4"/>
    </row>
    <row r="11995" spans="76:77" x14ac:dyDescent="0.25">
      <c r="BX11995" s="4"/>
      <c r="BY11995" s="4"/>
    </row>
    <row r="11996" spans="76:77" x14ac:dyDescent="0.25">
      <c r="BX11996" s="4"/>
      <c r="BY11996" s="4"/>
    </row>
    <row r="11997" spans="76:77" x14ac:dyDescent="0.25">
      <c r="BX11997" s="4"/>
      <c r="BY11997" s="4"/>
    </row>
    <row r="11998" spans="76:77" x14ac:dyDescent="0.25">
      <c r="BX11998" s="4"/>
      <c r="BY11998" s="4"/>
    </row>
    <row r="11999" spans="76:77" x14ac:dyDescent="0.25">
      <c r="BX11999" s="4"/>
      <c r="BY11999" s="4"/>
    </row>
    <row r="12000" spans="76:77" x14ac:dyDescent="0.25">
      <c r="BX12000" s="4"/>
      <c r="BY12000" s="4"/>
    </row>
    <row r="12001" spans="76:77" x14ac:dyDescent="0.25">
      <c r="BX12001" s="4"/>
      <c r="BY12001" s="4"/>
    </row>
    <row r="12002" spans="76:77" x14ac:dyDescent="0.25">
      <c r="BX12002" s="4"/>
      <c r="BY12002" s="4"/>
    </row>
    <row r="12003" spans="76:77" x14ac:dyDescent="0.25">
      <c r="BX12003" s="4"/>
      <c r="BY12003" s="4"/>
    </row>
    <row r="12004" spans="76:77" x14ac:dyDescent="0.25">
      <c r="BX12004" s="4"/>
      <c r="BY12004" s="4"/>
    </row>
    <row r="12005" spans="76:77" x14ac:dyDescent="0.25">
      <c r="BX12005" s="4"/>
      <c r="BY12005" s="4"/>
    </row>
    <row r="12006" spans="76:77" x14ac:dyDescent="0.25">
      <c r="BX12006" s="4"/>
      <c r="BY12006" s="4"/>
    </row>
    <row r="12007" spans="76:77" x14ac:dyDescent="0.25">
      <c r="BX12007" s="4"/>
      <c r="BY12007" s="4"/>
    </row>
    <row r="12008" spans="76:77" x14ac:dyDescent="0.25">
      <c r="BX12008" s="4"/>
      <c r="BY12008" s="4"/>
    </row>
    <row r="12009" spans="76:77" x14ac:dyDescent="0.25">
      <c r="BX12009" s="4"/>
      <c r="BY12009" s="4"/>
    </row>
    <row r="12010" spans="76:77" x14ac:dyDescent="0.25">
      <c r="BX12010" s="4"/>
      <c r="BY12010" s="4"/>
    </row>
    <row r="12011" spans="76:77" x14ac:dyDescent="0.25">
      <c r="BX12011" s="4"/>
      <c r="BY12011" s="4"/>
    </row>
    <row r="12012" spans="76:77" x14ac:dyDescent="0.25">
      <c r="BX12012" s="4"/>
      <c r="BY12012" s="4"/>
    </row>
    <row r="12013" spans="76:77" x14ac:dyDescent="0.25">
      <c r="BX12013" s="4"/>
      <c r="BY12013" s="4"/>
    </row>
    <row r="12014" spans="76:77" x14ac:dyDescent="0.25">
      <c r="BX12014" s="4"/>
      <c r="BY12014" s="4"/>
    </row>
    <row r="12015" spans="76:77" x14ac:dyDescent="0.25">
      <c r="BX12015" s="4"/>
      <c r="BY12015" s="4"/>
    </row>
    <row r="12016" spans="76:77" x14ac:dyDescent="0.25">
      <c r="BX12016" s="4"/>
      <c r="BY12016" s="4"/>
    </row>
    <row r="12017" spans="76:77" x14ac:dyDescent="0.25">
      <c r="BX12017" s="4"/>
      <c r="BY12017" s="4"/>
    </row>
    <row r="12018" spans="76:77" x14ac:dyDescent="0.25">
      <c r="BX12018" s="4"/>
      <c r="BY12018" s="4"/>
    </row>
    <row r="12019" spans="76:77" x14ac:dyDescent="0.25">
      <c r="BX12019" s="4"/>
      <c r="BY12019" s="4"/>
    </row>
    <row r="12020" spans="76:77" x14ac:dyDescent="0.25">
      <c r="BX12020" s="4"/>
      <c r="BY12020" s="4"/>
    </row>
    <row r="12021" spans="76:77" x14ac:dyDescent="0.25">
      <c r="BX12021" s="4"/>
      <c r="BY12021" s="4"/>
    </row>
    <row r="12022" spans="76:77" x14ac:dyDescent="0.25">
      <c r="BX12022" s="4"/>
      <c r="BY12022" s="4"/>
    </row>
    <row r="12023" spans="76:77" x14ac:dyDescent="0.25">
      <c r="BX12023" s="4"/>
      <c r="BY12023" s="4"/>
    </row>
    <row r="12024" spans="76:77" x14ac:dyDescent="0.25">
      <c r="BX12024" s="4"/>
      <c r="BY12024" s="4"/>
    </row>
    <row r="12025" spans="76:77" x14ac:dyDescent="0.25">
      <c r="BX12025" s="4"/>
      <c r="BY12025" s="4"/>
    </row>
    <row r="12026" spans="76:77" x14ac:dyDescent="0.25">
      <c r="BX12026" s="4"/>
      <c r="BY12026" s="4"/>
    </row>
    <row r="12027" spans="76:77" x14ac:dyDescent="0.25">
      <c r="BX12027" s="4"/>
      <c r="BY12027" s="4"/>
    </row>
    <row r="12028" spans="76:77" x14ac:dyDescent="0.25">
      <c r="BX12028" s="4"/>
      <c r="BY12028" s="4"/>
    </row>
    <row r="12029" spans="76:77" x14ac:dyDescent="0.25">
      <c r="BX12029" s="4"/>
      <c r="BY12029" s="4"/>
    </row>
    <row r="12030" spans="76:77" x14ac:dyDescent="0.25">
      <c r="BX12030" s="4"/>
      <c r="BY12030" s="4"/>
    </row>
    <row r="12031" spans="76:77" x14ac:dyDescent="0.25">
      <c r="BX12031" s="4"/>
      <c r="BY12031" s="4"/>
    </row>
    <row r="12032" spans="76:77" x14ac:dyDescent="0.25">
      <c r="BX12032" s="4"/>
      <c r="BY12032" s="4"/>
    </row>
    <row r="12033" spans="76:77" x14ac:dyDescent="0.25">
      <c r="BX12033" s="4"/>
      <c r="BY12033" s="4"/>
    </row>
    <row r="12034" spans="76:77" x14ac:dyDescent="0.25">
      <c r="BX12034" s="4"/>
      <c r="BY12034" s="4"/>
    </row>
    <row r="12035" spans="76:77" x14ac:dyDescent="0.25">
      <c r="BX12035" s="4"/>
      <c r="BY12035" s="4"/>
    </row>
    <row r="12036" spans="76:77" x14ac:dyDescent="0.25">
      <c r="BX12036" s="4"/>
      <c r="BY12036" s="4"/>
    </row>
    <row r="12037" spans="76:77" x14ac:dyDescent="0.25">
      <c r="BX12037" s="4"/>
      <c r="BY12037" s="4"/>
    </row>
    <row r="12038" spans="76:77" x14ac:dyDescent="0.25">
      <c r="BX12038" s="4"/>
      <c r="BY12038" s="4"/>
    </row>
    <row r="12039" spans="76:77" x14ac:dyDescent="0.25">
      <c r="BX12039" s="4"/>
      <c r="BY12039" s="4"/>
    </row>
    <row r="12040" spans="76:77" x14ac:dyDescent="0.25">
      <c r="BX12040" s="4"/>
      <c r="BY12040" s="4"/>
    </row>
    <row r="12041" spans="76:77" x14ac:dyDescent="0.25">
      <c r="BX12041" s="4"/>
      <c r="BY12041" s="4"/>
    </row>
    <row r="12042" spans="76:77" x14ac:dyDescent="0.25">
      <c r="BX12042" s="4"/>
      <c r="BY12042" s="4"/>
    </row>
    <row r="12043" spans="76:77" x14ac:dyDescent="0.25">
      <c r="BX12043" s="4"/>
      <c r="BY12043" s="4"/>
    </row>
    <row r="12044" spans="76:77" x14ac:dyDescent="0.25">
      <c r="BX12044" s="4"/>
      <c r="BY12044" s="4"/>
    </row>
    <row r="12045" spans="76:77" x14ac:dyDescent="0.25">
      <c r="BX12045" s="4"/>
      <c r="BY12045" s="4"/>
    </row>
    <row r="12046" spans="76:77" x14ac:dyDescent="0.25">
      <c r="BX12046" s="4"/>
      <c r="BY12046" s="4"/>
    </row>
    <row r="12047" spans="76:77" x14ac:dyDescent="0.25">
      <c r="BX12047" s="4"/>
      <c r="BY12047" s="4"/>
    </row>
    <row r="12048" spans="76:77" x14ac:dyDescent="0.25">
      <c r="BX12048" s="4"/>
      <c r="BY12048" s="4"/>
    </row>
    <row r="12049" spans="76:77" x14ac:dyDescent="0.25">
      <c r="BX12049" s="4"/>
      <c r="BY12049" s="4"/>
    </row>
    <row r="12050" spans="76:77" x14ac:dyDescent="0.25">
      <c r="BX12050" s="4"/>
      <c r="BY12050" s="4"/>
    </row>
    <row r="12051" spans="76:77" x14ac:dyDescent="0.25">
      <c r="BX12051" s="4"/>
      <c r="BY12051" s="4"/>
    </row>
    <row r="12052" spans="76:77" x14ac:dyDescent="0.25">
      <c r="BX12052" s="4"/>
      <c r="BY12052" s="4"/>
    </row>
    <row r="12053" spans="76:77" x14ac:dyDescent="0.25">
      <c r="BX12053" s="4"/>
      <c r="BY12053" s="4"/>
    </row>
    <row r="12054" spans="76:77" x14ac:dyDescent="0.25">
      <c r="BX12054" s="4"/>
      <c r="BY12054" s="4"/>
    </row>
    <row r="12055" spans="76:77" x14ac:dyDescent="0.25">
      <c r="BX12055" s="4"/>
      <c r="BY12055" s="4"/>
    </row>
    <row r="12056" spans="76:77" x14ac:dyDescent="0.25">
      <c r="BX12056" s="4"/>
      <c r="BY12056" s="4"/>
    </row>
    <row r="12057" spans="76:77" x14ac:dyDescent="0.25">
      <c r="BX12057" s="4"/>
      <c r="BY12057" s="4"/>
    </row>
    <row r="12058" spans="76:77" x14ac:dyDescent="0.25">
      <c r="BX12058" s="4"/>
      <c r="BY12058" s="4"/>
    </row>
    <row r="12059" spans="76:77" x14ac:dyDescent="0.25">
      <c r="BX12059" s="4"/>
      <c r="BY12059" s="4"/>
    </row>
    <row r="12060" spans="76:77" x14ac:dyDescent="0.25">
      <c r="BX12060" s="4"/>
      <c r="BY12060" s="4"/>
    </row>
    <row r="12061" spans="76:77" x14ac:dyDescent="0.25">
      <c r="BX12061" s="4"/>
      <c r="BY12061" s="4"/>
    </row>
    <row r="12062" spans="76:77" x14ac:dyDescent="0.25">
      <c r="BX12062" s="4"/>
      <c r="BY12062" s="4"/>
    </row>
    <row r="12063" spans="76:77" x14ac:dyDescent="0.25">
      <c r="BX12063" s="4"/>
      <c r="BY12063" s="4"/>
    </row>
    <row r="12064" spans="76:77" x14ac:dyDescent="0.25">
      <c r="BX12064" s="4"/>
      <c r="BY12064" s="4"/>
    </row>
    <row r="12065" spans="76:77" x14ac:dyDescent="0.25">
      <c r="BX12065" s="4"/>
      <c r="BY12065" s="4"/>
    </row>
    <row r="12066" spans="76:77" x14ac:dyDescent="0.25">
      <c r="BX12066" s="4"/>
      <c r="BY12066" s="4"/>
    </row>
    <row r="12067" spans="76:77" x14ac:dyDescent="0.25">
      <c r="BX12067" s="4"/>
      <c r="BY12067" s="4"/>
    </row>
    <row r="12068" spans="76:77" x14ac:dyDescent="0.25">
      <c r="BX12068" s="4"/>
      <c r="BY12068" s="4"/>
    </row>
    <row r="12069" spans="76:77" x14ac:dyDescent="0.25">
      <c r="BX12069" s="4"/>
      <c r="BY12069" s="4"/>
    </row>
    <row r="12070" spans="76:77" x14ac:dyDescent="0.25">
      <c r="BX12070" s="4"/>
      <c r="BY12070" s="4"/>
    </row>
    <row r="12071" spans="76:77" x14ac:dyDescent="0.25">
      <c r="BX12071" s="4"/>
      <c r="BY12071" s="4"/>
    </row>
    <row r="12072" spans="76:77" x14ac:dyDescent="0.25">
      <c r="BX12072" s="4"/>
      <c r="BY12072" s="4"/>
    </row>
    <row r="12073" spans="76:77" x14ac:dyDescent="0.25">
      <c r="BX12073" s="4"/>
      <c r="BY12073" s="4"/>
    </row>
    <row r="12074" spans="76:77" x14ac:dyDescent="0.25">
      <c r="BX12074" s="4"/>
      <c r="BY12074" s="4"/>
    </row>
    <row r="12075" spans="76:77" x14ac:dyDescent="0.25">
      <c r="BX12075" s="4"/>
      <c r="BY12075" s="4"/>
    </row>
    <row r="12076" spans="76:77" x14ac:dyDescent="0.25">
      <c r="BX12076" s="4"/>
      <c r="BY12076" s="4"/>
    </row>
    <row r="12077" spans="76:77" x14ac:dyDescent="0.25">
      <c r="BX12077" s="4"/>
      <c r="BY12077" s="4"/>
    </row>
    <row r="12078" spans="76:77" x14ac:dyDescent="0.25">
      <c r="BX12078" s="4"/>
      <c r="BY12078" s="4"/>
    </row>
    <row r="12079" spans="76:77" x14ac:dyDescent="0.25">
      <c r="BX12079" s="4"/>
      <c r="BY12079" s="4"/>
    </row>
    <row r="12080" spans="76:77" x14ac:dyDescent="0.25">
      <c r="BX12080" s="4"/>
      <c r="BY12080" s="4"/>
    </row>
    <row r="12081" spans="76:77" x14ac:dyDescent="0.25">
      <c r="BX12081" s="4"/>
      <c r="BY12081" s="4"/>
    </row>
    <row r="12082" spans="76:77" x14ac:dyDescent="0.25">
      <c r="BX12082" s="4"/>
      <c r="BY12082" s="4"/>
    </row>
    <row r="12083" spans="76:77" x14ac:dyDescent="0.25">
      <c r="BX12083" s="4"/>
      <c r="BY12083" s="4"/>
    </row>
    <row r="12084" spans="76:77" x14ac:dyDescent="0.25">
      <c r="BX12084" s="4"/>
      <c r="BY12084" s="4"/>
    </row>
    <row r="12085" spans="76:77" x14ac:dyDescent="0.25">
      <c r="BX12085" s="4"/>
      <c r="BY12085" s="4"/>
    </row>
    <row r="12086" spans="76:77" x14ac:dyDescent="0.25">
      <c r="BX12086" s="4"/>
      <c r="BY12086" s="4"/>
    </row>
    <row r="12087" spans="76:77" x14ac:dyDescent="0.25">
      <c r="BX12087" s="4"/>
      <c r="BY12087" s="4"/>
    </row>
    <row r="12088" spans="76:77" x14ac:dyDescent="0.25">
      <c r="BX12088" s="4"/>
      <c r="BY12088" s="4"/>
    </row>
    <row r="12089" spans="76:77" x14ac:dyDescent="0.25">
      <c r="BX12089" s="4"/>
      <c r="BY12089" s="4"/>
    </row>
    <row r="12090" spans="76:77" x14ac:dyDescent="0.25">
      <c r="BX12090" s="4"/>
      <c r="BY12090" s="4"/>
    </row>
    <row r="12091" spans="76:77" x14ac:dyDescent="0.25">
      <c r="BX12091" s="4"/>
      <c r="BY12091" s="4"/>
    </row>
    <row r="12092" spans="76:77" x14ac:dyDescent="0.25">
      <c r="BX12092" s="4"/>
      <c r="BY12092" s="4"/>
    </row>
    <row r="12093" spans="76:77" x14ac:dyDescent="0.25">
      <c r="BX12093" s="4"/>
      <c r="BY12093" s="4"/>
    </row>
    <row r="12094" spans="76:77" x14ac:dyDescent="0.25">
      <c r="BX12094" s="4"/>
      <c r="BY12094" s="4"/>
    </row>
    <row r="12095" spans="76:77" x14ac:dyDescent="0.25">
      <c r="BX12095" s="4"/>
      <c r="BY12095" s="4"/>
    </row>
    <row r="12096" spans="76:77" x14ac:dyDescent="0.25">
      <c r="BX12096" s="4"/>
      <c r="BY12096" s="4"/>
    </row>
    <row r="12097" spans="76:77" x14ac:dyDescent="0.25">
      <c r="BX12097" s="4"/>
      <c r="BY12097" s="4"/>
    </row>
    <row r="12098" spans="76:77" x14ac:dyDescent="0.25">
      <c r="BX12098" s="4"/>
      <c r="BY12098" s="4"/>
    </row>
    <row r="12099" spans="76:77" x14ac:dyDescent="0.25">
      <c r="BX12099" s="4"/>
      <c r="BY12099" s="4"/>
    </row>
    <row r="12100" spans="76:77" x14ac:dyDescent="0.25">
      <c r="BX12100" s="4"/>
      <c r="BY12100" s="4"/>
    </row>
    <row r="12101" spans="76:77" x14ac:dyDescent="0.25">
      <c r="BX12101" s="4"/>
      <c r="BY12101" s="4"/>
    </row>
    <row r="12102" spans="76:77" x14ac:dyDescent="0.25">
      <c r="BX12102" s="4"/>
      <c r="BY12102" s="4"/>
    </row>
    <row r="12103" spans="76:77" x14ac:dyDescent="0.25">
      <c r="BX12103" s="4"/>
      <c r="BY12103" s="4"/>
    </row>
    <row r="12104" spans="76:77" x14ac:dyDescent="0.25">
      <c r="BX12104" s="4"/>
      <c r="BY12104" s="4"/>
    </row>
    <row r="12105" spans="76:77" x14ac:dyDescent="0.25">
      <c r="BX12105" s="4"/>
      <c r="BY12105" s="4"/>
    </row>
    <row r="12106" spans="76:77" x14ac:dyDescent="0.25">
      <c r="BX12106" s="4"/>
      <c r="BY12106" s="4"/>
    </row>
    <row r="12107" spans="76:77" x14ac:dyDescent="0.25">
      <c r="BX12107" s="4"/>
      <c r="BY12107" s="4"/>
    </row>
    <row r="12108" spans="76:77" x14ac:dyDescent="0.25">
      <c r="BX12108" s="4"/>
      <c r="BY12108" s="4"/>
    </row>
    <row r="12109" spans="76:77" x14ac:dyDescent="0.25">
      <c r="BX12109" s="4"/>
      <c r="BY12109" s="4"/>
    </row>
    <row r="12110" spans="76:77" x14ac:dyDescent="0.25">
      <c r="BX12110" s="4"/>
      <c r="BY12110" s="4"/>
    </row>
    <row r="12111" spans="76:77" x14ac:dyDescent="0.25">
      <c r="BX12111" s="4"/>
      <c r="BY12111" s="4"/>
    </row>
    <row r="12112" spans="76:77" x14ac:dyDescent="0.25">
      <c r="BX12112" s="4"/>
      <c r="BY12112" s="4"/>
    </row>
    <row r="12113" spans="76:77" x14ac:dyDescent="0.25">
      <c r="BX12113" s="4"/>
      <c r="BY12113" s="4"/>
    </row>
    <row r="12114" spans="76:77" x14ac:dyDescent="0.25">
      <c r="BX12114" s="4"/>
      <c r="BY12114" s="4"/>
    </row>
    <row r="12115" spans="76:77" x14ac:dyDescent="0.25">
      <c r="BX12115" s="4"/>
      <c r="BY12115" s="4"/>
    </row>
    <row r="12116" spans="76:77" x14ac:dyDescent="0.25">
      <c r="BX12116" s="4"/>
      <c r="BY12116" s="4"/>
    </row>
    <row r="12117" spans="76:77" x14ac:dyDescent="0.25">
      <c r="BX12117" s="4"/>
      <c r="BY12117" s="4"/>
    </row>
    <row r="12118" spans="76:77" x14ac:dyDescent="0.25">
      <c r="BX12118" s="4"/>
      <c r="BY12118" s="4"/>
    </row>
    <row r="12119" spans="76:77" x14ac:dyDescent="0.25">
      <c r="BX12119" s="4"/>
      <c r="BY12119" s="4"/>
    </row>
    <row r="12120" spans="76:77" x14ac:dyDescent="0.25">
      <c r="BX12120" s="4"/>
      <c r="BY12120" s="4"/>
    </row>
    <row r="12121" spans="76:77" x14ac:dyDescent="0.25">
      <c r="BX12121" s="4"/>
      <c r="BY12121" s="4"/>
    </row>
    <row r="12122" spans="76:77" x14ac:dyDescent="0.25">
      <c r="BX12122" s="4"/>
      <c r="BY12122" s="4"/>
    </row>
    <row r="12123" spans="76:77" x14ac:dyDescent="0.25">
      <c r="BX12123" s="4"/>
      <c r="BY12123" s="4"/>
    </row>
    <row r="12124" spans="76:77" x14ac:dyDescent="0.25">
      <c r="BX12124" s="4"/>
      <c r="BY12124" s="4"/>
    </row>
    <row r="12125" spans="76:77" x14ac:dyDescent="0.25">
      <c r="BX12125" s="4"/>
      <c r="BY12125" s="4"/>
    </row>
    <row r="12126" spans="76:77" x14ac:dyDescent="0.25">
      <c r="BX12126" s="4"/>
      <c r="BY12126" s="4"/>
    </row>
    <row r="12127" spans="76:77" x14ac:dyDescent="0.25">
      <c r="BX12127" s="4"/>
      <c r="BY12127" s="4"/>
    </row>
    <row r="12128" spans="76:77" x14ac:dyDescent="0.25">
      <c r="BX12128" s="4"/>
      <c r="BY12128" s="4"/>
    </row>
    <row r="12129" spans="76:77" x14ac:dyDescent="0.25">
      <c r="BX12129" s="4"/>
      <c r="BY12129" s="4"/>
    </row>
    <row r="12130" spans="76:77" x14ac:dyDescent="0.25">
      <c r="BX12130" s="4"/>
      <c r="BY12130" s="4"/>
    </row>
    <row r="12131" spans="76:77" x14ac:dyDescent="0.25">
      <c r="BX12131" s="4"/>
      <c r="BY12131" s="4"/>
    </row>
    <row r="12132" spans="76:77" x14ac:dyDescent="0.25">
      <c r="BX12132" s="4"/>
      <c r="BY12132" s="4"/>
    </row>
    <row r="12133" spans="76:77" x14ac:dyDescent="0.25">
      <c r="BX12133" s="4"/>
      <c r="BY12133" s="4"/>
    </row>
    <row r="12134" spans="76:77" x14ac:dyDescent="0.25">
      <c r="BX12134" s="4"/>
      <c r="BY12134" s="4"/>
    </row>
    <row r="12135" spans="76:77" x14ac:dyDescent="0.25">
      <c r="BX12135" s="4"/>
      <c r="BY12135" s="4"/>
    </row>
    <row r="12136" spans="76:77" x14ac:dyDescent="0.25">
      <c r="BX12136" s="4"/>
      <c r="BY12136" s="4"/>
    </row>
    <row r="12137" spans="76:77" x14ac:dyDescent="0.25">
      <c r="BX12137" s="4"/>
      <c r="BY12137" s="4"/>
    </row>
    <row r="12138" spans="76:77" x14ac:dyDescent="0.25">
      <c r="BX12138" s="4"/>
      <c r="BY12138" s="4"/>
    </row>
    <row r="12139" spans="76:77" x14ac:dyDescent="0.25">
      <c r="BX12139" s="4"/>
      <c r="BY12139" s="4"/>
    </row>
    <row r="12140" spans="76:77" x14ac:dyDescent="0.25">
      <c r="BX12140" s="4"/>
      <c r="BY12140" s="4"/>
    </row>
    <row r="12141" spans="76:77" x14ac:dyDescent="0.25">
      <c r="BX12141" s="4"/>
      <c r="BY12141" s="4"/>
    </row>
    <row r="12142" spans="76:77" x14ac:dyDescent="0.25">
      <c r="BX12142" s="4"/>
      <c r="BY12142" s="4"/>
    </row>
    <row r="12143" spans="76:77" x14ac:dyDescent="0.25">
      <c r="BX12143" s="4"/>
      <c r="BY12143" s="4"/>
    </row>
    <row r="12144" spans="76:77" x14ac:dyDescent="0.25">
      <c r="BX12144" s="4"/>
      <c r="BY12144" s="4"/>
    </row>
    <row r="12145" spans="76:77" x14ac:dyDescent="0.25">
      <c r="BX12145" s="4"/>
      <c r="BY12145" s="4"/>
    </row>
    <row r="12146" spans="76:77" x14ac:dyDescent="0.25">
      <c r="BX12146" s="4"/>
      <c r="BY12146" s="4"/>
    </row>
    <row r="12147" spans="76:77" x14ac:dyDescent="0.25">
      <c r="BX12147" s="4"/>
      <c r="BY12147" s="4"/>
    </row>
    <row r="12148" spans="76:77" x14ac:dyDescent="0.25">
      <c r="BX12148" s="4"/>
      <c r="BY12148" s="4"/>
    </row>
    <row r="12149" spans="76:77" x14ac:dyDescent="0.25">
      <c r="BX12149" s="4"/>
      <c r="BY12149" s="4"/>
    </row>
    <row r="12150" spans="76:77" x14ac:dyDescent="0.25">
      <c r="BX12150" s="4"/>
      <c r="BY12150" s="4"/>
    </row>
    <row r="12151" spans="76:77" x14ac:dyDescent="0.25">
      <c r="BX12151" s="4"/>
      <c r="BY12151" s="4"/>
    </row>
    <row r="12152" spans="76:77" x14ac:dyDescent="0.25">
      <c r="BX12152" s="4"/>
      <c r="BY12152" s="4"/>
    </row>
    <row r="12153" spans="76:77" x14ac:dyDescent="0.25">
      <c r="BX12153" s="4"/>
      <c r="BY12153" s="4"/>
    </row>
    <row r="12154" spans="76:77" x14ac:dyDescent="0.25">
      <c r="BX12154" s="4"/>
      <c r="BY12154" s="4"/>
    </row>
    <row r="12155" spans="76:77" x14ac:dyDescent="0.25">
      <c r="BX12155" s="4"/>
      <c r="BY12155" s="4"/>
    </row>
    <row r="12156" spans="76:77" x14ac:dyDescent="0.25">
      <c r="BX12156" s="4"/>
      <c r="BY12156" s="4"/>
    </row>
    <row r="12157" spans="76:77" x14ac:dyDescent="0.25">
      <c r="BX12157" s="4"/>
      <c r="BY12157" s="4"/>
    </row>
    <row r="12158" spans="76:77" x14ac:dyDescent="0.25">
      <c r="BX12158" s="4"/>
      <c r="BY12158" s="4"/>
    </row>
    <row r="12159" spans="76:77" x14ac:dyDescent="0.25">
      <c r="BX12159" s="4"/>
      <c r="BY12159" s="4"/>
    </row>
    <row r="12160" spans="76:77" x14ac:dyDescent="0.25">
      <c r="BX12160" s="4"/>
      <c r="BY12160" s="4"/>
    </row>
    <row r="12161" spans="76:77" x14ac:dyDescent="0.25">
      <c r="BX12161" s="4"/>
      <c r="BY12161" s="4"/>
    </row>
    <row r="12162" spans="76:77" x14ac:dyDescent="0.25">
      <c r="BX12162" s="4"/>
      <c r="BY12162" s="4"/>
    </row>
    <row r="12163" spans="76:77" x14ac:dyDescent="0.25">
      <c r="BX12163" s="4"/>
      <c r="BY12163" s="4"/>
    </row>
    <row r="12164" spans="76:77" x14ac:dyDescent="0.25">
      <c r="BX12164" s="4"/>
      <c r="BY12164" s="4"/>
    </row>
    <row r="12165" spans="76:77" x14ac:dyDescent="0.25">
      <c r="BX12165" s="4"/>
      <c r="BY12165" s="4"/>
    </row>
    <row r="12166" spans="76:77" x14ac:dyDescent="0.25">
      <c r="BX12166" s="4"/>
      <c r="BY12166" s="4"/>
    </row>
    <row r="12167" spans="76:77" x14ac:dyDescent="0.25">
      <c r="BX12167" s="4"/>
      <c r="BY12167" s="4"/>
    </row>
    <row r="12168" spans="76:77" x14ac:dyDescent="0.25">
      <c r="BX12168" s="4"/>
      <c r="BY12168" s="4"/>
    </row>
    <row r="12169" spans="76:77" x14ac:dyDescent="0.25">
      <c r="BX12169" s="4"/>
      <c r="BY12169" s="4"/>
    </row>
    <row r="12170" spans="76:77" x14ac:dyDescent="0.25">
      <c r="BX12170" s="4"/>
      <c r="BY12170" s="4"/>
    </row>
    <row r="12171" spans="76:77" x14ac:dyDescent="0.25">
      <c r="BX12171" s="4"/>
      <c r="BY12171" s="4"/>
    </row>
    <row r="12172" spans="76:77" x14ac:dyDescent="0.25">
      <c r="BX12172" s="4"/>
      <c r="BY12172" s="4"/>
    </row>
    <row r="12173" spans="76:77" x14ac:dyDescent="0.25">
      <c r="BX12173" s="4"/>
      <c r="BY12173" s="4"/>
    </row>
    <row r="12174" spans="76:77" x14ac:dyDescent="0.25">
      <c r="BX12174" s="4"/>
      <c r="BY12174" s="4"/>
    </row>
    <row r="12175" spans="76:77" x14ac:dyDescent="0.25">
      <c r="BX12175" s="4"/>
      <c r="BY12175" s="4"/>
    </row>
    <row r="12176" spans="76:77" x14ac:dyDescent="0.25">
      <c r="BX12176" s="4"/>
      <c r="BY12176" s="4"/>
    </row>
    <row r="12177" spans="76:77" x14ac:dyDescent="0.25">
      <c r="BX12177" s="4"/>
      <c r="BY12177" s="4"/>
    </row>
    <row r="12178" spans="76:77" x14ac:dyDescent="0.25">
      <c r="BX12178" s="4"/>
      <c r="BY12178" s="4"/>
    </row>
    <row r="12179" spans="76:77" x14ac:dyDescent="0.25">
      <c r="BX12179" s="4"/>
      <c r="BY12179" s="4"/>
    </row>
    <row r="12180" spans="76:77" x14ac:dyDescent="0.25">
      <c r="BX12180" s="4"/>
      <c r="BY12180" s="4"/>
    </row>
    <row r="12181" spans="76:77" x14ac:dyDescent="0.25">
      <c r="BX12181" s="4"/>
      <c r="BY12181" s="4"/>
    </row>
    <row r="12182" spans="76:77" x14ac:dyDescent="0.25">
      <c r="BX12182" s="4"/>
      <c r="BY12182" s="4"/>
    </row>
    <row r="12183" spans="76:77" x14ac:dyDescent="0.25">
      <c r="BX12183" s="4"/>
      <c r="BY12183" s="4"/>
    </row>
    <row r="12184" spans="76:77" x14ac:dyDescent="0.25">
      <c r="BX12184" s="4"/>
      <c r="BY12184" s="4"/>
    </row>
    <row r="12185" spans="76:77" x14ac:dyDescent="0.25">
      <c r="BX12185" s="4"/>
      <c r="BY12185" s="4"/>
    </row>
    <row r="12186" spans="76:77" x14ac:dyDescent="0.25">
      <c r="BX12186" s="4"/>
      <c r="BY12186" s="4"/>
    </row>
    <row r="12187" spans="76:77" x14ac:dyDescent="0.25">
      <c r="BX12187" s="4"/>
      <c r="BY12187" s="4"/>
    </row>
    <row r="12188" spans="76:77" x14ac:dyDescent="0.25">
      <c r="BX12188" s="4"/>
      <c r="BY12188" s="4"/>
    </row>
    <row r="12189" spans="76:77" x14ac:dyDescent="0.25">
      <c r="BX12189" s="4"/>
      <c r="BY12189" s="4"/>
    </row>
    <row r="12190" spans="76:77" x14ac:dyDescent="0.25">
      <c r="BX12190" s="4"/>
      <c r="BY12190" s="4"/>
    </row>
    <row r="12191" spans="76:77" x14ac:dyDescent="0.25">
      <c r="BX12191" s="4"/>
      <c r="BY12191" s="4"/>
    </row>
    <row r="12192" spans="76:77" x14ac:dyDescent="0.25">
      <c r="BX12192" s="4"/>
      <c r="BY12192" s="4"/>
    </row>
    <row r="12193" spans="76:77" x14ac:dyDescent="0.25">
      <c r="BX12193" s="4"/>
      <c r="BY12193" s="4"/>
    </row>
    <row r="12194" spans="76:77" x14ac:dyDescent="0.25">
      <c r="BX12194" s="4"/>
      <c r="BY12194" s="4"/>
    </row>
    <row r="12195" spans="76:77" x14ac:dyDescent="0.25">
      <c r="BX12195" s="4"/>
      <c r="BY12195" s="4"/>
    </row>
    <row r="12196" spans="76:77" x14ac:dyDescent="0.25">
      <c r="BX12196" s="4"/>
      <c r="BY12196" s="4"/>
    </row>
    <row r="12197" spans="76:77" x14ac:dyDescent="0.25">
      <c r="BX12197" s="4"/>
      <c r="BY12197" s="4"/>
    </row>
    <row r="12198" spans="76:77" x14ac:dyDescent="0.25">
      <c r="BX12198" s="4"/>
      <c r="BY12198" s="4"/>
    </row>
    <row r="12199" spans="76:77" x14ac:dyDescent="0.25">
      <c r="BX12199" s="4"/>
      <c r="BY12199" s="4"/>
    </row>
    <row r="12200" spans="76:77" x14ac:dyDescent="0.25">
      <c r="BX12200" s="4"/>
      <c r="BY12200" s="4"/>
    </row>
    <row r="12201" spans="76:77" x14ac:dyDescent="0.25">
      <c r="BX12201" s="4"/>
      <c r="BY12201" s="4"/>
    </row>
    <row r="12202" spans="76:77" x14ac:dyDescent="0.25">
      <c r="BX12202" s="4"/>
      <c r="BY12202" s="4"/>
    </row>
    <row r="12203" spans="76:77" x14ac:dyDescent="0.25">
      <c r="BX12203" s="4"/>
      <c r="BY12203" s="4"/>
    </row>
    <row r="12204" spans="76:77" x14ac:dyDescent="0.25">
      <c r="BX12204" s="4"/>
      <c r="BY12204" s="4"/>
    </row>
    <row r="12205" spans="76:77" x14ac:dyDescent="0.25">
      <c r="BX12205" s="4"/>
      <c r="BY12205" s="4"/>
    </row>
    <row r="12206" spans="76:77" x14ac:dyDescent="0.25">
      <c r="BX12206" s="4"/>
      <c r="BY12206" s="4"/>
    </row>
    <row r="12207" spans="76:77" x14ac:dyDescent="0.25">
      <c r="BX12207" s="4"/>
      <c r="BY12207" s="4"/>
    </row>
    <row r="12208" spans="76:77" x14ac:dyDescent="0.25">
      <c r="BX12208" s="4"/>
      <c r="BY12208" s="4"/>
    </row>
    <row r="12209" spans="76:77" x14ac:dyDescent="0.25">
      <c r="BX12209" s="4"/>
      <c r="BY12209" s="4"/>
    </row>
    <row r="12210" spans="76:77" x14ac:dyDescent="0.25">
      <c r="BX12210" s="4"/>
      <c r="BY12210" s="4"/>
    </row>
    <row r="12211" spans="76:77" x14ac:dyDescent="0.25">
      <c r="BX12211" s="4"/>
      <c r="BY12211" s="4"/>
    </row>
    <row r="12212" spans="76:77" x14ac:dyDescent="0.25">
      <c r="BX12212" s="4"/>
      <c r="BY12212" s="4"/>
    </row>
    <row r="12213" spans="76:77" x14ac:dyDescent="0.25">
      <c r="BX12213" s="4"/>
      <c r="BY12213" s="4"/>
    </row>
    <row r="12214" spans="76:77" x14ac:dyDescent="0.25">
      <c r="BX12214" s="4"/>
      <c r="BY12214" s="4"/>
    </row>
    <row r="12215" spans="76:77" x14ac:dyDescent="0.25">
      <c r="BX12215" s="4"/>
      <c r="BY12215" s="4"/>
    </row>
    <row r="12216" spans="76:77" x14ac:dyDescent="0.25">
      <c r="BX12216" s="4"/>
      <c r="BY12216" s="4"/>
    </row>
    <row r="12217" spans="76:77" x14ac:dyDescent="0.25">
      <c r="BX12217" s="4"/>
      <c r="BY12217" s="4"/>
    </row>
    <row r="12218" spans="76:77" x14ac:dyDescent="0.25">
      <c r="BX12218" s="4"/>
      <c r="BY12218" s="4"/>
    </row>
    <row r="12219" spans="76:77" x14ac:dyDescent="0.25">
      <c r="BX12219" s="4"/>
      <c r="BY12219" s="4"/>
    </row>
    <row r="12220" spans="76:77" x14ac:dyDescent="0.25">
      <c r="BX12220" s="4"/>
      <c r="BY12220" s="4"/>
    </row>
    <row r="12221" spans="76:77" x14ac:dyDescent="0.25">
      <c r="BX12221" s="4"/>
      <c r="BY12221" s="4"/>
    </row>
    <row r="12222" spans="76:77" x14ac:dyDescent="0.25">
      <c r="BX12222" s="4"/>
      <c r="BY12222" s="4"/>
    </row>
    <row r="12223" spans="76:77" x14ac:dyDescent="0.25">
      <c r="BX12223" s="4"/>
      <c r="BY12223" s="4"/>
    </row>
    <row r="12224" spans="76:77" x14ac:dyDescent="0.25">
      <c r="BX12224" s="4"/>
      <c r="BY12224" s="4"/>
    </row>
    <row r="12225" spans="76:77" x14ac:dyDescent="0.25">
      <c r="BX12225" s="4"/>
      <c r="BY12225" s="4"/>
    </row>
    <row r="12226" spans="76:77" x14ac:dyDescent="0.25">
      <c r="BX12226" s="4"/>
      <c r="BY12226" s="4"/>
    </row>
    <row r="12227" spans="76:77" x14ac:dyDescent="0.25">
      <c r="BX12227" s="4"/>
      <c r="BY12227" s="4"/>
    </row>
    <row r="12228" spans="76:77" x14ac:dyDescent="0.25">
      <c r="BX12228" s="4"/>
      <c r="BY12228" s="4"/>
    </row>
    <row r="12229" spans="76:77" x14ac:dyDescent="0.25">
      <c r="BX12229" s="4"/>
      <c r="BY12229" s="4"/>
    </row>
    <row r="12230" spans="76:77" x14ac:dyDescent="0.25">
      <c r="BX12230" s="4"/>
      <c r="BY12230" s="4"/>
    </row>
    <row r="12231" spans="76:77" x14ac:dyDescent="0.25">
      <c r="BX12231" s="4"/>
      <c r="BY12231" s="4"/>
    </row>
    <row r="12232" spans="76:77" x14ac:dyDescent="0.25">
      <c r="BX12232" s="4"/>
      <c r="BY12232" s="4"/>
    </row>
    <row r="12233" spans="76:77" x14ac:dyDescent="0.25">
      <c r="BX12233" s="4"/>
      <c r="BY12233" s="4"/>
    </row>
    <row r="12234" spans="76:77" x14ac:dyDescent="0.25">
      <c r="BX12234" s="4"/>
      <c r="BY12234" s="4"/>
    </row>
    <row r="12235" spans="76:77" x14ac:dyDescent="0.25">
      <c r="BX12235" s="4"/>
      <c r="BY12235" s="4"/>
    </row>
    <row r="12236" spans="76:77" x14ac:dyDescent="0.25">
      <c r="BX12236" s="4"/>
      <c r="BY12236" s="4"/>
    </row>
    <row r="12237" spans="76:77" x14ac:dyDescent="0.25">
      <c r="BX12237" s="4"/>
      <c r="BY12237" s="4"/>
    </row>
    <row r="12238" spans="76:77" x14ac:dyDescent="0.25">
      <c r="BX12238" s="4"/>
      <c r="BY12238" s="4"/>
    </row>
    <row r="12239" spans="76:77" x14ac:dyDescent="0.25">
      <c r="BX12239" s="4"/>
      <c r="BY12239" s="4"/>
    </row>
    <row r="12240" spans="76:77" x14ac:dyDescent="0.25">
      <c r="BX12240" s="4"/>
      <c r="BY12240" s="4"/>
    </row>
    <row r="12241" spans="76:77" x14ac:dyDescent="0.25">
      <c r="BX12241" s="4"/>
      <c r="BY12241" s="4"/>
    </row>
    <row r="12242" spans="76:77" x14ac:dyDescent="0.25">
      <c r="BX12242" s="4"/>
      <c r="BY12242" s="4"/>
    </row>
    <row r="12243" spans="76:77" x14ac:dyDescent="0.25">
      <c r="BX12243" s="4"/>
      <c r="BY12243" s="4"/>
    </row>
    <row r="12244" spans="76:77" x14ac:dyDescent="0.25">
      <c r="BX12244" s="4"/>
      <c r="BY12244" s="4"/>
    </row>
    <row r="12245" spans="76:77" x14ac:dyDescent="0.25">
      <c r="BX12245" s="4"/>
      <c r="BY12245" s="4"/>
    </row>
    <row r="12246" spans="76:77" x14ac:dyDescent="0.25">
      <c r="BX12246" s="4"/>
      <c r="BY12246" s="4"/>
    </row>
    <row r="12247" spans="76:77" x14ac:dyDescent="0.25">
      <c r="BX12247" s="4"/>
      <c r="BY12247" s="4"/>
    </row>
    <row r="12248" spans="76:77" x14ac:dyDescent="0.25">
      <c r="BX12248" s="4"/>
      <c r="BY12248" s="4"/>
    </row>
    <row r="12249" spans="76:77" x14ac:dyDescent="0.25">
      <c r="BX12249" s="4"/>
      <c r="BY12249" s="4"/>
    </row>
    <row r="12250" spans="76:77" x14ac:dyDescent="0.25">
      <c r="BX12250" s="4"/>
      <c r="BY12250" s="4"/>
    </row>
    <row r="12251" spans="76:77" x14ac:dyDescent="0.25">
      <c r="BX12251" s="4"/>
      <c r="BY12251" s="4"/>
    </row>
    <row r="12252" spans="76:77" x14ac:dyDescent="0.25">
      <c r="BX12252" s="4"/>
      <c r="BY12252" s="4"/>
    </row>
    <row r="12253" spans="76:77" x14ac:dyDescent="0.25">
      <c r="BX12253" s="4"/>
      <c r="BY12253" s="4"/>
    </row>
    <row r="12254" spans="76:77" x14ac:dyDescent="0.25">
      <c r="BX12254" s="4"/>
      <c r="BY12254" s="4"/>
    </row>
    <row r="12255" spans="76:77" x14ac:dyDescent="0.25">
      <c r="BX12255" s="4"/>
      <c r="BY12255" s="4"/>
    </row>
    <row r="12256" spans="76:77" x14ac:dyDescent="0.25">
      <c r="BX12256" s="4"/>
      <c r="BY12256" s="4"/>
    </row>
    <row r="12257" spans="76:77" x14ac:dyDescent="0.25">
      <c r="BX12257" s="4"/>
      <c r="BY12257" s="4"/>
    </row>
    <row r="12258" spans="76:77" x14ac:dyDescent="0.25">
      <c r="BX12258" s="4"/>
      <c r="BY12258" s="4"/>
    </row>
    <row r="12259" spans="76:77" x14ac:dyDescent="0.25">
      <c r="BX12259" s="4"/>
      <c r="BY12259" s="4"/>
    </row>
    <row r="12260" spans="76:77" x14ac:dyDescent="0.25">
      <c r="BX12260" s="4"/>
      <c r="BY12260" s="4"/>
    </row>
    <row r="12261" spans="76:77" x14ac:dyDescent="0.25">
      <c r="BX12261" s="4"/>
      <c r="BY12261" s="4"/>
    </row>
    <row r="12262" spans="76:77" x14ac:dyDescent="0.25">
      <c r="BX12262" s="4"/>
      <c r="BY12262" s="4"/>
    </row>
    <row r="12263" spans="76:77" x14ac:dyDescent="0.25">
      <c r="BX12263" s="4"/>
      <c r="BY12263" s="4"/>
    </row>
    <row r="12264" spans="76:77" x14ac:dyDescent="0.25">
      <c r="BX12264" s="4"/>
      <c r="BY12264" s="4"/>
    </row>
    <row r="12265" spans="76:77" x14ac:dyDescent="0.25">
      <c r="BX12265" s="4"/>
      <c r="BY12265" s="4"/>
    </row>
    <row r="12266" spans="76:77" x14ac:dyDescent="0.25">
      <c r="BX12266" s="4"/>
      <c r="BY12266" s="4"/>
    </row>
    <row r="12267" spans="76:77" x14ac:dyDescent="0.25">
      <c r="BX12267" s="4"/>
      <c r="BY12267" s="4"/>
    </row>
    <row r="12268" spans="76:77" x14ac:dyDescent="0.25">
      <c r="BX12268" s="4"/>
      <c r="BY12268" s="4"/>
    </row>
    <row r="12269" spans="76:77" x14ac:dyDescent="0.25">
      <c r="BX12269" s="4"/>
      <c r="BY12269" s="4"/>
    </row>
    <row r="12270" spans="76:77" x14ac:dyDescent="0.25">
      <c r="BX12270" s="4"/>
      <c r="BY12270" s="4"/>
    </row>
    <row r="12271" spans="76:77" x14ac:dyDescent="0.25">
      <c r="BX12271" s="4"/>
      <c r="BY12271" s="4"/>
    </row>
    <row r="12272" spans="76:77" x14ac:dyDescent="0.25">
      <c r="BX12272" s="4"/>
      <c r="BY12272" s="4"/>
    </row>
    <row r="12273" spans="76:77" x14ac:dyDescent="0.25">
      <c r="BX12273" s="4"/>
      <c r="BY12273" s="4"/>
    </row>
    <row r="12274" spans="76:77" x14ac:dyDescent="0.25">
      <c r="BX12274" s="4"/>
      <c r="BY12274" s="4"/>
    </row>
    <row r="12275" spans="76:77" x14ac:dyDescent="0.25">
      <c r="BX12275" s="4"/>
      <c r="BY12275" s="4"/>
    </row>
    <row r="12276" spans="76:77" x14ac:dyDescent="0.25">
      <c r="BX12276" s="4"/>
      <c r="BY12276" s="4"/>
    </row>
    <row r="12277" spans="76:77" x14ac:dyDescent="0.25">
      <c r="BX12277" s="4"/>
      <c r="BY12277" s="4"/>
    </row>
    <row r="12278" spans="76:77" x14ac:dyDescent="0.25">
      <c r="BX12278" s="4"/>
      <c r="BY12278" s="4"/>
    </row>
    <row r="12279" spans="76:77" x14ac:dyDescent="0.25">
      <c r="BX12279" s="4"/>
      <c r="BY12279" s="4"/>
    </row>
    <row r="12280" spans="76:77" x14ac:dyDescent="0.25">
      <c r="BX12280" s="4"/>
      <c r="BY12280" s="4"/>
    </row>
    <row r="12281" spans="76:77" x14ac:dyDescent="0.25">
      <c r="BX12281" s="4"/>
      <c r="BY12281" s="4"/>
    </row>
    <row r="12282" spans="76:77" x14ac:dyDescent="0.25">
      <c r="BX12282" s="4"/>
      <c r="BY12282" s="4"/>
    </row>
    <row r="12283" spans="76:77" x14ac:dyDescent="0.25">
      <c r="BX12283" s="4"/>
      <c r="BY12283" s="4"/>
    </row>
    <row r="12284" spans="76:77" x14ac:dyDescent="0.25">
      <c r="BX12284" s="4"/>
      <c r="BY12284" s="4"/>
    </row>
    <row r="12285" spans="76:77" x14ac:dyDescent="0.25">
      <c r="BX12285" s="4"/>
      <c r="BY12285" s="4"/>
    </row>
    <row r="12286" spans="76:77" x14ac:dyDescent="0.25">
      <c r="BX12286" s="4"/>
      <c r="BY12286" s="4"/>
    </row>
    <row r="12287" spans="76:77" x14ac:dyDescent="0.25">
      <c r="BX12287" s="4"/>
      <c r="BY12287" s="4"/>
    </row>
    <row r="12288" spans="76:77" x14ac:dyDescent="0.25">
      <c r="BX12288" s="4"/>
      <c r="BY12288" s="4"/>
    </row>
    <row r="12289" spans="76:77" x14ac:dyDescent="0.25">
      <c r="BX12289" s="4"/>
      <c r="BY12289" s="4"/>
    </row>
    <row r="12290" spans="76:77" x14ac:dyDescent="0.25">
      <c r="BX12290" s="4"/>
      <c r="BY12290" s="4"/>
    </row>
    <row r="12291" spans="76:77" x14ac:dyDescent="0.25">
      <c r="BX12291" s="4"/>
      <c r="BY12291" s="4"/>
    </row>
    <row r="12292" spans="76:77" x14ac:dyDescent="0.25">
      <c r="BX12292" s="4"/>
      <c r="BY12292" s="4"/>
    </row>
    <row r="12293" spans="76:77" x14ac:dyDescent="0.25">
      <c r="BX12293" s="4"/>
      <c r="BY12293" s="4"/>
    </row>
    <row r="12294" spans="76:77" x14ac:dyDescent="0.25">
      <c r="BX12294" s="4"/>
      <c r="BY12294" s="4"/>
    </row>
    <row r="12295" spans="76:77" x14ac:dyDescent="0.25">
      <c r="BX12295" s="4"/>
      <c r="BY12295" s="4"/>
    </row>
    <row r="12296" spans="76:77" x14ac:dyDescent="0.25">
      <c r="BX12296" s="4"/>
      <c r="BY12296" s="4"/>
    </row>
    <row r="12297" spans="76:77" x14ac:dyDescent="0.25">
      <c r="BX12297" s="4"/>
      <c r="BY12297" s="4"/>
    </row>
    <row r="12298" spans="76:77" x14ac:dyDescent="0.25">
      <c r="BX12298" s="4"/>
      <c r="BY12298" s="4"/>
    </row>
    <row r="12299" spans="76:77" x14ac:dyDescent="0.25">
      <c r="BX12299" s="4"/>
      <c r="BY12299" s="4"/>
    </row>
    <row r="12300" spans="76:77" x14ac:dyDescent="0.25">
      <c r="BX12300" s="4"/>
      <c r="BY12300" s="4"/>
    </row>
    <row r="12301" spans="76:77" x14ac:dyDescent="0.25">
      <c r="BX12301" s="4"/>
      <c r="BY12301" s="4"/>
    </row>
    <row r="12302" spans="76:77" x14ac:dyDescent="0.25">
      <c r="BX12302" s="4"/>
      <c r="BY12302" s="4"/>
    </row>
    <row r="12303" spans="76:77" x14ac:dyDescent="0.25">
      <c r="BX12303" s="4"/>
      <c r="BY12303" s="4"/>
    </row>
    <row r="12304" spans="76:77" x14ac:dyDescent="0.25">
      <c r="BX12304" s="4"/>
      <c r="BY12304" s="4"/>
    </row>
    <row r="12305" spans="76:77" x14ac:dyDescent="0.25">
      <c r="BX12305" s="4"/>
      <c r="BY12305" s="4"/>
    </row>
    <row r="12306" spans="76:77" x14ac:dyDescent="0.25">
      <c r="BX12306" s="4"/>
      <c r="BY12306" s="4"/>
    </row>
    <row r="12307" spans="76:77" x14ac:dyDescent="0.25">
      <c r="BX12307" s="4"/>
      <c r="BY12307" s="4"/>
    </row>
    <row r="12308" spans="76:77" x14ac:dyDescent="0.25">
      <c r="BX12308" s="4"/>
      <c r="BY12308" s="4"/>
    </row>
    <row r="12309" spans="76:77" x14ac:dyDescent="0.25">
      <c r="BX12309" s="4"/>
      <c r="BY12309" s="4"/>
    </row>
    <row r="12310" spans="76:77" x14ac:dyDescent="0.25">
      <c r="BX12310" s="4"/>
      <c r="BY12310" s="4"/>
    </row>
    <row r="12311" spans="76:77" x14ac:dyDescent="0.25">
      <c r="BX12311" s="4"/>
      <c r="BY12311" s="4"/>
    </row>
    <row r="12312" spans="76:77" x14ac:dyDescent="0.25">
      <c r="BX12312" s="4"/>
      <c r="BY12312" s="4"/>
    </row>
    <row r="12313" spans="76:77" x14ac:dyDescent="0.25">
      <c r="BX12313" s="4"/>
      <c r="BY12313" s="4"/>
    </row>
    <row r="12314" spans="76:77" x14ac:dyDescent="0.25">
      <c r="BX12314" s="4"/>
      <c r="BY12314" s="4"/>
    </row>
    <row r="12315" spans="76:77" x14ac:dyDescent="0.25">
      <c r="BX12315" s="4"/>
      <c r="BY12315" s="4"/>
    </row>
    <row r="12316" spans="76:77" x14ac:dyDescent="0.25">
      <c r="BX12316" s="4"/>
      <c r="BY12316" s="4"/>
    </row>
    <row r="12317" spans="76:77" x14ac:dyDescent="0.25">
      <c r="BX12317" s="4"/>
      <c r="BY12317" s="4"/>
    </row>
    <row r="12318" spans="76:77" x14ac:dyDescent="0.25">
      <c r="BX12318" s="4"/>
      <c r="BY12318" s="4"/>
    </row>
    <row r="12319" spans="76:77" x14ac:dyDescent="0.25">
      <c r="BX12319" s="4"/>
      <c r="BY12319" s="4"/>
    </row>
    <row r="12320" spans="76:77" x14ac:dyDescent="0.25">
      <c r="BX12320" s="4"/>
      <c r="BY12320" s="4"/>
    </row>
    <row r="12321" spans="76:77" x14ac:dyDescent="0.25">
      <c r="BX12321" s="4"/>
      <c r="BY12321" s="4"/>
    </row>
    <row r="12322" spans="76:77" x14ac:dyDescent="0.25">
      <c r="BX12322" s="4"/>
      <c r="BY12322" s="4"/>
    </row>
    <row r="12323" spans="76:77" x14ac:dyDescent="0.25">
      <c r="BX12323" s="4"/>
      <c r="BY12323" s="4"/>
    </row>
    <row r="12324" spans="76:77" x14ac:dyDescent="0.25">
      <c r="BX12324" s="4"/>
      <c r="BY12324" s="4"/>
    </row>
    <row r="12325" spans="76:77" x14ac:dyDescent="0.25">
      <c r="BX12325" s="4"/>
      <c r="BY12325" s="4"/>
    </row>
    <row r="12326" spans="76:77" x14ac:dyDescent="0.25">
      <c r="BX12326" s="4"/>
      <c r="BY12326" s="4"/>
    </row>
    <row r="12327" spans="76:77" x14ac:dyDescent="0.25">
      <c r="BX12327" s="4"/>
      <c r="BY12327" s="4"/>
    </row>
    <row r="12328" spans="76:77" x14ac:dyDescent="0.25">
      <c r="BX12328" s="4"/>
      <c r="BY12328" s="4"/>
    </row>
    <row r="12329" spans="76:77" x14ac:dyDescent="0.25">
      <c r="BX12329" s="4"/>
      <c r="BY12329" s="4"/>
    </row>
    <row r="12330" spans="76:77" x14ac:dyDescent="0.25">
      <c r="BX12330" s="4"/>
      <c r="BY12330" s="4"/>
    </row>
    <row r="12331" spans="76:77" x14ac:dyDescent="0.25">
      <c r="BX12331" s="4"/>
      <c r="BY12331" s="4"/>
    </row>
    <row r="12332" spans="76:77" x14ac:dyDescent="0.25">
      <c r="BX12332" s="4"/>
      <c r="BY12332" s="4"/>
    </row>
    <row r="12333" spans="76:77" x14ac:dyDescent="0.25">
      <c r="BX12333" s="4"/>
      <c r="BY12333" s="4"/>
    </row>
    <row r="12334" spans="76:77" x14ac:dyDescent="0.25">
      <c r="BX12334" s="4"/>
      <c r="BY12334" s="4"/>
    </row>
    <row r="12335" spans="76:77" x14ac:dyDescent="0.25">
      <c r="BX12335" s="4"/>
      <c r="BY12335" s="4"/>
    </row>
    <row r="12336" spans="76:77" x14ac:dyDescent="0.25">
      <c r="BX12336" s="4"/>
      <c r="BY12336" s="4"/>
    </row>
    <row r="12337" spans="76:77" x14ac:dyDescent="0.25">
      <c r="BX12337" s="4"/>
      <c r="BY12337" s="4"/>
    </row>
    <row r="12338" spans="76:77" x14ac:dyDescent="0.25">
      <c r="BX12338" s="4"/>
      <c r="BY12338" s="4"/>
    </row>
    <row r="12339" spans="76:77" x14ac:dyDescent="0.25">
      <c r="BX12339" s="4"/>
      <c r="BY12339" s="4"/>
    </row>
    <row r="12340" spans="76:77" x14ac:dyDescent="0.25">
      <c r="BX12340" s="4"/>
      <c r="BY12340" s="4"/>
    </row>
    <row r="12341" spans="76:77" x14ac:dyDescent="0.25">
      <c r="BX12341" s="4"/>
      <c r="BY12341" s="4"/>
    </row>
    <row r="12342" spans="76:77" x14ac:dyDescent="0.25">
      <c r="BX12342" s="4"/>
      <c r="BY12342" s="4"/>
    </row>
    <row r="12343" spans="76:77" x14ac:dyDescent="0.25">
      <c r="BX12343" s="4"/>
      <c r="BY12343" s="4"/>
    </row>
    <row r="12344" spans="76:77" x14ac:dyDescent="0.25">
      <c r="BX12344" s="4"/>
      <c r="BY12344" s="4"/>
    </row>
    <row r="12345" spans="76:77" x14ac:dyDescent="0.25">
      <c r="BX12345" s="4"/>
      <c r="BY12345" s="4"/>
    </row>
    <row r="12346" spans="76:77" x14ac:dyDescent="0.25">
      <c r="BX12346" s="4"/>
      <c r="BY12346" s="4"/>
    </row>
    <row r="12347" spans="76:77" x14ac:dyDescent="0.25">
      <c r="BX12347" s="4"/>
      <c r="BY12347" s="4"/>
    </row>
    <row r="12348" spans="76:77" x14ac:dyDescent="0.25">
      <c r="BX12348" s="4"/>
      <c r="BY12348" s="4"/>
    </row>
    <row r="12349" spans="76:77" x14ac:dyDescent="0.25">
      <c r="BX12349" s="4"/>
      <c r="BY12349" s="4"/>
    </row>
    <row r="12350" spans="76:77" x14ac:dyDescent="0.25">
      <c r="BX12350" s="4"/>
      <c r="BY12350" s="4"/>
    </row>
    <row r="12351" spans="76:77" x14ac:dyDescent="0.25">
      <c r="BX12351" s="4"/>
      <c r="BY12351" s="4"/>
    </row>
    <row r="12352" spans="76:77" x14ac:dyDescent="0.25">
      <c r="BX12352" s="4"/>
      <c r="BY12352" s="4"/>
    </row>
    <row r="12353" spans="76:77" x14ac:dyDescent="0.25">
      <c r="BX12353" s="4"/>
      <c r="BY12353" s="4"/>
    </row>
    <row r="12354" spans="76:77" x14ac:dyDescent="0.25">
      <c r="BX12354" s="4"/>
      <c r="BY12354" s="4"/>
    </row>
    <row r="12355" spans="76:77" x14ac:dyDescent="0.25">
      <c r="BX12355" s="4"/>
      <c r="BY12355" s="4"/>
    </row>
    <row r="12356" spans="76:77" x14ac:dyDescent="0.25">
      <c r="BX12356" s="4"/>
      <c r="BY12356" s="4"/>
    </row>
    <row r="12357" spans="76:77" x14ac:dyDescent="0.25">
      <c r="BX12357" s="4"/>
      <c r="BY12357" s="4"/>
    </row>
    <row r="12358" spans="76:77" x14ac:dyDescent="0.25">
      <c r="BX12358" s="4"/>
      <c r="BY12358" s="4"/>
    </row>
    <row r="12359" spans="76:77" x14ac:dyDescent="0.25">
      <c r="BX12359" s="4"/>
      <c r="BY12359" s="4"/>
    </row>
    <row r="12360" spans="76:77" x14ac:dyDescent="0.25">
      <c r="BX12360" s="4"/>
      <c r="BY12360" s="4"/>
    </row>
    <row r="12361" spans="76:77" x14ac:dyDescent="0.25">
      <c r="BX12361" s="4"/>
      <c r="BY12361" s="4"/>
    </row>
    <row r="12362" spans="76:77" x14ac:dyDescent="0.25">
      <c r="BX12362" s="4"/>
      <c r="BY12362" s="4"/>
    </row>
    <row r="12363" spans="76:77" x14ac:dyDescent="0.25">
      <c r="BX12363" s="4"/>
      <c r="BY12363" s="4"/>
    </row>
    <row r="12364" spans="76:77" x14ac:dyDescent="0.25">
      <c r="BX12364" s="4"/>
      <c r="BY12364" s="4"/>
    </row>
    <row r="12365" spans="76:77" x14ac:dyDescent="0.25">
      <c r="BX12365" s="4"/>
      <c r="BY12365" s="4"/>
    </row>
    <row r="12366" spans="76:77" x14ac:dyDescent="0.25">
      <c r="BX12366" s="4"/>
      <c r="BY12366" s="4"/>
    </row>
    <row r="12367" spans="76:77" x14ac:dyDescent="0.25">
      <c r="BX12367" s="4"/>
      <c r="BY12367" s="4"/>
    </row>
    <row r="12368" spans="76:77" x14ac:dyDescent="0.25">
      <c r="BX12368" s="4"/>
      <c r="BY12368" s="4"/>
    </row>
    <row r="12369" spans="76:77" x14ac:dyDescent="0.25">
      <c r="BX12369" s="4"/>
      <c r="BY12369" s="4"/>
    </row>
    <row r="12370" spans="76:77" x14ac:dyDescent="0.25">
      <c r="BX12370" s="4"/>
      <c r="BY12370" s="4"/>
    </row>
    <row r="12371" spans="76:77" x14ac:dyDescent="0.25">
      <c r="BX12371" s="4"/>
      <c r="BY12371" s="4"/>
    </row>
    <row r="12372" spans="76:77" x14ac:dyDescent="0.25">
      <c r="BX12372" s="4"/>
      <c r="BY12372" s="4"/>
    </row>
    <row r="12373" spans="76:77" x14ac:dyDescent="0.25">
      <c r="BX12373" s="4"/>
      <c r="BY12373" s="4"/>
    </row>
    <row r="12374" spans="76:77" x14ac:dyDescent="0.25">
      <c r="BX12374" s="4"/>
      <c r="BY12374" s="4"/>
    </row>
    <row r="12375" spans="76:77" x14ac:dyDescent="0.25">
      <c r="BX12375" s="4"/>
      <c r="BY12375" s="4"/>
    </row>
    <row r="12376" spans="76:77" x14ac:dyDescent="0.25">
      <c r="BX12376" s="4"/>
      <c r="BY12376" s="4"/>
    </row>
    <row r="12377" spans="76:77" x14ac:dyDescent="0.25">
      <c r="BX12377" s="4"/>
      <c r="BY12377" s="4"/>
    </row>
    <row r="12378" spans="76:77" x14ac:dyDescent="0.25">
      <c r="BX12378" s="4"/>
      <c r="BY12378" s="4"/>
    </row>
    <row r="12379" spans="76:77" x14ac:dyDescent="0.25">
      <c r="BX12379" s="4"/>
      <c r="BY12379" s="4"/>
    </row>
    <row r="12380" spans="76:77" x14ac:dyDescent="0.25">
      <c r="BX12380" s="4"/>
      <c r="BY12380" s="4"/>
    </row>
    <row r="12381" spans="76:77" x14ac:dyDescent="0.25">
      <c r="BX12381" s="4"/>
      <c r="BY12381" s="4"/>
    </row>
    <row r="12382" spans="76:77" x14ac:dyDescent="0.25">
      <c r="BX12382" s="4"/>
      <c r="BY12382" s="4"/>
    </row>
    <row r="12383" spans="76:77" x14ac:dyDescent="0.25">
      <c r="BX12383" s="4"/>
      <c r="BY12383" s="4"/>
    </row>
    <row r="12384" spans="76:77" x14ac:dyDescent="0.25">
      <c r="BX12384" s="4"/>
      <c r="BY12384" s="4"/>
    </row>
    <row r="12385" spans="76:77" x14ac:dyDescent="0.25">
      <c r="BX12385" s="4"/>
      <c r="BY12385" s="4"/>
    </row>
    <row r="12386" spans="76:77" x14ac:dyDescent="0.25">
      <c r="BX12386" s="4"/>
      <c r="BY12386" s="4"/>
    </row>
    <row r="12387" spans="76:77" x14ac:dyDescent="0.25">
      <c r="BX12387" s="4"/>
      <c r="BY12387" s="4"/>
    </row>
    <row r="12388" spans="76:77" x14ac:dyDescent="0.25">
      <c r="BX12388" s="4"/>
      <c r="BY12388" s="4"/>
    </row>
    <row r="12389" spans="76:77" x14ac:dyDescent="0.25">
      <c r="BX12389" s="4"/>
      <c r="BY12389" s="4"/>
    </row>
    <row r="12390" spans="76:77" x14ac:dyDescent="0.25">
      <c r="BX12390" s="4"/>
      <c r="BY12390" s="4"/>
    </row>
    <row r="12391" spans="76:77" x14ac:dyDescent="0.25">
      <c r="BX12391" s="4"/>
      <c r="BY12391" s="4"/>
    </row>
    <row r="12392" spans="76:77" x14ac:dyDescent="0.25">
      <c r="BX12392" s="4"/>
      <c r="BY12392" s="4"/>
    </row>
    <row r="12393" spans="76:77" x14ac:dyDescent="0.25">
      <c r="BX12393" s="4"/>
      <c r="BY12393" s="4"/>
    </row>
    <row r="12394" spans="76:77" x14ac:dyDescent="0.25">
      <c r="BX12394" s="4"/>
      <c r="BY12394" s="4"/>
    </row>
    <row r="12395" spans="76:77" x14ac:dyDescent="0.25">
      <c r="BX12395" s="4"/>
      <c r="BY12395" s="4"/>
    </row>
    <row r="12396" spans="76:77" x14ac:dyDescent="0.25">
      <c r="BX12396" s="4"/>
      <c r="BY12396" s="4"/>
    </row>
    <row r="12397" spans="76:77" x14ac:dyDescent="0.25">
      <c r="BX12397" s="4"/>
      <c r="BY12397" s="4"/>
    </row>
    <row r="12398" spans="76:77" x14ac:dyDescent="0.25">
      <c r="BX12398" s="4"/>
      <c r="BY12398" s="4"/>
    </row>
    <row r="12399" spans="76:77" x14ac:dyDescent="0.25">
      <c r="BX12399" s="4"/>
      <c r="BY12399" s="4"/>
    </row>
    <row r="12400" spans="76:77" x14ac:dyDescent="0.25">
      <c r="BX12400" s="4"/>
      <c r="BY12400" s="4"/>
    </row>
    <row r="12401" spans="76:77" x14ac:dyDescent="0.25">
      <c r="BX12401" s="4"/>
      <c r="BY12401" s="4"/>
    </row>
    <row r="12402" spans="76:77" x14ac:dyDescent="0.25">
      <c r="BX12402" s="4"/>
      <c r="BY12402" s="4"/>
    </row>
    <row r="12403" spans="76:77" x14ac:dyDescent="0.25">
      <c r="BX12403" s="4"/>
      <c r="BY12403" s="4"/>
    </row>
    <row r="12404" spans="76:77" x14ac:dyDescent="0.25">
      <c r="BX12404" s="4"/>
      <c r="BY12404" s="4"/>
    </row>
    <row r="12405" spans="76:77" x14ac:dyDescent="0.25">
      <c r="BX12405" s="4"/>
      <c r="BY12405" s="4"/>
    </row>
    <row r="12406" spans="76:77" x14ac:dyDescent="0.25">
      <c r="BX12406" s="4"/>
      <c r="BY12406" s="4"/>
    </row>
    <row r="12407" spans="76:77" x14ac:dyDescent="0.25">
      <c r="BX12407" s="4"/>
      <c r="BY12407" s="4"/>
    </row>
    <row r="12408" spans="76:77" x14ac:dyDescent="0.25">
      <c r="BX12408" s="4"/>
      <c r="BY12408" s="4"/>
    </row>
    <row r="12409" spans="76:77" x14ac:dyDescent="0.25">
      <c r="BX12409" s="4"/>
      <c r="BY12409" s="4"/>
    </row>
    <row r="12410" spans="76:77" x14ac:dyDescent="0.25">
      <c r="BX12410" s="4"/>
      <c r="BY12410" s="4"/>
    </row>
    <row r="12411" spans="76:77" x14ac:dyDescent="0.25">
      <c r="BX12411" s="4"/>
      <c r="BY12411" s="4"/>
    </row>
    <row r="12412" spans="76:77" x14ac:dyDescent="0.25">
      <c r="BX12412" s="4"/>
      <c r="BY12412" s="4"/>
    </row>
    <row r="12413" spans="76:77" x14ac:dyDescent="0.25">
      <c r="BX12413" s="4"/>
      <c r="BY12413" s="4"/>
    </row>
    <row r="12414" spans="76:77" x14ac:dyDescent="0.25">
      <c r="BX12414" s="4"/>
      <c r="BY12414" s="4"/>
    </row>
    <row r="12415" spans="76:77" x14ac:dyDescent="0.25">
      <c r="BX12415" s="4"/>
      <c r="BY12415" s="4"/>
    </row>
    <row r="12416" spans="76:77" x14ac:dyDescent="0.25">
      <c r="BX12416" s="4"/>
      <c r="BY12416" s="4"/>
    </row>
    <row r="12417" spans="76:77" x14ac:dyDescent="0.25">
      <c r="BX12417" s="4"/>
      <c r="BY12417" s="4"/>
    </row>
    <row r="12418" spans="76:77" x14ac:dyDescent="0.25">
      <c r="BX12418" s="4"/>
      <c r="BY12418" s="4"/>
    </row>
    <row r="12419" spans="76:77" x14ac:dyDescent="0.25">
      <c r="BX12419" s="4"/>
      <c r="BY12419" s="4"/>
    </row>
    <row r="12420" spans="76:77" x14ac:dyDescent="0.25">
      <c r="BX12420" s="4"/>
      <c r="BY12420" s="4"/>
    </row>
    <row r="12421" spans="76:77" x14ac:dyDescent="0.25">
      <c r="BX12421" s="4"/>
      <c r="BY12421" s="4"/>
    </row>
    <row r="12422" spans="76:77" x14ac:dyDescent="0.25">
      <c r="BX12422" s="4"/>
      <c r="BY12422" s="4"/>
    </row>
    <row r="12423" spans="76:77" x14ac:dyDescent="0.25">
      <c r="BX12423" s="4"/>
      <c r="BY12423" s="4"/>
    </row>
    <row r="12424" spans="76:77" x14ac:dyDescent="0.25">
      <c r="BX12424" s="4"/>
      <c r="BY12424" s="4"/>
    </row>
    <row r="12425" spans="76:77" x14ac:dyDescent="0.25">
      <c r="BX12425" s="4"/>
      <c r="BY12425" s="4"/>
    </row>
    <row r="12426" spans="76:77" x14ac:dyDescent="0.25">
      <c r="BX12426" s="4"/>
      <c r="BY12426" s="4"/>
    </row>
    <row r="12427" spans="76:77" x14ac:dyDescent="0.25">
      <c r="BX12427" s="4"/>
      <c r="BY12427" s="4"/>
    </row>
    <row r="12428" spans="76:77" x14ac:dyDescent="0.25">
      <c r="BX12428" s="4"/>
      <c r="BY12428" s="4"/>
    </row>
    <row r="12429" spans="76:77" x14ac:dyDescent="0.25">
      <c r="BX12429" s="4"/>
      <c r="BY12429" s="4"/>
    </row>
    <row r="12430" spans="76:77" x14ac:dyDescent="0.25">
      <c r="BX12430" s="4"/>
      <c r="BY12430" s="4"/>
    </row>
    <row r="12431" spans="76:77" x14ac:dyDescent="0.25">
      <c r="BX12431" s="4"/>
      <c r="BY12431" s="4"/>
    </row>
    <row r="12432" spans="76:77" x14ac:dyDescent="0.25">
      <c r="BX12432" s="4"/>
      <c r="BY12432" s="4"/>
    </row>
    <row r="12433" spans="76:77" x14ac:dyDescent="0.25">
      <c r="BX12433" s="4"/>
      <c r="BY12433" s="4"/>
    </row>
    <row r="12434" spans="76:77" x14ac:dyDescent="0.25">
      <c r="BX12434" s="4"/>
      <c r="BY12434" s="4"/>
    </row>
    <row r="12435" spans="76:77" x14ac:dyDescent="0.25">
      <c r="BX12435" s="4"/>
      <c r="BY12435" s="4"/>
    </row>
    <row r="12436" spans="76:77" x14ac:dyDescent="0.25">
      <c r="BX12436" s="4"/>
      <c r="BY12436" s="4"/>
    </row>
    <row r="12437" spans="76:77" x14ac:dyDescent="0.25">
      <c r="BX12437" s="4"/>
      <c r="BY12437" s="4"/>
    </row>
    <row r="12438" spans="76:77" x14ac:dyDescent="0.25">
      <c r="BX12438" s="4"/>
      <c r="BY12438" s="4"/>
    </row>
    <row r="12439" spans="76:77" x14ac:dyDescent="0.25">
      <c r="BX12439" s="4"/>
      <c r="BY12439" s="4"/>
    </row>
    <row r="12440" spans="76:77" x14ac:dyDescent="0.25">
      <c r="BX12440" s="4"/>
      <c r="BY12440" s="4"/>
    </row>
    <row r="12441" spans="76:77" x14ac:dyDescent="0.25">
      <c r="BX12441" s="4"/>
      <c r="BY12441" s="4"/>
    </row>
    <row r="12442" spans="76:77" x14ac:dyDescent="0.25">
      <c r="BX12442" s="4"/>
      <c r="BY12442" s="4"/>
    </row>
    <row r="12443" spans="76:77" x14ac:dyDescent="0.25">
      <c r="BX12443" s="4"/>
      <c r="BY12443" s="4"/>
    </row>
    <row r="12444" spans="76:77" x14ac:dyDescent="0.25">
      <c r="BX12444" s="4"/>
      <c r="BY12444" s="4"/>
    </row>
    <row r="12445" spans="76:77" x14ac:dyDescent="0.25">
      <c r="BX12445" s="4"/>
      <c r="BY12445" s="4"/>
    </row>
    <row r="12446" spans="76:77" x14ac:dyDescent="0.25">
      <c r="BX12446" s="4"/>
      <c r="BY12446" s="4"/>
    </row>
    <row r="12447" spans="76:77" x14ac:dyDescent="0.25">
      <c r="BX12447" s="4"/>
      <c r="BY12447" s="4"/>
    </row>
    <row r="12448" spans="76:77" x14ac:dyDescent="0.25">
      <c r="BX12448" s="4"/>
      <c r="BY12448" s="4"/>
    </row>
    <row r="12449" spans="76:77" x14ac:dyDescent="0.25">
      <c r="BX12449" s="4"/>
      <c r="BY12449" s="4"/>
    </row>
    <row r="12450" spans="76:77" x14ac:dyDescent="0.25">
      <c r="BX12450" s="4"/>
      <c r="BY12450" s="4"/>
    </row>
    <row r="12451" spans="76:77" x14ac:dyDescent="0.25">
      <c r="BX12451" s="4"/>
      <c r="BY12451" s="4"/>
    </row>
    <row r="12452" spans="76:77" x14ac:dyDescent="0.25">
      <c r="BX12452" s="4"/>
      <c r="BY12452" s="4"/>
    </row>
    <row r="12453" spans="76:77" x14ac:dyDescent="0.25">
      <c r="BX12453" s="4"/>
      <c r="BY12453" s="4"/>
    </row>
    <row r="12454" spans="76:77" x14ac:dyDescent="0.25">
      <c r="BX12454" s="4"/>
      <c r="BY12454" s="4"/>
    </row>
    <row r="12455" spans="76:77" x14ac:dyDescent="0.25">
      <c r="BX12455" s="4"/>
      <c r="BY12455" s="4"/>
    </row>
    <row r="12456" spans="76:77" x14ac:dyDescent="0.25">
      <c r="BX12456" s="4"/>
      <c r="BY12456" s="4"/>
    </row>
    <row r="12457" spans="76:77" x14ac:dyDescent="0.25">
      <c r="BX12457" s="4"/>
      <c r="BY12457" s="4"/>
    </row>
    <row r="12458" spans="76:77" x14ac:dyDescent="0.25">
      <c r="BX12458" s="4"/>
      <c r="BY12458" s="4"/>
    </row>
    <row r="12459" spans="76:77" x14ac:dyDescent="0.25">
      <c r="BX12459" s="4"/>
      <c r="BY12459" s="4"/>
    </row>
    <row r="12460" spans="76:77" x14ac:dyDescent="0.25">
      <c r="BX12460" s="4"/>
      <c r="BY12460" s="4"/>
    </row>
    <row r="12461" spans="76:77" x14ac:dyDescent="0.25">
      <c r="BX12461" s="4"/>
      <c r="BY12461" s="4"/>
    </row>
    <row r="12462" spans="76:77" x14ac:dyDescent="0.25">
      <c r="BX12462" s="4"/>
      <c r="BY12462" s="4"/>
    </row>
    <row r="12463" spans="76:77" x14ac:dyDescent="0.25">
      <c r="BX12463" s="4"/>
      <c r="BY12463" s="4"/>
    </row>
    <row r="12464" spans="76:77" x14ac:dyDescent="0.25">
      <c r="BX12464" s="4"/>
      <c r="BY12464" s="4"/>
    </row>
    <row r="12465" spans="76:77" x14ac:dyDescent="0.25">
      <c r="BX12465" s="4"/>
      <c r="BY12465" s="4"/>
    </row>
    <row r="12466" spans="76:77" x14ac:dyDescent="0.25">
      <c r="BX12466" s="4"/>
      <c r="BY12466" s="4"/>
    </row>
    <row r="12467" spans="76:77" x14ac:dyDescent="0.25">
      <c r="BX12467" s="4"/>
      <c r="BY12467" s="4"/>
    </row>
    <row r="12468" spans="76:77" x14ac:dyDescent="0.25">
      <c r="BX12468" s="4"/>
      <c r="BY12468" s="4"/>
    </row>
    <row r="12469" spans="76:77" x14ac:dyDescent="0.25">
      <c r="BX12469" s="4"/>
      <c r="BY12469" s="4"/>
    </row>
    <row r="12470" spans="76:77" x14ac:dyDescent="0.25">
      <c r="BX12470" s="4"/>
      <c r="BY12470" s="4"/>
    </row>
    <row r="12471" spans="76:77" x14ac:dyDescent="0.25">
      <c r="BX12471" s="4"/>
      <c r="BY12471" s="4"/>
    </row>
    <row r="12472" spans="76:77" x14ac:dyDescent="0.25">
      <c r="BX12472" s="4"/>
      <c r="BY12472" s="4"/>
    </row>
    <row r="12473" spans="76:77" x14ac:dyDescent="0.25">
      <c r="BX12473" s="4"/>
      <c r="BY12473" s="4"/>
    </row>
    <row r="12474" spans="76:77" x14ac:dyDescent="0.25">
      <c r="BX12474" s="4"/>
      <c r="BY12474" s="4"/>
    </row>
    <row r="12475" spans="76:77" x14ac:dyDescent="0.25">
      <c r="BX12475" s="4"/>
      <c r="BY12475" s="4"/>
    </row>
    <row r="12476" spans="76:77" x14ac:dyDescent="0.25">
      <c r="BX12476" s="4"/>
      <c r="BY12476" s="4"/>
    </row>
    <row r="12477" spans="76:77" x14ac:dyDescent="0.25">
      <c r="BX12477" s="4"/>
      <c r="BY12477" s="4"/>
    </row>
    <row r="12478" spans="76:77" x14ac:dyDescent="0.25">
      <c r="BX12478" s="4"/>
      <c r="BY12478" s="4"/>
    </row>
    <row r="12479" spans="76:77" x14ac:dyDescent="0.25">
      <c r="BX12479" s="4"/>
      <c r="BY12479" s="4"/>
    </row>
    <row r="12480" spans="76:77" x14ac:dyDescent="0.25">
      <c r="BX12480" s="4"/>
      <c r="BY12480" s="4"/>
    </row>
    <row r="12481" spans="76:77" x14ac:dyDescent="0.25">
      <c r="BX12481" s="4"/>
      <c r="BY12481" s="4"/>
    </row>
    <row r="12482" spans="76:77" x14ac:dyDescent="0.25">
      <c r="BX12482" s="4"/>
      <c r="BY12482" s="4"/>
    </row>
    <row r="12483" spans="76:77" x14ac:dyDescent="0.25">
      <c r="BX12483" s="4"/>
      <c r="BY12483" s="4"/>
    </row>
    <row r="12484" spans="76:77" x14ac:dyDescent="0.25">
      <c r="BX12484" s="4"/>
      <c r="BY12484" s="4"/>
    </row>
    <row r="12485" spans="76:77" x14ac:dyDescent="0.25">
      <c r="BX12485" s="4"/>
      <c r="BY12485" s="4"/>
    </row>
    <row r="12486" spans="76:77" x14ac:dyDescent="0.25">
      <c r="BX12486" s="4"/>
      <c r="BY12486" s="4"/>
    </row>
    <row r="12487" spans="76:77" x14ac:dyDescent="0.25">
      <c r="BX12487" s="4"/>
      <c r="BY12487" s="4"/>
    </row>
    <row r="12488" spans="76:77" x14ac:dyDescent="0.25">
      <c r="BX12488" s="4"/>
      <c r="BY12488" s="4"/>
    </row>
    <row r="12489" spans="76:77" x14ac:dyDescent="0.25">
      <c r="BX12489" s="4"/>
      <c r="BY12489" s="4"/>
    </row>
    <row r="12490" spans="76:77" x14ac:dyDescent="0.25">
      <c r="BX12490" s="4"/>
      <c r="BY12490" s="4"/>
    </row>
    <row r="12491" spans="76:77" x14ac:dyDescent="0.25">
      <c r="BX12491" s="4"/>
      <c r="BY12491" s="4"/>
    </row>
    <row r="12492" spans="76:77" x14ac:dyDescent="0.25">
      <c r="BX12492" s="4"/>
      <c r="BY12492" s="4"/>
    </row>
    <row r="12493" spans="76:77" x14ac:dyDescent="0.25">
      <c r="BX12493" s="4"/>
      <c r="BY12493" s="4"/>
    </row>
    <row r="12494" spans="76:77" x14ac:dyDescent="0.25">
      <c r="BX12494" s="4"/>
      <c r="BY12494" s="4"/>
    </row>
    <row r="12495" spans="76:77" x14ac:dyDescent="0.25">
      <c r="BX12495" s="4"/>
      <c r="BY12495" s="4"/>
    </row>
    <row r="12496" spans="76:77" x14ac:dyDescent="0.25">
      <c r="BX12496" s="4"/>
      <c r="BY12496" s="4"/>
    </row>
    <row r="12497" spans="76:77" x14ac:dyDescent="0.25">
      <c r="BX12497" s="4"/>
      <c r="BY12497" s="4"/>
    </row>
    <row r="12498" spans="76:77" x14ac:dyDescent="0.25">
      <c r="BX12498" s="4"/>
      <c r="BY12498" s="4"/>
    </row>
    <row r="12499" spans="76:77" x14ac:dyDescent="0.25">
      <c r="BX12499" s="4"/>
      <c r="BY12499" s="4"/>
    </row>
    <row r="12500" spans="76:77" x14ac:dyDescent="0.25">
      <c r="BX12500" s="4"/>
      <c r="BY12500" s="4"/>
    </row>
    <row r="12501" spans="76:77" x14ac:dyDescent="0.25">
      <c r="BX12501" s="4"/>
      <c r="BY12501" s="4"/>
    </row>
    <row r="12502" spans="76:77" x14ac:dyDescent="0.25">
      <c r="BX12502" s="4"/>
      <c r="BY12502" s="4"/>
    </row>
    <row r="12503" spans="76:77" x14ac:dyDescent="0.25">
      <c r="BX12503" s="4"/>
      <c r="BY12503" s="4"/>
    </row>
    <row r="12504" spans="76:77" x14ac:dyDescent="0.25">
      <c r="BX12504" s="4"/>
      <c r="BY12504" s="4"/>
    </row>
    <row r="12505" spans="76:77" x14ac:dyDescent="0.25">
      <c r="BX12505" s="4"/>
      <c r="BY12505" s="4"/>
    </row>
    <row r="12506" spans="76:77" x14ac:dyDescent="0.25">
      <c r="BX12506" s="4"/>
      <c r="BY12506" s="4"/>
    </row>
    <row r="12507" spans="76:77" x14ac:dyDescent="0.25">
      <c r="BX12507" s="4"/>
      <c r="BY12507" s="4"/>
    </row>
    <row r="12508" spans="76:77" x14ac:dyDescent="0.25">
      <c r="BX12508" s="4"/>
      <c r="BY12508" s="4"/>
    </row>
    <row r="12509" spans="76:77" x14ac:dyDescent="0.25">
      <c r="BX12509" s="4"/>
      <c r="BY12509" s="4"/>
    </row>
    <row r="12510" spans="76:77" x14ac:dyDescent="0.25">
      <c r="BX12510" s="4"/>
      <c r="BY12510" s="4"/>
    </row>
    <row r="12511" spans="76:77" x14ac:dyDescent="0.25">
      <c r="BX12511" s="4"/>
      <c r="BY12511" s="4"/>
    </row>
    <row r="12512" spans="76:77" x14ac:dyDescent="0.25">
      <c r="BX12512" s="4"/>
      <c r="BY12512" s="4"/>
    </row>
    <row r="12513" spans="76:77" x14ac:dyDescent="0.25">
      <c r="BX12513" s="4"/>
      <c r="BY12513" s="4"/>
    </row>
    <row r="12514" spans="76:77" x14ac:dyDescent="0.25">
      <c r="BX12514" s="4"/>
      <c r="BY12514" s="4"/>
    </row>
    <row r="12515" spans="76:77" x14ac:dyDescent="0.25">
      <c r="BX12515" s="4"/>
      <c r="BY12515" s="4"/>
    </row>
    <row r="12516" spans="76:77" x14ac:dyDescent="0.25">
      <c r="BX12516" s="4"/>
      <c r="BY12516" s="4"/>
    </row>
    <row r="12517" spans="76:77" x14ac:dyDescent="0.25">
      <c r="BX12517" s="4"/>
      <c r="BY12517" s="4"/>
    </row>
    <row r="12518" spans="76:77" x14ac:dyDescent="0.25">
      <c r="BX12518" s="4"/>
      <c r="BY12518" s="4"/>
    </row>
    <row r="12519" spans="76:77" x14ac:dyDescent="0.25">
      <c r="BX12519" s="4"/>
      <c r="BY12519" s="4"/>
    </row>
    <row r="12520" spans="76:77" x14ac:dyDescent="0.25">
      <c r="BX12520" s="4"/>
      <c r="BY12520" s="4"/>
    </row>
    <row r="12521" spans="76:77" x14ac:dyDescent="0.25">
      <c r="BX12521" s="4"/>
      <c r="BY12521" s="4"/>
    </row>
    <row r="12522" spans="76:77" x14ac:dyDescent="0.25">
      <c r="BX12522" s="4"/>
      <c r="BY12522" s="4"/>
    </row>
    <row r="12523" spans="76:77" x14ac:dyDescent="0.25">
      <c r="BX12523" s="4"/>
      <c r="BY12523" s="4"/>
    </row>
    <row r="12524" spans="76:77" x14ac:dyDescent="0.25">
      <c r="BX12524" s="4"/>
      <c r="BY12524" s="4"/>
    </row>
    <row r="12525" spans="76:77" x14ac:dyDescent="0.25">
      <c r="BX12525" s="4"/>
      <c r="BY12525" s="4"/>
    </row>
    <row r="12526" spans="76:77" x14ac:dyDescent="0.25">
      <c r="BX12526" s="4"/>
      <c r="BY12526" s="4"/>
    </row>
    <row r="12527" spans="76:77" x14ac:dyDescent="0.25">
      <c r="BX12527" s="4"/>
      <c r="BY12527" s="4"/>
    </row>
    <row r="12528" spans="76:77" x14ac:dyDescent="0.25">
      <c r="BX12528" s="4"/>
      <c r="BY12528" s="4"/>
    </row>
    <row r="12529" spans="76:77" x14ac:dyDescent="0.25">
      <c r="BX12529" s="4"/>
      <c r="BY12529" s="4"/>
    </row>
    <row r="12530" spans="76:77" x14ac:dyDescent="0.25">
      <c r="BX12530" s="4"/>
      <c r="BY12530" s="4"/>
    </row>
    <row r="12531" spans="76:77" x14ac:dyDescent="0.25">
      <c r="BX12531" s="4"/>
      <c r="BY12531" s="4"/>
    </row>
    <row r="12532" spans="76:77" x14ac:dyDescent="0.25">
      <c r="BX12532" s="4"/>
      <c r="BY12532" s="4"/>
    </row>
    <row r="12533" spans="76:77" x14ac:dyDescent="0.25">
      <c r="BX12533" s="4"/>
      <c r="BY12533" s="4"/>
    </row>
    <row r="12534" spans="76:77" x14ac:dyDescent="0.25">
      <c r="BX12534" s="4"/>
      <c r="BY12534" s="4"/>
    </row>
    <row r="12535" spans="76:77" x14ac:dyDescent="0.25">
      <c r="BX12535" s="4"/>
      <c r="BY12535" s="4"/>
    </row>
    <row r="12536" spans="76:77" x14ac:dyDescent="0.25">
      <c r="BX12536" s="4"/>
      <c r="BY12536" s="4"/>
    </row>
    <row r="12537" spans="76:77" x14ac:dyDescent="0.25">
      <c r="BX12537" s="4"/>
      <c r="BY12537" s="4"/>
    </row>
    <row r="12538" spans="76:77" x14ac:dyDescent="0.25">
      <c r="BX12538" s="4"/>
      <c r="BY12538" s="4"/>
    </row>
    <row r="12539" spans="76:77" x14ac:dyDescent="0.25">
      <c r="BX12539" s="4"/>
      <c r="BY12539" s="4"/>
    </row>
    <row r="12540" spans="76:77" x14ac:dyDescent="0.25">
      <c r="BX12540" s="4"/>
      <c r="BY12540" s="4"/>
    </row>
    <row r="12541" spans="76:77" x14ac:dyDescent="0.25">
      <c r="BX12541" s="4"/>
      <c r="BY12541" s="4"/>
    </row>
    <row r="12542" spans="76:77" x14ac:dyDescent="0.25">
      <c r="BX12542" s="4"/>
      <c r="BY12542" s="4"/>
    </row>
    <row r="12543" spans="76:77" x14ac:dyDescent="0.25">
      <c r="BX12543" s="4"/>
      <c r="BY12543" s="4"/>
    </row>
    <row r="12544" spans="76:77" x14ac:dyDescent="0.25">
      <c r="BX12544" s="4"/>
      <c r="BY12544" s="4"/>
    </row>
    <row r="12545" spans="76:77" x14ac:dyDescent="0.25">
      <c r="BX12545" s="4"/>
      <c r="BY12545" s="4"/>
    </row>
    <row r="12546" spans="76:77" x14ac:dyDescent="0.25">
      <c r="BX12546" s="4"/>
      <c r="BY12546" s="4"/>
    </row>
    <row r="12547" spans="76:77" x14ac:dyDescent="0.25">
      <c r="BX12547" s="4"/>
      <c r="BY12547" s="4"/>
    </row>
    <row r="12548" spans="76:77" x14ac:dyDescent="0.25">
      <c r="BX12548" s="4"/>
      <c r="BY12548" s="4"/>
    </row>
    <row r="12549" spans="76:77" x14ac:dyDescent="0.25">
      <c r="BX12549" s="4"/>
      <c r="BY12549" s="4"/>
    </row>
    <row r="12550" spans="76:77" x14ac:dyDescent="0.25">
      <c r="BX12550" s="4"/>
      <c r="BY12550" s="4"/>
    </row>
    <row r="12551" spans="76:77" x14ac:dyDescent="0.25">
      <c r="BX12551" s="4"/>
      <c r="BY12551" s="4"/>
    </row>
    <row r="12552" spans="76:77" x14ac:dyDescent="0.25">
      <c r="BX12552" s="4"/>
      <c r="BY12552" s="4"/>
    </row>
    <row r="12553" spans="76:77" x14ac:dyDescent="0.25">
      <c r="BX12553" s="4"/>
      <c r="BY12553" s="4"/>
    </row>
    <row r="12554" spans="76:77" x14ac:dyDescent="0.25">
      <c r="BX12554" s="4"/>
      <c r="BY12554" s="4"/>
    </row>
    <row r="12555" spans="76:77" x14ac:dyDescent="0.25">
      <c r="BX12555" s="4"/>
      <c r="BY12555" s="4"/>
    </row>
    <row r="12556" spans="76:77" x14ac:dyDescent="0.25">
      <c r="BX12556" s="4"/>
      <c r="BY12556" s="4"/>
    </row>
    <row r="12557" spans="76:77" x14ac:dyDescent="0.25">
      <c r="BX12557" s="4"/>
      <c r="BY12557" s="4"/>
    </row>
    <row r="12558" spans="76:77" x14ac:dyDescent="0.25">
      <c r="BX12558" s="4"/>
      <c r="BY12558" s="4"/>
    </row>
    <row r="12559" spans="76:77" x14ac:dyDescent="0.25">
      <c r="BX12559" s="4"/>
      <c r="BY12559" s="4"/>
    </row>
    <row r="12560" spans="76:77" x14ac:dyDescent="0.25">
      <c r="BX12560" s="4"/>
      <c r="BY12560" s="4"/>
    </row>
    <row r="12561" spans="76:77" x14ac:dyDescent="0.25">
      <c r="BX12561" s="4"/>
      <c r="BY12561" s="4"/>
    </row>
    <row r="12562" spans="76:77" x14ac:dyDescent="0.25">
      <c r="BX12562" s="4"/>
      <c r="BY12562" s="4"/>
    </row>
    <row r="12563" spans="76:77" x14ac:dyDescent="0.25">
      <c r="BX12563" s="4"/>
      <c r="BY12563" s="4"/>
    </row>
    <row r="12564" spans="76:77" x14ac:dyDescent="0.25">
      <c r="BX12564" s="4"/>
      <c r="BY12564" s="4"/>
    </row>
    <row r="12565" spans="76:77" x14ac:dyDescent="0.25">
      <c r="BX12565" s="4"/>
      <c r="BY12565" s="4"/>
    </row>
    <row r="12566" spans="76:77" x14ac:dyDescent="0.25">
      <c r="BX12566" s="4"/>
      <c r="BY12566" s="4"/>
    </row>
    <row r="12567" spans="76:77" x14ac:dyDescent="0.25">
      <c r="BX12567" s="4"/>
      <c r="BY12567" s="4"/>
    </row>
    <row r="12568" spans="76:77" x14ac:dyDescent="0.25">
      <c r="BX12568" s="4"/>
      <c r="BY12568" s="4"/>
    </row>
    <row r="12569" spans="76:77" x14ac:dyDescent="0.25">
      <c r="BX12569" s="4"/>
      <c r="BY12569" s="4"/>
    </row>
    <row r="12570" spans="76:77" x14ac:dyDescent="0.25">
      <c r="BX12570" s="4"/>
      <c r="BY12570" s="4"/>
    </row>
    <row r="12571" spans="76:77" x14ac:dyDescent="0.25">
      <c r="BX12571" s="4"/>
      <c r="BY12571" s="4"/>
    </row>
    <row r="12572" spans="76:77" x14ac:dyDescent="0.25">
      <c r="BX12572" s="4"/>
      <c r="BY12572" s="4"/>
    </row>
    <row r="12573" spans="76:77" x14ac:dyDescent="0.25">
      <c r="BX12573" s="4"/>
      <c r="BY12573" s="4"/>
    </row>
    <row r="12574" spans="76:77" x14ac:dyDescent="0.25">
      <c r="BX12574" s="4"/>
      <c r="BY12574" s="4"/>
    </row>
    <row r="12575" spans="76:77" x14ac:dyDescent="0.25">
      <c r="BX12575" s="4"/>
      <c r="BY12575" s="4"/>
    </row>
    <row r="12576" spans="76:77" x14ac:dyDescent="0.25">
      <c r="BX12576" s="4"/>
      <c r="BY12576" s="4"/>
    </row>
    <row r="12577" spans="76:77" x14ac:dyDescent="0.25">
      <c r="BX12577" s="4"/>
      <c r="BY12577" s="4"/>
    </row>
    <row r="12578" spans="76:77" x14ac:dyDescent="0.25">
      <c r="BX12578" s="4"/>
      <c r="BY12578" s="4"/>
    </row>
    <row r="12579" spans="76:77" x14ac:dyDescent="0.25">
      <c r="BX12579" s="4"/>
      <c r="BY12579" s="4"/>
    </row>
    <row r="12580" spans="76:77" x14ac:dyDescent="0.25">
      <c r="BX12580" s="4"/>
      <c r="BY12580" s="4"/>
    </row>
    <row r="12581" spans="76:77" x14ac:dyDescent="0.25">
      <c r="BX12581" s="4"/>
      <c r="BY12581" s="4"/>
    </row>
    <row r="12582" spans="76:77" x14ac:dyDescent="0.25">
      <c r="BX12582" s="4"/>
      <c r="BY12582" s="4"/>
    </row>
    <row r="12583" spans="76:77" x14ac:dyDescent="0.25">
      <c r="BX12583" s="4"/>
      <c r="BY12583" s="4"/>
    </row>
    <row r="12584" spans="76:77" x14ac:dyDescent="0.25">
      <c r="BX12584" s="4"/>
      <c r="BY12584" s="4"/>
    </row>
    <row r="12585" spans="76:77" x14ac:dyDescent="0.25">
      <c r="BX12585" s="4"/>
      <c r="BY12585" s="4"/>
    </row>
    <row r="12586" spans="76:77" x14ac:dyDescent="0.25">
      <c r="BX12586" s="4"/>
      <c r="BY12586" s="4"/>
    </row>
    <row r="12587" spans="76:77" x14ac:dyDescent="0.25">
      <c r="BX12587" s="4"/>
      <c r="BY12587" s="4"/>
    </row>
    <row r="12588" spans="76:77" x14ac:dyDescent="0.25">
      <c r="BX12588" s="4"/>
      <c r="BY12588" s="4"/>
    </row>
    <row r="12589" spans="76:77" x14ac:dyDescent="0.25">
      <c r="BX12589" s="4"/>
      <c r="BY12589" s="4"/>
    </row>
    <row r="12590" spans="76:77" x14ac:dyDescent="0.25">
      <c r="BX12590" s="4"/>
      <c r="BY12590" s="4"/>
    </row>
    <row r="12591" spans="76:77" x14ac:dyDescent="0.25">
      <c r="BX12591" s="4"/>
      <c r="BY12591" s="4"/>
    </row>
    <row r="12592" spans="76:77" x14ac:dyDescent="0.25">
      <c r="BX12592" s="4"/>
      <c r="BY12592" s="4"/>
    </row>
    <row r="12593" spans="76:77" x14ac:dyDescent="0.25">
      <c r="BX12593" s="4"/>
      <c r="BY12593" s="4"/>
    </row>
    <row r="12594" spans="76:77" x14ac:dyDescent="0.25">
      <c r="BX12594" s="4"/>
      <c r="BY12594" s="4"/>
    </row>
    <row r="12595" spans="76:77" x14ac:dyDescent="0.25">
      <c r="BX12595" s="4"/>
      <c r="BY12595" s="4"/>
    </row>
    <row r="12596" spans="76:77" x14ac:dyDescent="0.25">
      <c r="BX12596" s="4"/>
      <c r="BY12596" s="4"/>
    </row>
    <row r="12597" spans="76:77" x14ac:dyDescent="0.25">
      <c r="BX12597" s="4"/>
      <c r="BY12597" s="4"/>
    </row>
    <row r="12598" spans="76:77" x14ac:dyDescent="0.25">
      <c r="BX12598" s="4"/>
      <c r="BY12598" s="4"/>
    </row>
    <row r="12599" spans="76:77" x14ac:dyDescent="0.25">
      <c r="BX12599" s="4"/>
      <c r="BY12599" s="4"/>
    </row>
    <row r="12600" spans="76:77" x14ac:dyDescent="0.25">
      <c r="BX12600" s="4"/>
      <c r="BY12600" s="4"/>
    </row>
    <row r="12601" spans="76:77" x14ac:dyDescent="0.25">
      <c r="BX12601" s="4"/>
      <c r="BY12601" s="4"/>
    </row>
    <row r="12602" spans="76:77" x14ac:dyDescent="0.25">
      <c r="BX12602" s="4"/>
      <c r="BY12602" s="4"/>
    </row>
    <row r="12603" spans="76:77" x14ac:dyDescent="0.25">
      <c r="BX12603" s="4"/>
      <c r="BY12603" s="4"/>
    </row>
    <row r="12604" spans="76:77" x14ac:dyDescent="0.25">
      <c r="BX12604" s="4"/>
      <c r="BY12604" s="4"/>
    </row>
    <row r="12605" spans="76:77" x14ac:dyDescent="0.25">
      <c r="BX12605" s="4"/>
      <c r="BY12605" s="4"/>
    </row>
    <row r="12606" spans="76:77" x14ac:dyDescent="0.25">
      <c r="BX12606" s="4"/>
      <c r="BY12606" s="4"/>
    </row>
    <row r="12607" spans="76:77" x14ac:dyDescent="0.25">
      <c r="BX12607" s="4"/>
      <c r="BY12607" s="4"/>
    </row>
    <row r="12608" spans="76:77" x14ac:dyDescent="0.25">
      <c r="BX12608" s="4"/>
      <c r="BY12608" s="4"/>
    </row>
    <row r="12609" spans="76:77" x14ac:dyDescent="0.25">
      <c r="BX12609" s="4"/>
      <c r="BY12609" s="4"/>
    </row>
    <row r="12610" spans="76:77" x14ac:dyDescent="0.25">
      <c r="BX12610" s="4"/>
      <c r="BY12610" s="4"/>
    </row>
    <row r="12611" spans="76:77" x14ac:dyDescent="0.25">
      <c r="BX12611" s="4"/>
      <c r="BY12611" s="4"/>
    </row>
    <row r="12612" spans="76:77" x14ac:dyDescent="0.25">
      <c r="BX12612" s="4"/>
      <c r="BY12612" s="4"/>
    </row>
    <row r="12613" spans="76:77" x14ac:dyDescent="0.25">
      <c r="BX12613" s="4"/>
      <c r="BY12613" s="4"/>
    </row>
    <row r="12614" spans="76:77" x14ac:dyDescent="0.25">
      <c r="BX12614" s="4"/>
      <c r="BY12614" s="4"/>
    </row>
    <row r="12615" spans="76:77" x14ac:dyDescent="0.25">
      <c r="BX12615" s="4"/>
      <c r="BY12615" s="4"/>
    </row>
    <row r="12616" spans="76:77" x14ac:dyDescent="0.25">
      <c r="BX12616" s="4"/>
      <c r="BY12616" s="4"/>
    </row>
    <row r="12617" spans="76:77" x14ac:dyDescent="0.25">
      <c r="BX12617" s="4"/>
      <c r="BY12617" s="4"/>
    </row>
    <row r="12618" spans="76:77" x14ac:dyDescent="0.25">
      <c r="BX12618" s="4"/>
      <c r="BY12618" s="4"/>
    </row>
    <row r="12619" spans="76:77" x14ac:dyDescent="0.25">
      <c r="BX12619" s="4"/>
      <c r="BY12619" s="4"/>
    </row>
    <row r="12620" spans="76:77" x14ac:dyDescent="0.25">
      <c r="BX12620" s="4"/>
      <c r="BY12620" s="4"/>
    </row>
    <row r="12621" spans="76:77" x14ac:dyDescent="0.25">
      <c r="BX12621" s="4"/>
      <c r="BY12621" s="4"/>
    </row>
    <row r="12622" spans="76:77" x14ac:dyDescent="0.25">
      <c r="BX12622" s="4"/>
      <c r="BY12622" s="4"/>
    </row>
    <row r="12623" spans="76:77" x14ac:dyDescent="0.25">
      <c r="BX12623" s="4"/>
      <c r="BY12623" s="4"/>
    </row>
    <row r="12624" spans="76:77" x14ac:dyDescent="0.25">
      <c r="BX12624" s="4"/>
      <c r="BY12624" s="4"/>
    </row>
    <row r="12625" spans="76:77" x14ac:dyDescent="0.25">
      <c r="BX12625" s="4"/>
      <c r="BY12625" s="4"/>
    </row>
    <row r="12626" spans="76:77" x14ac:dyDescent="0.25">
      <c r="BX12626" s="4"/>
      <c r="BY12626" s="4"/>
    </row>
    <row r="12627" spans="76:77" x14ac:dyDescent="0.25">
      <c r="BX12627" s="4"/>
      <c r="BY12627" s="4"/>
    </row>
    <row r="12628" spans="76:77" x14ac:dyDescent="0.25">
      <c r="BX12628" s="4"/>
      <c r="BY12628" s="4"/>
    </row>
    <row r="12629" spans="76:77" x14ac:dyDescent="0.25">
      <c r="BX12629" s="4"/>
      <c r="BY12629" s="4"/>
    </row>
    <row r="12630" spans="76:77" x14ac:dyDescent="0.25">
      <c r="BX12630" s="4"/>
      <c r="BY12630" s="4"/>
    </row>
    <row r="12631" spans="76:77" x14ac:dyDescent="0.25">
      <c r="BX12631" s="4"/>
      <c r="BY12631" s="4"/>
    </row>
    <row r="12632" spans="76:77" x14ac:dyDescent="0.25">
      <c r="BX12632" s="4"/>
      <c r="BY12632" s="4"/>
    </row>
    <row r="12633" spans="76:77" x14ac:dyDescent="0.25">
      <c r="BX12633" s="4"/>
      <c r="BY12633" s="4"/>
    </row>
    <row r="12634" spans="76:77" x14ac:dyDescent="0.25">
      <c r="BX12634" s="4"/>
      <c r="BY12634" s="4"/>
    </row>
    <row r="12635" spans="76:77" x14ac:dyDescent="0.25">
      <c r="BX12635" s="4"/>
      <c r="BY12635" s="4"/>
    </row>
    <row r="12636" spans="76:77" x14ac:dyDescent="0.25">
      <c r="BX12636" s="4"/>
      <c r="BY12636" s="4"/>
    </row>
    <row r="12637" spans="76:77" x14ac:dyDescent="0.25">
      <c r="BX12637" s="4"/>
      <c r="BY12637" s="4"/>
    </row>
    <row r="12638" spans="76:77" x14ac:dyDescent="0.25">
      <c r="BX12638" s="4"/>
      <c r="BY12638" s="4"/>
    </row>
    <row r="12639" spans="76:77" x14ac:dyDescent="0.25">
      <c r="BX12639" s="4"/>
      <c r="BY12639" s="4"/>
    </row>
    <row r="12640" spans="76:77" x14ac:dyDescent="0.25">
      <c r="BX12640" s="4"/>
      <c r="BY12640" s="4"/>
    </row>
    <row r="12641" spans="76:77" x14ac:dyDescent="0.25">
      <c r="BX12641" s="4"/>
      <c r="BY12641" s="4"/>
    </row>
    <row r="12642" spans="76:77" x14ac:dyDescent="0.25">
      <c r="BX12642" s="4"/>
      <c r="BY12642" s="4"/>
    </row>
    <row r="12643" spans="76:77" x14ac:dyDescent="0.25">
      <c r="BX12643" s="4"/>
      <c r="BY12643" s="4"/>
    </row>
    <row r="12644" spans="76:77" x14ac:dyDescent="0.25">
      <c r="BX12644" s="4"/>
      <c r="BY12644" s="4"/>
    </row>
    <row r="12645" spans="76:77" x14ac:dyDescent="0.25">
      <c r="BX12645" s="4"/>
      <c r="BY12645" s="4"/>
    </row>
    <row r="12646" spans="76:77" x14ac:dyDescent="0.25">
      <c r="BX12646" s="4"/>
      <c r="BY12646" s="4"/>
    </row>
    <row r="12647" spans="76:77" x14ac:dyDescent="0.25">
      <c r="BX12647" s="4"/>
      <c r="BY12647" s="4"/>
    </row>
    <row r="12648" spans="76:77" x14ac:dyDescent="0.25">
      <c r="BX12648" s="4"/>
      <c r="BY12648" s="4"/>
    </row>
    <row r="12649" spans="76:77" x14ac:dyDescent="0.25">
      <c r="BX12649" s="4"/>
      <c r="BY12649" s="4"/>
    </row>
    <row r="12650" spans="76:77" x14ac:dyDescent="0.25">
      <c r="BX12650" s="4"/>
      <c r="BY12650" s="4"/>
    </row>
    <row r="12651" spans="76:77" x14ac:dyDescent="0.25">
      <c r="BX12651" s="4"/>
      <c r="BY12651" s="4"/>
    </row>
    <row r="12652" spans="76:77" x14ac:dyDescent="0.25">
      <c r="BX12652" s="4"/>
      <c r="BY12652" s="4"/>
    </row>
    <row r="12653" spans="76:77" x14ac:dyDescent="0.25">
      <c r="BX12653" s="4"/>
      <c r="BY12653" s="4"/>
    </row>
    <row r="12654" spans="76:77" x14ac:dyDescent="0.25">
      <c r="BX12654" s="4"/>
      <c r="BY12654" s="4"/>
    </row>
    <row r="12655" spans="76:77" x14ac:dyDescent="0.25">
      <c r="BX12655" s="4"/>
      <c r="BY12655" s="4"/>
    </row>
    <row r="12656" spans="76:77" x14ac:dyDescent="0.25">
      <c r="BX12656" s="4"/>
      <c r="BY12656" s="4"/>
    </row>
    <row r="12657" spans="76:77" x14ac:dyDescent="0.25">
      <c r="BX12657" s="4"/>
      <c r="BY12657" s="4"/>
    </row>
    <row r="12658" spans="76:77" x14ac:dyDescent="0.25">
      <c r="BX12658" s="4"/>
      <c r="BY12658" s="4"/>
    </row>
    <row r="12659" spans="76:77" x14ac:dyDescent="0.25">
      <c r="BX12659" s="4"/>
      <c r="BY12659" s="4"/>
    </row>
    <row r="12660" spans="76:77" x14ac:dyDescent="0.25">
      <c r="BX12660" s="4"/>
      <c r="BY12660" s="4"/>
    </row>
    <row r="12661" spans="76:77" x14ac:dyDescent="0.25">
      <c r="BX12661" s="4"/>
      <c r="BY12661" s="4"/>
    </row>
    <row r="12662" spans="76:77" x14ac:dyDescent="0.25">
      <c r="BX12662" s="4"/>
      <c r="BY12662" s="4"/>
    </row>
    <row r="12663" spans="76:77" x14ac:dyDescent="0.25">
      <c r="BX12663" s="4"/>
      <c r="BY12663" s="4"/>
    </row>
    <row r="12664" spans="76:77" x14ac:dyDescent="0.25">
      <c r="BX12664" s="4"/>
      <c r="BY12664" s="4"/>
    </row>
    <row r="12665" spans="76:77" x14ac:dyDescent="0.25">
      <c r="BX12665" s="4"/>
      <c r="BY12665" s="4"/>
    </row>
    <row r="12666" spans="76:77" x14ac:dyDescent="0.25">
      <c r="BX12666" s="4"/>
      <c r="BY12666" s="4"/>
    </row>
    <row r="12667" spans="76:77" x14ac:dyDescent="0.25">
      <c r="BX12667" s="4"/>
      <c r="BY12667" s="4"/>
    </row>
    <row r="12668" spans="76:77" x14ac:dyDescent="0.25">
      <c r="BX12668" s="4"/>
      <c r="BY12668" s="4"/>
    </row>
    <row r="12669" spans="76:77" x14ac:dyDescent="0.25">
      <c r="BX12669" s="4"/>
      <c r="BY12669" s="4"/>
    </row>
    <row r="12670" spans="76:77" x14ac:dyDescent="0.25">
      <c r="BX12670" s="4"/>
      <c r="BY12670" s="4"/>
    </row>
    <row r="12671" spans="76:77" x14ac:dyDescent="0.25">
      <c r="BX12671" s="4"/>
      <c r="BY12671" s="4"/>
    </row>
    <row r="12672" spans="76:77" x14ac:dyDescent="0.25">
      <c r="BX12672" s="4"/>
      <c r="BY12672" s="4"/>
    </row>
    <row r="12673" spans="76:77" x14ac:dyDescent="0.25">
      <c r="BX12673" s="4"/>
      <c r="BY12673" s="4"/>
    </row>
    <row r="12674" spans="76:77" x14ac:dyDescent="0.25">
      <c r="BX12674" s="4"/>
      <c r="BY12674" s="4"/>
    </row>
    <row r="12675" spans="76:77" x14ac:dyDescent="0.25">
      <c r="BX12675" s="4"/>
      <c r="BY12675" s="4"/>
    </row>
    <row r="12676" spans="76:77" x14ac:dyDescent="0.25">
      <c r="BX12676" s="4"/>
      <c r="BY12676" s="4"/>
    </row>
    <row r="12677" spans="76:77" x14ac:dyDescent="0.25">
      <c r="BX12677" s="4"/>
      <c r="BY12677" s="4"/>
    </row>
    <row r="12678" spans="76:77" x14ac:dyDescent="0.25">
      <c r="BX12678" s="4"/>
      <c r="BY12678" s="4"/>
    </row>
    <row r="12679" spans="76:77" x14ac:dyDescent="0.25">
      <c r="BX12679" s="4"/>
      <c r="BY12679" s="4"/>
    </row>
    <row r="12680" spans="76:77" x14ac:dyDescent="0.25">
      <c r="BX12680" s="4"/>
      <c r="BY12680" s="4"/>
    </row>
    <row r="12681" spans="76:77" x14ac:dyDescent="0.25">
      <c r="BX12681" s="4"/>
      <c r="BY12681" s="4"/>
    </row>
    <row r="12682" spans="76:77" x14ac:dyDescent="0.25">
      <c r="BX12682" s="4"/>
      <c r="BY12682" s="4"/>
    </row>
    <row r="12683" spans="76:77" x14ac:dyDescent="0.25">
      <c r="BX12683" s="4"/>
      <c r="BY12683" s="4"/>
    </row>
    <row r="12684" spans="76:77" x14ac:dyDescent="0.25">
      <c r="BX12684" s="4"/>
      <c r="BY12684" s="4"/>
    </row>
    <row r="12685" spans="76:77" x14ac:dyDescent="0.25">
      <c r="BX12685" s="4"/>
      <c r="BY12685" s="4"/>
    </row>
    <row r="12686" spans="76:77" x14ac:dyDescent="0.25">
      <c r="BX12686" s="4"/>
      <c r="BY12686" s="4"/>
    </row>
    <row r="12687" spans="76:77" x14ac:dyDescent="0.25">
      <c r="BX12687" s="4"/>
      <c r="BY12687" s="4"/>
    </row>
    <row r="12688" spans="76:77" x14ac:dyDescent="0.25">
      <c r="BX12688" s="4"/>
      <c r="BY12688" s="4"/>
    </row>
    <row r="12689" spans="76:77" x14ac:dyDescent="0.25">
      <c r="BX12689" s="4"/>
      <c r="BY12689" s="4"/>
    </row>
    <row r="12690" spans="76:77" x14ac:dyDescent="0.25">
      <c r="BX12690" s="4"/>
      <c r="BY12690" s="4"/>
    </row>
    <row r="12691" spans="76:77" x14ac:dyDescent="0.25">
      <c r="BX12691" s="4"/>
      <c r="BY12691" s="4"/>
    </row>
    <row r="12692" spans="76:77" x14ac:dyDescent="0.25">
      <c r="BX12692" s="4"/>
      <c r="BY12692" s="4"/>
    </row>
    <row r="12693" spans="76:77" x14ac:dyDescent="0.25">
      <c r="BX12693" s="4"/>
      <c r="BY12693" s="4"/>
    </row>
    <row r="12694" spans="76:77" x14ac:dyDescent="0.25">
      <c r="BX12694" s="4"/>
      <c r="BY12694" s="4"/>
    </row>
    <row r="12695" spans="76:77" x14ac:dyDescent="0.25">
      <c r="BX12695" s="4"/>
      <c r="BY12695" s="4"/>
    </row>
    <row r="12696" spans="76:77" x14ac:dyDescent="0.25">
      <c r="BX12696" s="4"/>
      <c r="BY12696" s="4"/>
    </row>
    <row r="12697" spans="76:77" x14ac:dyDescent="0.25">
      <c r="BX12697" s="4"/>
      <c r="BY12697" s="4"/>
    </row>
    <row r="12698" spans="76:77" x14ac:dyDescent="0.25">
      <c r="BX12698" s="4"/>
      <c r="BY12698" s="4"/>
    </row>
    <row r="12699" spans="76:77" x14ac:dyDescent="0.25">
      <c r="BX12699" s="4"/>
      <c r="BY12699" s="4"/>
    </row>
    <row r="12700" spans="76:77" x14ac:dyDescent="0.25">
      <c r="BX12700" s="4"/>
      <c r="BY12700" s="4"/>
    </row>
    <row r="12701" spans="76:77" x14ac:dyDescent="0.25">
      <c r="BX12701" s="4"/>
      <c r="BY12701" s="4"/>
    </row>
    <row r="12702" spans="76:77" x14ac:dyDescent="0.25">
      <c r="BX12702" s="4"/>
      <c r="BY12702" s="4"/>
    </row>
    <row r="12703" spans="76:77" x14ac:dyDescent="0.25">
      <c r="BX12703" s="4"/>
      <c r="BY12703" s="4"/>
    </row>
    <row r="12704" spans="76:77" x14ac:dyDescent="0.25">
      <c r="BX12704" s="4"/>
      <c r="BY12704" s="4"/>
    </row>
    <row r="12705" spans="76:77" x14ac:dyDescent="0.25">
      <c r="BX12705" s="4"/>
      <c r="BY12705" s="4"/>
    </row>
    <row r="12706" spans="76:77" x14ac:dyDescent="0.25">
      <c r="BX12706" s="4"/>
      <c r="BY12706" s="4"/>
    </row>
    <row r="12707" spans="76:77" x14ac:dyDescent="0.25">
      <c r="BX12707" s="4"/>
      <c r="BY12707" s="4"/>
    </row>
    <row r="12708" spans="76:77" x14ac:dyDescent="0.25">
      <c r="BX12708" s="4"/>
      <c r="BY12708" s="4"/>
    </row>
    <row r="12709" spans="76:77" x14ac:dyDescent="0.25">
      <c r="BX12709" s="4"/>
      <c r="BY12709" s="4"/>
    </row>
    <row r="12710" spans="76:77" x14ac:dyDescent="0.25">
      <c r="BX12710" s="4"/>
      <c r="BY12710" s="4"/>
    </row>
    <row r="12711" spans="76:77" x14ac:dyDescent="0.25">
      <c r="BX12711" s="4"/>
      <c r="BY12711" s="4"/>
    </row>
    <row r="12712" spans="76:77" x14ac:dyDescent="0.25">
      <c r="BX12712" s="4"/>
      <c r="BY12712" s="4"/>
    </row>
    <row r="12713" spans="76:77" x14ac:dyDescent="0.25">
      <c r="BX12713" s="4"/>
      <c r="BY12713" s="4"/>
    </row>
    <row r="12714" spans="76:77" x14ac:dyDescent="0.25">
      <c r="BX12714" s="4"/>
      <c r="BY12714" s="4"/>
    </row>
    <row r="12715" spans="76:77" x14ac:dyDescent="0.25">
      <c r="BX12715" s="4"/>
      <c r="BY12715" s="4"/>
    </row>
    <row r="12716" spans="76:77" x14ac:dyDescent="0.25">
      <c r="BX12716" s="4"/>
      <c r="BY12716" s="4"/>
    </row>
    <row r="12717" spans="76:77" x14ac:dyDescent="0.25">
      <c r="BX12717" s="4"/>
      <c r="BY12717" s="4"/>
    </row>
    <row r="12718" spans="76:77" x14ac:dyDescent="0.25">
      <c r="BX12718" s="4"/>
      <c r="BY12718" s="4"/>
    </row>
    <row r="12719" spans="76:77" x14ac:dyDescent="0.25">
      <c r="BX12719" s="4"/>
      <c r="BY12719" s="4"/>
    </row>
    <row r="12720" spans="76:77" x14ac:dyDescent="0.25">
      <c r="BX12720" s="4"/>
      <c r="BY12720" s="4"/>
    </row>
    <row r="12721" spans="76:77" x14ac:dyDescent="0.25">
      <c r="BX12721" s="4"/>
      <c r="BY12721" s="4"/>
    </row>
    <row r="12722" spans="76:77" x14ac:dyDescent="0.25">
      <c r="BX12722" s="4"/>
      <c r="BY12722" s="4"/>
    </row>
    <row r="12723" spans="76:77" x14ac:dyDescent="0.25">
      <c r="BX12723" s="4"/>
      <c r="BY12723" s="4"/>
    </row>
    <row r="12724" spans="76:77" x14ac:dyDescent="0.25">
      <c r="BX12724" s="4"/>
      <c r="BY12724" s="4"/>
    </row>
    <row r="12725" spans="76:77" x14ac:dyDescent="0.25">
      <c r="BX12725" s="4"/>
      <c r="BY12725" s="4"/>
    </row>
    <row r="12726" spans="76:77" x14ac:dyDescent="0.25">
      <c r="BX12726" s="4"/>
      <c r="BY12726" s="4"/>
    </row>
    <row r="12727" spans="76:77" x14ac:dyDescent="0.25">
      <c r="BX12727" s="4"/>
      <c r="BY12727" s="4"/>
    </row>
    <row r="12728" spans="76:77" x14ac:dyDescent="0.25">
      <c r="BX12728" s="4"/>
      <c r="BY12728" s="4"/>
    </row>
    <row r="12729" spans="76:77" x14ac:dyDescent="0.25">
      <c r="BX12729" s="4"/>
      <c r="BY12729" s="4"/>
    </row>
    <row r="12730" spans="76:77" x14ac:dyDescent="0.25">
      <c r="BX12730" s="4"/>
      <c r="BY12730" s="4"/>
    </row>
    <row r="12731" spans="76:77" x14ac:dyDescent="0.25">
      <c r="BX12731" s="4"/>
      <c r="BY12731" s="4"/>
    </row>
    <row r="12732" spans="76:77" x14ac:dyDescent="0.25">
      <c r="BX12732" s="4"/>
      <c r="BY12732" s="4"/>
    </row>
    <row r="12733" spans="76:77" x14ac:dyDescent="0.25">
      <c r="BX12733" s="4"/>
      <c r="BY12733" s="4"/>
    </row>
    <row r="12734" spans="76:77" x14ac:dyDescent="0.25">
      <c r="BX12734" s="4"/>
      <c r="BY12734" s="4"/>
    </row>
    <row r="12735" spans="76:77" x14ac:dyDescent="0.25">
      <c r="BX12735" s="4"/>
      <c r="BY12735" s="4"/>
    </row>
    <row r="12736" spans="76:77" x14ac:dyDescent="0.25">
      <c r="BX12736" s="4"/>
      <c r="BY12736" s="4"/>
    </row>
    <row r="12737" spans="76:77" x14ac:dyDescent="0.25">
      <c r="BX12737" s="4"/>
      <c r="BY12737" s="4"/>
    </row>
    <row r="12738" spans="76:77" x14ac:dyDescent="0.25">
      <c r="BX12738" s="4"/>
      <c r="BY12738" s="4"/>
    </row>
    <row r="12739" spans="76:77" x14ac:dyDescent="0.25">
      <c r="BX12739" s="4"/>
      <c r="BY12739" s="4"/>
    </row>
    <row r="12740" spans="76:77" x14ac:dyDescent="0.25">
      <c r="BX12740" s="4"/>
      <c r="BY12740" s="4"/>
    </row>
    <row r="12741" spans="76:77" x14ac:dyDescent="0.25">
      <c r="BX12741" s="4"/>
      <c r="BY12741" s="4"/>
    </row>
    <row r="12742" spans="76:77" x14ac:dyDescent="0.25">
      <c r="BX12742" s="4"/>
      <c r="BY12742" s="4"/>
    </row>
    <row r="12743" spans="76:77" x14ac:dyDescent="0.25">
      <c r="BX12743" s="4"/>
      <c r="BY12743" s="4"/>
    </row>
    <row r="12744" spans="76:77" x14ac:dyDescent="0.25">
      <c r="BX12744" s="4"/>
      <c r="BY12744" s="4"/>
    </row>
    <row r="12745" spans="76:77" x14ac:dyDescent="0.25">
      <c r="BX12745" s="4"/>
      <c r="BY12745" s="4"/>
    </row>
    <row r="12746" spans="76:77" x14ac:dyDescent="0.25">
      <c r="BX12746" s="4"/>
      <c r="BY12746" s="4"/>
    </row>
    <row r="12747" spans="76:77" x14ac:dyDescent="0.25">
      <c r="BX12747" s="4"/>
      <c r="BY12747" s="4"/>
    </row>
    <row r="12748" spans="76:77" x14ac:dyDescent="0.25">
      <c r="BX12748" s="4"/>
      <c r="BY12748" s="4"/>
    </row>
    <row r="12749" spans="76:77" x14ac:dyDescent="0.25">
      <c r="BX12749" s="4"/>
      <c r="BY12749" s="4"/>
    </row>
    <row r="12750" spans="76:77" x14ac:dyDescent="0.25">
      <c r="BX12750" s="4"/>
      <c r="BY12750" s="4"/>
    </row>
    <row r="12751" spans="76:77" x14ac:dyDescent="0.25">
      <c r="BX12751" s="4"/>
      <c r="BY12751" s="4"/>
    </row>
    <row r="12752" spans="76:77" x14ac:dyDescent="0.25">
      <c r="BX12752" s="4"/>
      <c r="BY12752" s="4"/>
    </row>
    <row r="12753" spans="76:77" x14ac:dyDescent="0.25">
      <c r="BX12753" s="4"/>
      <c r="BY12753" s="4"/>
    </row>
    <row r="12754" spans="76:77" x14ac:dyDescent="0.25">
      <c r="BX12754" s="4"/>
      <c r="BY12754" s="4"/>
    </row>
    <row r="12755" spans="76:77" x14ac:dyDescent="0.25">
      <c r="BX12755" s="4"/>
      <c r="BY12755" s="4"/>
    </row>
    <row r="12756" spans="76:77" x14ac:dyDescent="0.25">
      <c r="BX12756" s="4"/>
      <c r="BY12756" s="4"/>
    </row>
    <row r="12757" spans="76:77" x14ac:dyDescent="0.25">
      <c r="BX12757" s="4"/>
      <c r="BY12757" s="4"/>
    </row>
    <row r="12758" spans="76:77" x14ac:dyDescent="0.25">
      <c r="BX12758" s="4"/>
      <c r="BY12758" s="4"/>
    </row>
    <row r="12759" spans="76:77" x14ac:dyDescent="0.25">
      <c r="BX12759" s="4"/>
      <c r="BY12759" s="4"/>
    </row>
    <row r="12760" spans="76:77" x14ac:dyDescent="0.25">
      <c r="BX12760" s="4"/>
      <c r="BY12760" s="4"/>
    </row>
    <row r="12761" spans="76:77" x14ac:dyDescent="0.25">
      <c r="BX12761" s="4"/>
      <c r="BY12761" s="4"/>
    </row>
    <row r="12762" spans="76:77" x14ac:dyDescent="0.25">
      <c r="BX12762" s="4"/>
      <c r="BY12762" s="4"/>
    </row>
    <row r="12763" spans="76:77" x14ac:dyDescent="0.25">
      <c r="BX12763" s="4"/>
      <c r="BY12763" s="4"/>
    </row>
    <row r="12764" spans="76:77" x14ac:dyDescent="0.25">
      <c r="BX12764" s="4"/>
      <c r="BY12764" s="4"/>
    </row>
    <row r="12765" spans="76:77" x14ac:dyDescent="0.25">
      <c r="BX12765" s="4"/>
      <c r="BY12765" s="4"/>
    </row>
    <row r="12766" spans="76:77" x14ac:dyDescent="0.25">
      <c r="BX12766" s="4"/>
      <c r="BY12766" s="4"/>
    </row>
    <row r="12767" spans="76:77" x14ac:dyDescent="0.25">
      <c r="BX12767" s="4"/>
      <c r="BY12767" s="4"/>
    </row>
    <row r="12768" spans="76:77" x14ac:dyDescent="0.25">
      <c r="BX12768" s="4"/>
      <c r="BY12768" s="4"/>
    </row>
    <row r="12769" spans="76:77" x14ac:dyDescent="0.25">
      <c r="BX12769" s="4"/>
      <c r="BY12769" s="4"/>
    </row>
    <row r="12770" spans="76:77" x14ac:dyDescent="0.25">
      <c r="BX12770" s="4"/>
      <c r="BY12770" s="4"/>
    </row>
    <row r="12771" spans="76:77" x14ac:dyDescent="0.25">
      <c r="BX12771" s="4"/>
      <c r="BY12771" s="4"/>
    </row>
    <row r="12772" spans="76:77" x14ac:dyDescent="0.25">
      <c r="BX12772" s="4"/>
      <c r="BY12772" s="4"/>
    </row>
    <row r="12773" spans="76:77" x14ac:dyDescent="0.25">
      <c r="BX12773" s="4"/>
      <c r="BY12773" s="4"/>
    </row>
    <row r="12774" spans="76:77" x14ac:dyDescent="0.25">
      <c r="BX12774" s="4"/>
      <c r="BY12774" s="4"/>
    </row>
    <row r="12775" spans="76:77" x14ac:dyDescent="0.25">
      <c r="BX12775" s="4"/>
      <c r="BY12775" s="4"/>
    </row>
    <row r="12776" spans="76:77" x14ac:dyDescent="0.25">
      <c r="BX12776" s="4"/>
      <c r="BY12776" s="4"/>
    </row>
    <row r="12777" spans="76:77" x14ac:dyDescent="0.25">
      <c r="BX12777" s="4"/>
      <c r="BY12777" s="4"/>
    </row>
    <row r="12778" spans="76:77" x14ac:dyDescent="0.25">
      <c r="BX12778" s="4"/>
      <c r="BY12778" s="4"/>
    </row>
    <row r="12779" spans="76:77" x14ac:dyDescent="0.25">
      <c r="BX12779" s="4"/>
      <c r="BY12779" s="4"/>
    </row>
    <row r="12780" spans="76:77" x14ac:dyDescent="0.25">
      <c r="BX12780" s="4"/>
      <c r="BY12780" s="4"/>
    </row>
    <row r="12781" spans="76:77" x14ac:dyDescent="0.25">
      <c r="BX12781" s="4"/>
      <c r="BY12781" s="4"/>
    </row>
    <row r="12782" spans="76:77" x14ac:dyDescent="0.25">
      <c r="BX12782" s="4"/>
      <c r="BY12782" s="4"/>
    </row>
    <row r="12783" spans="76:77" x14ac:dyDescent="0.25">
      <c r="BX12783" s="4"/>
      <c r="BY12783" s="4"/>
    </row>
    <row r="12784" spans="76:77" x14ac:dyDescent="0.25">
      <c r="BX12784" s="4"/>
      <c r="BY12784" s="4"/>
    </row>
    <row r="12785" spans="76:77" x14ac:dyDescent="0.25">
      <c r="BX12785" s="4"/>
      <c r="BY12785" s="4"/>
    </row>
    <row r="12786" spans="76:77" x14ac:dyDescent="0.25">
      <c r="BX12786" s="4"/>
      <c r="BY12786" s="4"/>
    </row>
    <row r="12787" spans="76:77" x14ac:dyDescent="0.25">
      <c r="BX12787" s="4"/>
      <c r="BY12787" s="4"/>
    </row>
    <row r="12788" spans="76:77" x14ac:dyDescent="0.25">
      <c r="BX12788" s="4"/>
      <c r="BY12788" s="4"/>
    </row>
    <row r="12789" spans="76:77" x14ac:dyDescent="0.25">
      <c r="BX12789" s="4"/>
      <c r="BY12789" s="4"/>
    </row>
    <row r="12790" spans="76:77" x14ac:dyDescent="0.25">
      <c r="BX12790" s="4"/>
      <c r="BY12790" s="4"/>
    </row>
    <row r="12791" spans="76:77" x14ac:dyDescent="0.25">
      <c r="BX12791" s="4"/>
      <c r="BY12791" s="4"/>
    </row>
    <row r="12792" spans="76:77" x14ac:dyDescent="0.25">
      <c r="BX12792" s="4"/>
      <c r="BY12792" s="4"/>
    </row>
    <row r="12793" spans="76:77" x14ac:dyDescent="0.25">
      <c r="BX12793" s="4"/>
      <c r="BY12793" s="4"/>
    </row>
    <row r="12794" spans="76:77" x14ac:dyDescent="0.25">
      <c r="BX12794" s="4"/>
      <c r="BY12794" s="4"/>
    </row>
    <row r="12795" spans="76:77" x14ac:dyDescent="0.25">
      <c r="BX12795" s="4"/>
      <c r="BY12795" s="4"/>
    </row>
    <row r="12796" spans="76:77" x14ac:dyDescent="0.25">
      <c r="BX12796" s="4"/>
      <c r="BY12796" s="4"/>
    </row>
    <row r="12797" spans="76:77" x14ac:dyDescent="0.25">
      <c r="BX12797" s="4"/>
      <c r="BY12797" s="4"/>
    </row>
    <row r="12798" spans="76:77" x14ac:dyDescent="0.25">
      <c r="BX12798" s="4"/>
      <c r="BY12798" s="4"/>
    </row>
    <row r="12799" spans="76:77" x14ac:dyDescent="0.25">
      <c r="BX12799" s="4"/>
      <c r="BY12799" s="4"/>
    </row>
    <row r="12800" spans="76:77" x14ac:dyDescent="0.25">
      <c r="BX12800" s="4"/>
      <c r="BY12800" s="4"/>
    </row>
    <row r="12801" spans="76:77" x14ac:dyDescent="0.25">
      <c r="BX12801" s="4"/>
      <c r="BY12801" s="4"/>
    </row>
    <row r="12802" spans="76:77" x14ac:dyDescent="0.25">
      <c r="BX12802" s="4"/>
      <c r="BY12802" s="4"/>
    </row>
    <row r="12803" spans="76:77" x14ac:dyDescent="0.25">
      <c r="BX12803" s="4"/>
      <c r="BY12803" s="4"/>
    </row>
    <row r="12804" spans="76:77" x14ac:dyDescent="0.25">
      <c r="BX12804" s="4"/>
      <c r="BY12804" s="4"/>
    </row>
    <row r="12805" spans="76:77" x14ac:dyDescent="0.25">
      <c r="BX12805" s="4"/>
      <c r="BY12805" s="4"/>
    </row>
    <row r="12806" spans="76:77" x14ac:dyDescent="0.25">
      <c r="BX12806" s="4"/>
      <c r="BY12806" s="4"/>
    </row>
    <row r="12807" spans="76:77" x14ac:dyDescent="0.25">
      <c r="BX12807" s="4"/>
      <c r="BY12807" s="4"/>
    </row>
    <row r="12808" spans="76:77" x14ac:dyDescent="0.25">
      <c r="BX12808" s="4"/>
      <c r="BY12808" s="4"/>
    </row>
    <row r="12809" spans="76:77" x14ac:dyDescent="0.25">
      <c r="BX12809" s="4"/>
      <c r="BY12809" s="4"/>
    </row>
    <row r="12810" spans="76:77" x14ac:dyDescent="0.25">
      <c r="BX12810" s="4"/>
      <c r="BY12810" s="4"/>
    </row>
    <row r="12811" spans="76:77" x14ac:dyDescent="0.25">
      <c r="BX12811" s="4"/>
      <c r="BY12811" s="4"/>
    </row>
    <row r="12812" spans="76:77" x14ac:dyDescent="0.25">
      <c r="BX12812" s="4"/>
      <c r="BY12812" s="4"/>
    </row>
    <row r="12813" spans="76:77" x14ac:dyDescent="0.25">
      <c r="BX12813" s="4"/>
      <c r="BY12813" s="4"/>
    </row>
    <row r="12814" spans="76:77" x14ac:dyDescent="0.25">
      <c r="BX12814" s="4"/>
      <c r="BY12814" s="4"/>
    </row>
    <row r="12815" spans="76:77" x14ac:dyDescent="0.25">
      <c r="BX12815" s="4"/>
      <c r="BY12815" s="4"/>
    </row>
    <row r="12816" spans="76:77" x14ac:dyDescent="0.25">
      <c r="BX12816" s="4"/>
      <c r="BY12816" s="4"/>
    </row>
    <row r="12817" spans="76:77" x14ac:dyDescent="0.25">
      <c r="BX12817" s="4"/>
      <c r="BY12817" s="4"/>
    </row>
    <row r="12818" spans="76:77" x14ac:dyDescent="0.25">
      <c r="BX12818" s="4"/>
      <c r="BY12818" s="4"/>
    </row>
    <row r="12819" spans="76:77" x14ac:dyDescent="0.25">
      <c r="BX12819" s="4"/>
      <c r="BY12819" s="4"/>
    </row>
    <row r="12820" spans="76:77" x14ac:dyDescent="0.25">
      <c r="BX12820" s="4"/>
      <c r="BY12820" s="4"/>
    </row>
    <row r="12821" spans="76:77" x14ac:dyDescent="0.25">
      <c r="BX12821" s="4"/>
      <c r="BY12821" s="4"/>
    </row>
    <row r="12822" spans="76:77" x14ac:dyDescent="0.25">
      <c r="BX12822" s="4"/>
      <c r="BY12822" s="4"/>
    </row>
    <row r="12823" spans="76:77" x14ac:dyDescent="0.25">
      <c r="BX12823" s="4"/>
      <c r="BY12823" s="4"/>
    </row>
    <row r="12824" spans="76:77" x14ac:dyDescent="0.25">
      <c r="BX12824" s="4"/>
      <c r="BY12824" s="4"/>
    </row>
    <row r="12825" spans="76:77" x14ac:dyDescent="0.25">
      <c r="BX12825" s="4"/>
      <c r="BY12825" s="4"/>
    </row>
    <row r="12826" spans="76:77" x14ac:dyDescent="0.25">
      <c r="BX12826" s="4"/>
      <c r="BY12826" s="4"/>
    </row>
    <row r="12827" spans="76:77" x14ac:dyDescent="0.25">
      <c r="BX12827" s="4"/>
      <c r="BY12827" s="4"/>
    </row>
    <row r="12828" spans="76:77" x14ac:dyDescent="0.25">
      <c r="BX12828" s="4"/>
      <c r="BY12828" s="4"/>
    </row>
    <row r="12829" spans="76:77" x14ac:dyDescent="0.25">
      <c r="BX12829" s="4"/>
      <c r="BY12829" s="4"/>
    </row>
    <row r="12830" spans="76:77" x14ac:dyDescent="0.25">
      <c r="BX12830" s="4"/>
      <c r="BY12830" s="4"/>
    </row>
    <row r="12831" spans="76:77" x14ac:dyDescent="0.25">
      <c r="BX12831" s="4"/>
      <c r="BY12831" s="4"/>
    </row>
    <row r="12832" spans="76:77" x14ac:dyDescent="0.25">
      <c r="BX12832" s="4"/>
      <c r="BY12832" s="4"/>
    </row>
    <row r="12833" spans="76:77" x14ac:dyDescent="0.25">
      <c r="BX12833" s="4"/>
      <c r="BY12833" s="4"/>
    </row>
    <row r="12834" spans="76:77" x14ac:dyDescent="0.25">
      <c r="BX12834" s="4"/>
      <c r="BY12834" s="4"/>
    </row>
    <row r="12835" spans="76:77" x14ac:dyDescent="0.25">
      <c r="BX12835" s="4"/>
      <c r="BY12835" s="4"/>
    </row>
    <row r="12836" spans="76:77" x14ac:dyDescent="0.25">
      <c r="BX12836" s="4"/>
      <c r="BY12836" s="4"/>
    </row>
    <row r="12837" spans="76:77" x14ac:dyDescent="0.25">
      <c r="BX12837" s="4"/>
      <c r="BY12837" s="4"/>
    </row>
    <row r="12838" spans="76:77" x14ac:dyDescent="0.25">
      <c r="BX12838" s="4"/>
      <c r="BY12838" s="4"/>
    </row>
    <row r="12839" spans="76:77" x14ac:dyDescent="0.25">
      <c r="BX12839" s="4"/>
      <c r="BY12839" s="4"/>
    </row>
    <row r="12840" spans="76:77" x14ac:dyDescent="0.25">
      <c r="BX12840" s="4"/>
      <c r="BY12840" s="4"/>
    </row>
    <row r="12841" spans="76:77" x14ac:dyDescent="0.25">
      <c r="BX12841" s="4"/>
      <c r="BY12841" s="4"/>
    </row>
    <row r="12842" spans="76:77" x14ac:dyDescent="0.25">
      <c r="BX12842" s="4"/>
      <c r="BY12842" s="4"/>
    </row>
    <row r="12843" spans="76:77" x14ac:dyDescent="0.25">
      <c r="BX12843" s="4"/>
      <c r="BY12843" s="4"/>
    </row>
    <row r="12844" spans="76:77" x14ac:dyDescent="0.25">
      <c r="BX12844" s="4"/>
      <c r="BY12844" s="4"/>
    </row>
    <row r="12845" spans="76:77" x14ac:dyDescent="0.25">
      <c r="BX12845" s="4"/>
      <c r="BY12845" s="4"/>
    </row>
    <row r="12846" spans="76:77" x14ac:dyDescent="0.25">
      <c r="BX12846" s="4"/>
      <c r="BY12846" s="4"/>
    </row>
    <row r="12847" spans="76:77" x14ac:dyDescent="0.25">
      <c r="BX12847" s="4"/>
      <c r="BY12847" s="4"/>
    </row>
    <row r="12848" spans="76:77" x14ac:dyDescent="0.25">
      <c r="BX12848" s="4"/>
      <c r="BY12848" s="4"/>
    </row>
    <row r="12849" spans="76:77" x14ac:dyDescent="0.25">
      <c r="BX12849" s="4"/>
      <c r="BY12849" s="4"/>
    </row>
    <row r="12850" spans="76:77" x14ac:dyDescent="0.25">
      <c r="BX12850" s="4"/>
      <c r="BY12850" s="4"/>
    </row>
    <row r="12851" spans="76:77" x14ac:dyDescent="0.25">
      <c r="BX12851" s="4"/>
      <c r="BY12851" s="4"/>
    </row>
    <row r="12852" spans="76:77" x14ac:dyDescent="0.25">
      <c r="BX12852" s="4"/>
      <c r="BY12852" s="4"/>
    </row>
    <row r="12853" spans="76:77" x14ac:dyDescent="0.25">
      <c r="BX12853" s="4"/>
      <c r="BY12853" s="4"/>
    </row>
    <row r="12854" spans="76:77" x14ac:dyDescent="0.25">
      <c r="BX12854" s="4"/>
      <c r="BY12854" s="4"/>
    </row>
    <row r="12855" spans="76:77" x14ac:dyDescent="0.25">
      <c r="BX12855" s="4"/>
      <c r="BY12855" s="4"/>
    </row>
    <row r="12856" spans="76:77" x14ac:dyDescent="0.25">
      <c r="BX12856" s="4"/>
      <c r="BY12856" s="4"/>
    </row>
    <row r="12857" spans="76:77" x14ac:dyDescent="0.25">
      <c r="BX12857" s="4"/>
      <c r="BY12857" s="4"/>
    </row>
    <row r="12858" spans="76:77" x14ac:dyDescent="0.25">
      <c r="BX12858" s="4"/>
      <c r="BY12858" s="4"/>
    </row>
    <row r="12859" spans="76:77" x14ac:dyDescent="0.25">
      <c r="BX12859" s="4"/>
      <c r="BY12859" s="4"/>
    </row>
    <row r="12860" spans="76:77" x14ac:dyDescent="0.25">
      <c r="BX12860" s="4"/>
      <c r="BY12860" s="4"/>
    </row>
    <row r="12861" spans="76:77" x14ac:dyDescent="0.25">
      <c r="BX12861" s="4"/>
      <c r="BY12861" s="4"/>
    </row>
    <row r="12862" spans="76:77" x14ac:dyDescent="0.25">
      <c r="BX12862" s="4"/>
      <c r="BY12862" s="4"/>
    </row>
    <row r="12863" spans="76:77" x14ac:dyDescent="0.25">
      <c r="BX12863" s="4"/>
      <c r="BY12863" s="4"/>
    </row>
    <row r="12864" spans="76:77" x14ac:dyDescent="0.25">
      <c r="BX12864" s="4"/>
      <c r="BY12864" s="4"/>
    </row>
    <row r="12865" spans="76:77" x14ac:dyDescent="0.25">
      <c r="BX12865" s="4"/>
      <c r="BY12865" s="4"/>
    </row>
    <row r="12866" spans="76:77" x14ac:dyDescent="0.25">
      <c r="BX12866" s="4"/>
      <c r="BY12866" s="4"/>
    </row>
    <row r="12867" spans="76:77" x14ac:dyDescent="0.25">
      <c r="BX12867" s="4"/>
      <c r="BY12867" s="4"/>
    </row>
    <row r="12868" spans="76:77" x14ac:dyDescent="0.25">
      <c r="BX12868" s="4"/>
      <c r="BY12868" s="4"/>
    </row>
    <row r="12869" spans="76:77" x14ac:dyDescent="0.25">
      <c r="BX12869" s="4"/>
      <c r="BY12869" s="4"/>
    </row>
    <row r="12870" spans="76:77" x14ac:dyDescent="0.25">
      <c r="BX12870" s="4"/>
      <c r="BY12870" s="4"/>
    </row>
    <row r="12871" spans="76:77" x14ac:dyDescent="0.25">
      <c r="BX12871" s="4"/>
      <c r="BY12871" s="4"/>
    </row>
    <row r="12872" spans="76:77" x14ac:dyDescent="0.25">
      <c r="BX12872" s="4"/>
      <c r="BY12872" s="4"/>
    </row>
    <row r="12873" spans="76:77" x14ac:dyDescent="0.25">
      <c r="BX12873" s="4"/>
      <c r="BY12873" s="4"/>
    </row>
    <row r="12874" spans="76:77" x14ac:dyDescent="0.25">
      <c r="BX12874" s="4"/>
      <c r="BY12874" s="4"/>
    </row>
    <row r="12875" spans="76:77" x14ac:dyDescent="0.25">
      <c r="BX12875" s="4"/>
      <c r="BY12875" s="4"/>
    </row>
    <row r="12876" spans="76:77" x14ac:dyDescent="0.25">
      <c r="BX12876" s="4"/>
      <c r="BY12876" s="4"/>
    </row>
    <row r="12877" spans="76:77" x14ac:dyDescent="0.25">
      <c r="BX12877" s="4"/>
      <c r="BY12877" s="4"/>
    </row>
    <row r="12878" spans="76:77" x14ac:dyDescent="0.25">
      <c r="BX12878" s="4"/>
      <c r="BY12878" s="4"/>
    </row>
    <row r="12879" spans="76:77" x14ac:dyDescent="0.25">
      <c r="BX12879" s="4"/>
      <c r="BY12879" s="4"/>
    </row>
    <row r="12880" spans="76:77" x14ac:dyDescent="0.25">
      <c r="BX12880" s="4"/>
      <c r="BY12880" s="4"/>
    </row>
    <row r="12881" spans="76:77" x14ac:dyDescent="0.25">
      <c r="BX12881" s="4"/>
      <c r="BY12881" s="4"/>
    </row>
    <row r="12882" spans="76:77" x14ac:dyDescent="0.25">
      <c r="BX12882" s="4"/>
      <c r="BY12882" s="4"/>
    </row>
    <row r="12883" spans="76:77" x14ac:dyDescent="0.25">
      <c r="BX12883" s="4"/>
      <c r="BY12883" s="4"/>
    </row>
    <row r="12884" spans="76:77" x14ac:dyDescent="0.25">
      <c r="BX12884" s="4"/>
      <c r="BY12884" s="4"/>
    </row>
    <row r="12885" spans="76:77" x14ac:dyDescent="0.25">
      <c r="BX12885" s="4"/>
      <c r="BY12885" s="4"/>
    </row>
    <row r="12886" spans="76:77" x14ac:dyDescent="0.25">
      <c r="BX12886" s="4"/>
      <c r="BY12886" s="4"/>
    </row>
    <row r="12887" spans="76:77" x14ac:dyDescent="0.25">
      <c r="BX12887" s="4"/>
      <c r="BY12887" s="4"/>
    </row>
    <row r="12888" spans="76:77" x14ac:dyDescent="0.25">
      <c r="BX12888" s="4"/>
      <c r="BY12888" s="4"/>
    </row>
    <row r="12889" spans="76:77" x14ac:dyDescent="0.25">
      <c r="BX12889" s="4"/>
      <c r="BY12889" s="4"/>
    </row>
    <row r="12890" spans="76:77" x14ac:dyDescent="0.25">
      <c r="BX12890" s="4"/>
      <c r="BY12890" s="4"/>
    </row>
    <row r="12891" spans="76:77" x14ac:dyDescent="0.25">
      <c r="BX12891" s="4"/>
      <c r="BY12891" s="4"/>
    </row>
    <row r="12892" spans="76:77" x14ac:dyDescent="0.25">
      <c r="BX12892" s="4"/>
      <c r="BY12892" s="4"/>
    </row>
    <row r="12893" spans="76:77" x14ac:dyDescent="0.25">
      <c r="BX12893" s="4"/>
      <c r="BY12893" s="4"/>
    </row>
    <row r="12894" spans="76:77" x14ac:dyDescent="0.25">
      <c r="BX12894" s="4"/>
      <c r="BY12894" s="4"/>
    </row>
    <row r="12895" spans="76:77" x14ac:dyDescent="0.25">
      <c r="BX12895" s="4"/>
      <c r="BY12895" s="4"/>
    </row>
    <row r="12896" spans="76:77" x14ac:dyDescent="0.25">
      <c r="BX12896" s="4"/>
      <c r="BY12896" s="4"/>
    </row>
    <row r="12897" spans="76:77" x14ac:dyDescent="0.25">
      <c r="BX12897" s="4"/>
      <c r="BY12897" s="4"/>
    </row>
    <row r="12898" spans="76:77" x14ac:dyDescent="0.25">
      <c r="BX12898" s="4"/>
      <c r="BY12898" s="4"/>
    </row>
    <row r="12899" spans="76:77" x14ac:dyDescent="0.25">
      <c r="BX12899" s="4"/>
      <c r="BY12899" s="4"/>
    </row>
    <row r="12900" spans="76:77" x14ac:dyDescent="0.25">
      <c r="BX12900" s="4"/>
      <c r="BY12900" s="4"/>
    </row>
    <row r="12901" spans="76:77" x14ac:dyDescent="0.25">
      <c r="BX12901" s="4"/>
      <c r="BY12901" s="4"/>
    </row>
    <row r="12902" spans="76:77" x14ac:dyDescent="0.25">
      <c r="BX12902" s="4"/>
      <c r="BY12902" s="4"/>
    </row>
    <row r="12903" spans="76:77" x14ac:dyDescent="0.25">
      <c r="BX12903" s="4"/>
      <c r="BY12903" s="4"/>
    </row>
    <row r="12904" spans="76:77" x14ac:dyDescent="0.25">
      <c r="BX12904" s="4"/>
      <c r="BY12904" s="4"/>
    </row>
    <row r="12905" spans="76:77" x14ac:dyDescent="0.25">
      <c r="BX12905" s="4"/>
      <c r="BY12905" s="4"/>
    </row>
    <row r="12906" spans="76:77" x14ac:dyDescent="0.25">
      <c r="BX12906" s="4"/>
      <c r="BY12906" s="4"/>
    </row>
    <row r="12907" spans="76:77" x14ac:dyDescent="0.25">
      <c r="BX12907" s="4"/>
      <c r="BY12907" s="4"/>
    </row>
    <row r="12908" spans="76:77" x14ac:dyDescent="0.25">
      <c r="BX12908" s="4"/>
      <c r="BY12908" s="4"/>
    </row>
    <row r="12909" spans="76:77" x14ac:dyDescent="0.25">
      <c r="BX12909" s="4"/>
      <c r="BY12909" s="4"/>
    </row>
    <row r="12910" spans="76:77" x14ac:dyDescent="0.25">
      <c r="BX12910" s="4"/>
      <c r="BY12910" s="4"/>
    </row>
    <row r="12911" spans="76:77" x14ac:dyDescent="0.25">
      <c r="BX12911" s="4"/>
      <c r="BY12911" s="4"/>
    </row>
    <row r="12912" spans="76:77" x14ac:dyDescent="0.25">
      <c r="BX12912" s="4"/>
      <c r="BY12912" s="4"/>
    </row>
    <row r="12913" spans="76:77" x14ac:dyDescent="0.25">
      <c r="BX12913" s="4"/>
      <c r="BY12913" s="4"/>
    </row>
    <row r="12914" spans="76:77" x14ac:dyDescent="0.25">
      <c r="BX12914" s="4"/>
      <c r="BY12914" s="4"/>
    </row>
    <row r="12915" spans="76:77" x14ac:dyDescent="0.25">
      <c r="BX12915" s="4"/>
      <c r="BY12915" s="4"/>
    </row>
    <row r="12916" spans="76:77" x14ac:dyDescent="0.25">
      <c r="BX12916" s="4"/>
      <c r="BY12916" s="4"/>
    </row>
    <row r="12917" spans="76:77" x14ac:dyDescent="0.25">
      <c r="BX12917" s="4"/>
      <c r="BY12917" s="4"/>
    </row>
    <row r="12918" spans="76:77" x14ac:dyDescent="0.25">
      <c r="BX12918" s="4"/>
      <c r="BY12918" s="4"/>
    </row>
    <row r="12919" spans="76:77" x14ac:dyDescent="0.25">
      <c r="BX12919" s="4"/>
      <c r="BY12919" s="4"/>
    </row>
    <row r="12920" spans="76:77" x14ac:dyDescent="0.25">
      <c r="BX12920" s="4"/>
      <c r="BY12920" s="4"/>
    </row>
    <row r="12921" spans="76:77" x14ac:dyDescent="0.25">
      <c r="BX12921" s="4"/>
      <c r="BY12921" s="4"/>
    </row>
    <row r="12922" spans="76:77" x14ac:dyDescent="0.25">
      <c r="BX12922" s="4"/>
      <c r="BY12922" s="4"/>
    </row>
    <row r="12923" spans="76:77" x14ac:dyDescent="0.25">
      <c r="BX12923" s="4"/>
      <c r="BY12923" s="4"/>
    </row>
    <row r="12924" spans="76:77" x14ac:dyDescent="0.25">
      <c r="BX12924" s="4"/>
      <c r="BY12924" s="4"/>
    </row>
    <row r="12925" spans="76:77" x14ac:dyDescent="0.25">
      <c r="BX12925" s="4"/>
      <c r="BY12925" s="4"/>
    </row>
    <row r="12926" spans="76:77" x14ac:dyDescent="0.25">
      <c r="BX12926" s="4"/>
      <c r="BY12926" s="4"/>
    </row>
    <row r="12927" spans="76:77" x14ac:dyDescent="0.25">
      <c r="BX12927" s="4"/>
      <c r="BY12927" s="4"/>
    </row>
    <row r="12928" spans="76:77" x14ac:dyDescent="0.25">
      <c r="BX12928" s="4"/>
      <c r="BY12928" s="4"/>
    </row>
    <row r="12929" spans="76:77" x14ac:dyDescent="0.25">
      <c r="BX12929" s="4"/>
      <c r="BY12929" s="4"/>
    </row>
    <row r="12930" spans="76:77" x14ac:dyDescent="0.25">
      <c r="BX12930" s="4"/>
      <c r="BY12930" s="4"/>
    </row>
    <row r="12931" spans="76:77" x14ac:dyDescent="0.25">
      <c r="BX12931" s="4"/>
      <c r="BY12931" s="4"/>
    </row>
    <row r="12932" spans="76:77" x14ac:dyDescent="0.25">
      <c r="BX12932" s="4"/>
      <c r="BY12932" s="4"/>
    </row>
    <row r="12933" spans="76:77" x14ac:dyDescent="0.25">
      <c r="BX12933" s="4"/>
      <c r="BY12933" s="4"/>
    </row>
    <row r="12934" spans="76:77" x14ac:dyDescent="0.25">
      <c r="BX12934" s="4"/>
      <c r="BY12934" s="4"/>
    </row>
    <row r="12935" spans="76:77" x14ac:dyDescent="0.25">
      <c r="BX12935" s="4"/>
      <c r="BY12935" s="4"/>
    </row>
    <row r="12936" spans="76:77" x14ac:dyDescent="0.25">
      <c r="BX12936" s="4"/>
      <c r="BY12936" s="4"/>
    </row>
    <row r="12937" spans="76:77" x14ac:dyDescent="0.25">
      <c r="BX12937" s="4"/>
      <c r="BY12937" s="4"/>
    </row>
    <row r="12938" spans="76:77" x14ac:dyDescent="0.25">
      <c r="BX12938" s="4"/>
      <c r="BY12938" s="4"/>
    </row>
    <row r="12939" spans="76:77" x14ac:dyDescent="0.25">
      <c r="BX12939" s="4"/>
      <c r="BY12939" s="4"/>
    </row>
    <row r="12940" spans="76:77" x14ac:dyDescent="0.25">
      <c r="BX12940" s="4"/>
      <c r="BY12940" s="4"/>
    </row>
    <row r="12941" spans="76:77" x14ac:dyDescent="0.25">
      <c r="BX12941" s="4"/>
      <c r="BY12941" s="4"/>
    </row>
    <row r="12942" spans="76:77" x14ac:dyDescent="0.25">
      <c r="BX12942" s="4"/>
      <c r="BY12942" s="4"/>
    </row>
    <row r="12943" spans="76:77" x14ac:dyDescent="0.25">
      <c r="BX12943" s="4"/>
      <c r="BY12943" s="4"/>
    </row>
    <row r="12944" spans="76:77" x14ac:dyDescent="0.25">
      <c r="BX12944" s="4"/>
      <c r="BY12944" s="4"/>
    </row>
    <row r="12945" spans="76:77" x14ac:dyDescent="0.25">
      <c r="BX12945" s="4"/>
      <c r="BY12945" s="4"/>
    </row>
    <row r="12946" spans="76:77" x14ac:dyDescent="0.25">
      <c r="BX12946" s="4"/>
      <c r="BY12946" s="4"/>
    </row>
    <row r="12947" spans="76:77" x14ac:dyDescent="0.25">
      <c r="BX12947" s="4"/>
      <c r="BY12947" s="4"/>
    </row>
    <row r="12948" spans="76:77" x14ac:dyDescent="0.25">
      <c r="BX12948" s="4"/>
      <c r="BY12948" s="4"/>
    </row>
    <row r="12949" spans="76:77" x14ac:dyDescent="0.25">
      <c r="BX12949" s="4"/>
      <c r="BY12949" s="4"/>
    </row>
    <row r="12950" spans="76:77" x14ac:dyDescent="0.25">
      <c r="BX12950" s="4"/>
      <c r="BY12950" s="4"/>
    </row>
    <row r="12951" spans="76:77" x14ac:dyDescent="0.25">
      <c r="BX12951" s="4"/>
      <c r="BY12951" s="4"/>
    </row>
    <row r="12952" spans="76:77" x14ac:dyDescent="0.25">
      <c r="BX12952" s="4"/>
      <c r="BY12952" s="4"/>
    </row>
    <row r="12953" spans="76:77" x14ac:dyDescent="0.25">
      <c r="BX12953" s="4"/>
      <c r="BY12953" s="4"/>
    </row>
    <row r="12954" spans="76:77" x14ac:dyDescent="0.25">
      <c r="BX12954" s="4"/>
      <c r="BY12954" s="4"/>
    </row>
    <row r="12955" spans="76:77" x14ac:dyDescent="0.25">
      <c r="BX12955" s="4"/>
      <c r="BY12955" s="4"/>
    </row>
    <row r="12956" spans="76:77" x14ac:dyDescent="0.25">
      <c r="BX12956" s="4"/>
      <c r="BY12956" s="4"/>
    </row>
    <row r="12957" spans="76:77" x14ac:dyDescent="0.25">
      <c r="BX12957" s="4"/>
      <c r="BY12957" s="4"/>
    </row>
    <row r="12958" spans="76:77" x14ac:dyDescent="0.25">
      <c r="BX12958" s="4"/>
      <c r="BY12958" s="4"/>
    </row>
    <row r="12959" spans="76:77" x14ac:dyDescent="0.25">
      <c r="BX12959" s="4"/>
      <c r="BY12959" s="4"/>
    </row>
    <row r="12960" spans="76:77" x14ac:dyDescent="0.25">
      <c r="BX12960" s="4"/>
      <c r="BY12960" s="4"/>
    </row>
    <row r="12961" spans="76:77" x14ac:dyDescent="0.25">
      <c r="BX12961" s="4"/>
      <c r="BY12961" s="4"/>
    </row>
    <row r="12962" spans="76:77" x14ac:dyDescent="0.25">
      <c r="BX12962" s="4"/>
      <c r="BY12962" s="4"/>
    </row>
    <row r="12963" spans="76:77" x14ac:dyDescent="0.25">
      <c r="BX12963" s="4"/>
      <c r="BY12963" s="4"/>
    </row>
    <row r="12964" spans="76:77" x14ac:dyDescent="0.25">
      <c r="BX12964" s="4"/>
      <c r="BY12964" s="4"/>
    </row>
    <row r="12965" spans="76:77" x14ac:dyDescent="0.25">
      <c r="BX12965" s="4"/>
      <c r="BY12965" s="4"/>
    </row>
    <row r="12966" spans="76:77" x14ac:dyDescent="0.25">
      <c r="BX12966" s="4"/>
      <c r="BY12966" s="4"/>
    </row>
    <row r="12967" spans="76:77" x14ac:dyDescent="0.25">
      <c r="BX12967" s="4"/>
      <c r="BY12967" s="4"/>
    </row>
    <row r="12968" spans="76:77" x14ac:dyDescent="0.25">
      <c r="BX12968" s="4"/>
      <c r="BY12968" s="4"/>
    </row>
    <row r="12969" spans="76:77" x14ac:dyDescent="0.25">
      <c r="BX12969" s="4"/>
      <c r="BY12969" s="4"/>
    </row>
    <row r="12970" spans="76:77" x14ac:dyDescent="0.25">
      <c r="BX12970" s="4"/>
      <c r="BY12970" s="4"/>
    </row>
    <row r="12971" spans="76:77" x14ac:dyDescent="0.25">
      <c r="BX12971" s="4"/>
      <c r="BY12971" s="4"/>
    </row>
    <row r="12972" spans="76:77" x14ac:dyDescent="0.25">
      <c r="BX12972" s="4"/>
      <c r="BY12972" s="4"/>
    </row>
    <row r="12973" spans="76:77" x14ac:dyDescent="0.25">
      <c r="BX12973" s="4"/>
      <c r="BY12973" s="4"/>
    </row>
    <row r="12974" spans="76:77" x14ac:dyDescent="0.25">
      <c r="BX12974" s="4"/>
      <c r="BY12974" s="4"/>
    </row>
    <row r="12975" spans="76:77" x14ac:dyDescent="0.25">
      <c r="BX12975" s="4"/>
      <c r="BY12975" s="4"/>
    </row>
    <row r="12976" spans="76:77" x14ac:dyDescent="0.25">
      <c r="BX12976" s="4"/>
      <c r="BY12976" s="4"/>
    </row>
    <row r="12977" spans="76:77" x14ac:dyDescent="0.25">
      <c r="BX12977" s="4"/>
      <c r="BY12977" s="4"/>
    </row>
    <row r="12978" spans="76:77" x14ac:dyDescent="0.25">
      <c r="BX12978" s="4"/>
      <c r="BY12978" s="4"/>
    </row>
    <row r="12979" spans="76:77" x14ac:dyDescent="0.25">
      <c r="BX12979" s="4"/>
      <c r="BY12979" s="4"/>
    </row>
    <row r="12980" spans="76:77" x14ac:dyDescent="0.25">
      <c r="BX12980" s="4"/>
      <c r="BY12980" s="4"/>
    </row>
    <row r="12981" spans="76:77" x14ac:dyDescent="0.25">
      <c r="BX12981" s="4"/>
      <c r="BY12981" s="4"/>
    </row>
    <row r="12982" spans="76:77" x14ac:dyDescent="0.25">
      <c r="BX12982" s="4"/>
      <c r="BY12982" s="4"/>
    </row>
    <row r="12983" spans="76:77" x14ac:dyDescent="0.25">
      <c r="BX12983" s="4"/>
      <c r="BY12983" s="4"/>
    </row>
    <row r="12984" spans="76:77" x14ac:dyDescent="0.25">
      <c r="BX12984" s="4"/>
      <c r="BY12984" s="4"/>
    </row>
    <row r="12985" spans="76:77" x14ac:dyDescent="0.25">
      <c r="BX12985" s="4"/>
      <c r="BY12985" s="4"/>
    </row>
    <row r="12986" spans="76:77" x14ac:dyDescent="0.25">
      <c r="BX12986" s="4"/>
      <c r="BY12986" s="4"/>
    </row>
    <row r="12987" spans="76:77" x14ac:dyDescent="0.25">
      <c r="BX12987" s="4"/>
      <c r="BY12987" s="4"/>
    </row>
    <row r="12988" spans="76:77" x14ac:dyDescent="0.25">
      <c r="BX12988" s="4"/>
      <c r="BY12988" s="4"/>
    </row>
    <row r="12989" spans="76:77" x14ac:dyDescent="0.25">
      <c r="BX12989" s="4"/>
      <c r="BY12989" s="4"/>
    </row>
    <row r="12990" spans="76:77" x14ac:dyDescent="0.25">
      <c r="BX12990" s="4"/>
      <c r="BY12990" s="4"/>
    </row>
    <row r="12991" spans="76:77" x14ac:dyDescent="0.25">
      <c r="BX12991" s="4"/>
      <c r="BY12991" s="4"/>
    </row>
    <row r="12992" spans="76:77" x14ac:dyDescent="0.25">
      <c r="BX12992" s="4"/>
      <c r="BY12992" s="4"/>
    </row>
    <row r="12993" spans="76:77" x14ac:dyDescent="0.25">
      <c r="BX12993" s="4"/>
      <c r="BY12993" s="4"/>
    </row>
    <row r="12994" spans="76:77" x14ac:dyDescent="0.25">
      <c r="BX12994" s="4"/>
      <c r="BY12994" s="4"/>
    </row>
    <row r="12995" spans="76:77" x14ac:dyDescent="0.25">
      <c r="BX12995" s="4"/>
      <c r="BY12995" s="4"/>
    </row>
    <row r="12996" spans="76:77" x14ac:dyDescent="0.25">
      <c r="BX12996" s="4"/>
      <c r="BY12996" s="4"/>
    </row>
    <row r="12997" spans="76:77" x14ac:dyDescent="0.25">
      <c r="BX12997" s="4"/>
      <c r="BY12997" s="4"/>
    </row>
    <row r="12998" spans="76:77" x14ac:dyDescent="0.25">
      <c r="BX12998" s="4"/>
      <c r="BY12998" s="4"/>
    </row>
    <row r="12999" spans="76:77" x14ac:dyDescent="0.25">
      <c r="BX12999" s="4"/>
      <c r="BY12999" s="4"/>
    </row>
    <row r="13000" spans="76:77" x14ac:dyDescent="0.25">
      <c r="BX13000" s="4"/>
      <c r="BY13000" s="4"/>
    </row>
    <row r="13001" spans="76:77" x14ac:dyDescent="0.25">
      <c r="BX13001" s="4"/>
      <c r="BY13001" s="4"/>
    </row>
    <row r="13002" spans="76:77" x14ac:dyDescent="0.25">
      <c r="BX13002" s="4"/>
      <c r="BY13002" s="4"/>
    </row>
    <row r="13003" spans="76:77" x14ac:dyDescent="0.25">
      <c r="BX13003" s="4"/>
      <c r="BY13003" s="4"/>
    </row>
    <row r="13004" spans="76:77" x14ac:dyDescent="0.25">
      <c r="BX13004" s="4"/>
      <c r="BY13004" s="4"/>
    </row>
    <row r="13005" spans="76:77" x14ac:dyDescent="0.25">
      <c r="BX13005" s="4"/>
      <c r="BY13005" s="4"/>
    </row>
    <row r="13006" spans="76:77" x14ac:dyDescent="0.25">
      <c r="BX13006" s="4"/>
      <c r="BY13006" s="4"/>
    </row>
    <row r="13007" spans="76:77" x14ac:dyDescent="0.25">
      <c r="BX13007" s="4"/>
      <c r="BY13007" s="4"/>
    </row>
    <row r="13008" spans="76:77" x14ac:dyDescent="0.25">
      <c r="BX13008" s="4"/>
      <c r="BY13008" s="4"/>
    </row>
    <row r="13009" spans="76:77" x14ac:dyDescent="0.25">
      <c r="BX13009" s="4"/>
      <c r="BY13009" s="4"/>
    </row>
    <row r="13010" spans="76:77" x14ac:dyDescent="0.25">
      <c r="BX13010" s="4"/>
      <c r="BY13010" s="4"/>
    </row>
    <row r="13011" spans="76:77" x14ac:dyDescent="0.25">
      <c r="BX13011" s="4"/>
      <c r="BY13011" s="4"/>
    </row>
    <row r="13012" spans="76:77" x14ac:dyDescent="0.25">
      <c r="BX13012" s="4"/>
      <c r="BY13012" s="4"/>
    </row>
    <row r="13013" spans="76:77" x14ac:dyDescent="0.25">
      <c r="BX13013" s="4"/>
      <c r="BY13013" s="4"/>
    </row>
    <row r="13014" spans="76:77" x14ac:dyDescent="0.25">
      <c r="BX13014" s="4"/>
      <c r="BY13014" s="4"/>
    </row>
    <row r="13015" spans="76:77" x14ac:dyDescent="0.25">
      <c r="BX13015" s="4"/>
      <c r="BY13015" s="4"/>
    </row>
    <row r="13016" spans="76:77" x14ac:dyDescent="0.25">
      <c r="BX13016" s="4"/>
      <c r="BY13016" s="4"/>
    </row>
    <row r="13017" spans="76:77" x14ac:dyDescent="0.25">
      <c r="BX13017" s="4"/>
      <c r="BY13017" s="4"/>
    </row>
    <row r="13018" spans="76:77" x14ac:dyDescent="0.25">
      <c r="BX13018" s="4"/>
      <c r="BY13018" s="4"/>
    </row>
    <row r="13019" spans="76:77" x14ac:dyDescent="0.25">
      <c r="BX13019" s="4"/>
      <c r="BY13019" s="4"/>
    </row>
    <row r="13020" spans="76:77" x14ac:dyDescent="0.25">
      <c r="BX13020" s="4"/>
      <c r="BY13020" s="4"/>
    </row>
    <row r="13021" spans="76:77" x14ac:dyDescent="0.25">
      <c r="BX13021" s="4"/>
      <c r="BY13021" s="4"/>
    </row>
    <row r="13022" spans="76:77" x14ac:dyDescent="0.25">
      <c r="BX13022" s="4"/>
      <c r="BY13022" s="4"/>
    </row>
    <row r="13023" spans="76:77" x14ac:dyDescent="0.25">
      <c r="BX13023" s="4"/>
      <c r="BY13023" s="4"/>
    </row>
    <row r="13024" spans="76:77" x14ac:dyDescent="0.25">
      <c r="BX13024" s="4"/>
      <c r="BY13024" s="4"/>
    </row>
    <row r="13025" spans="76:77" x14ac:dyDescent="0.25">
      <c r="BX13025" s="4"/>
      <c r="BY13025" s="4"/>
    </row>
    <row r="13026" spans="76:77" x14ac:dyDescent="0.25">
      <c r="BX13026" s="4"/>
      <c r="BY13026" s="4"/>
    </row>
    <row r="13027" spans="76:77" x14ac:dyDescent="0.25">
      <c r="BX13027" s="4"/>
      <c r="BY13027" s="4"/>
    </row>
    <row r="13028" spans="76:77" x14ac:dyDescent="0.25">
      <c r="BX13028" s="4"/>
      <c r="BY13028" s="4"/>
    </row>
    <row r="13029" spans="76:77" x14ac:dyDescent="0.25">
      <c r="BX13029" s="4"/>
      <c r="BY13029" s="4"/>
    </row>
    <row r="13030" spans="76:77" x14ac:dyDescent="0.25">
      <c r="BX13030" s="4"/>
      <c r="BY13030" s="4"/>
    </row>
    <row r="13031" spans="76:77" x14ac:dyDescent="0.25">
      <c r="BX13031" s="4"/>
      <c r="BY13031" s="4"/>
    </row>
    <row r="13032" spans="76:77" x14ac:dyDescent="0.25">
      <c r="BX13032" s="4"/>
      <c r="BY13032" s="4"/>
    </row>
    <row r="13033" spans="76:77" x14ac:dyDescent="0.25">
      <c r="BX13033" s="4"/>
      <c r="BY13033" s="4"/>
    </row>
    <row r="13034" spans="76:77" x14ac:dyDescent="0.25">
      <c r="BX13034" s="4"/>
      <c r="BY13034" s="4"/>
    </row>
    <row r="13035" spans="76:77" x14ac:dyDescent="0.25">
      <c r="BX13035" s="4"/>
      <c r="BY13035" s="4"/>
    </row>
    <row r="13036" spans="76:77" x14ac:dyDescent="0.25">
      <c r="BX13036" s="4"/>
      <c r="BY13036" s="4"/>
    </row>
    <row r="13037" spans="76:77" x14ac:dyDescent="0.25">
      <c r="BX13037" s="4"/>
      <c r="BY13037" s="4"/>
    </row>
    <row r="13038" spans="76:77" x14ac:dyDescent="0.25">
      <c r="BX13038" s="4"/>
      <c r="BY13038" s="4"/>
    </row>
    <row r="13039" spans="76:77" x14ac:dyDescent="0.25">
      <c r="BX13039" s="4"/>
      <c r="BY13039" s="4"/>
    </row>
    <row r="13040" spans="76:77" x14ac:dyDescent="0.25">
      <c r="BX13040" s="4"/>
      <c r="BY13040" s="4"/>
    </row>
    <row r="13041" spans="76:77" x14ac:dyDescent="0.25">
      <c r="BX13041" s="4"/>
      <c r="BY13041" s="4"/>
    </row>
    <row r="13042" spans="76:77" x14ac:dyDescent="0.25">
      <c r="BX13042" s="4"/>
      <c r="BY13042" s="4"/>
    </row>
    <row r="13043" spans="76:77" x14ac:dyDescent="0.25">
      <c r="BX13043" s="4"/>
      <c r="BY13043" s="4"/>
    </row>
    <row r="13044" spans="76:77" x14ac:dyDescent="0.25">
      <c r="BX13044" s="4"/>
      <c r="BY13044" s="4"/>
    </row>
    <row r="13045" spans="76:77" x14ac:dyDescent="0.25">
      <c r="BX13045" s="4"/>
      <c r="BY13045" s="4"/>
    </row>
    <row r="13046" spans="76:77" x14ac:dyDescent="0.25">
      <c r="BX13046" s="4"/>
      <c r="BY13046" s="4"/>
    </row>
    <row r="13047" spans="76:77" x14ac:dyDescent="0.25">
      <c r="BX13047" s="4"/>
      <c r="BY13047" s="4"/>
    </row>
    <row r="13048" spans="76:77" x14ac:dyDescent="0.25">
      <c r="BX13048" s="4"/>
      <c r="BY13048" s="4"/>
    </row>
    <row r="13049" spans="76:77" x14ac:dyDescent="0.25">
      <c r="BX13049" s="4"/>
      <c r="BY13049" s="4"/>
    </row>
    <row r="13050" spans="76:77" x14ac:dyDescent="0.25">
      <c r="BX13050" s="4"/>
      <c r="BY13050" s="4"/>
    </row>
    <row r="13051" spans="76:77" x14ac:dyDescent="0.25">
      <c r="BX13051" s="4"/>
      <c r="BY13051" s="4"/>
    </row>
    <row r="13052" spans="76:77" x14ac:dyDescent="0.25">
      <c r="BX13052" s="4"/>
      <c r="BY13052" s="4"/>
    </row>
    <row r="13053" spans="76:77" x14ac:dyDescent="0.25">
      <c r="BX13053" s="4"/>
      <c r="BY13053" s="4"/>
    </row>
    <row r="13054" spans="76:77" x14ac:dyDescent="0.25">
      <c r="BX13054" s="4"/>
      <c r="BY13054" s="4"/>
    </row>
    <row r="13055" spans="76:77" x14ac:dyDescent="0.25">
      <c r="BX13055" s="4"/>
      <c r="BY13055" s="4"/>
    </row>
    <row r="13056" spans="76:77" x14ac:dyDescent="0.25">
      <c r="BX13056" s="4"/>
      <c r="BY13056" s="4"/>
    </row>
    <row r="13057" spans="76:77" x14ac:dyDescent="0.25">
      <c r="BX13057" s="4"/>
      <c r="BY13057" s="4"/>
    </row>
    <row r="13058" spans="76:77" x14ac:dyDescent="0.25">
      <c r="BX13058" s="4"/>
      <c r="BY13058" s="4"/>
    </row>
    <row r="13059" spans="76:77" x14ac:dyDescent="0.25">
      <c r="BX13059" s="4"/>
      <c r="BY13059" s="4"/>
    </row>
    <row r="13060" spans="76:77" x14ac:dyDescent="0.25">
      <c r="BX13060" s="4"/>
      <c r="BY13060" s="4"/>
    </row>
    <row r="13061" spans="76:77" x14ac:dyDescent="0.25">
      <c r="BX13061" s="4"/>
      <c r="BY13061" s="4"/>
    </row>
    <row r="13062" spans="76:77" x14ac:dyDescent="0.25">
      <c r="BX13062" s="4"/>
      <c r="BY13062" s="4"/>
    </row>
    <row r="13063" spans="76:77" x14ac:dyDescent="0.25">
      <c r="BX13063" s="4"/>
      <c r="BY13063" s="4"/>
    </row>
    <row r="13064" spans="76:77" x14ac:dyDescent="0.25">
      <c r="BX13064" s="4"/>
      <c r="BY13064" s="4"/>
    </row>
    <row r="13065" spans="76:77" x14ac:dyDescent="0.25">
      <c r="BX13065" s="4"/>
      <c r="BY13065" s="4"/>
    </row>
    <row r="13066" spans="76:77" x14ac:dyDescent="0.25">
      <c r="BX13066" s="4"/>
      <c r="BY13066" s="4"/>
    </row>
    <row r="13067" spans="76:77" x14ac:dyDescent="0.25">
      <c r="BX13067" s="4"/>
      <c r="BY13067" s="4"/>
    </row>
    <row r="13068" spans="76:77" x14ac:dyDescent="0.25">
      <c r="BX13068" s="4"/>
      <c r="BY13068" s="4"/>
    </row>
    <row r="13069" spans="76:77" x14ac:dyDescent="0.25">
      <c r="BX13069" s="4"/>
      <c r="BY13069" s="4"/>
    </row>
    <row r="13070" spans="76:77" x14ac:dyDescent="0.25">
      <c r="BX13070" s="4"/>
      <c r="BY13070" s="4"/>
    </row>
    <row r="13071" spans="76:77" x14ac:dyDescent="0.25">
      <c r="BX13071" s="4"/>
      <c r="BY13071" s="4"/>
    </row>
    <row r="13072" spans="76:77" x14ac:dyDescent="0.25">
      <c r="BX13072" s="4"/>
      <c r="BY13072" s="4"/>
    </row>
    <row r="13073" spans="76:77" x14ac:dyDescent="0.25">
      <c r="BX13073" s="4"/>
      <c r="BY13073" s="4"/>
    </row>
    <row r="13074" spans="76:77" x14ac:dyDescent="0.25">
      <c r="BX13074" s="4"/>
      <c r="BY13074" s="4"/>
    </row>
    <row r="13075" spans="76:77" x14ac:dyDescent="0.25">
      <c r="BX13075" s="4"/>
      <c r="BY13075" s="4"/>
    </row>
    <row r="13076" spans="76:77" x14ac:dyDescent="0.25">
      <c r="BX13076" s="4"/>
      <c r="BY13076" s="4"/>
    </row>
    <row r="13077" spans="76:77" x14ac:dyDescent="0.25">
      <c r="BX13077" s="4"/>
      <c r="BY13077" s="4"/>
    </row>
    <row r="13078" spans="76:77" x14ac:dyDescent="0.25">
      <c r="BX13078" s="4"/>
      <c r="BY13078" s="4"/>
    </row>
    <row r="13079" spans="76:77" x14ac:dyDescent="0.25">
      <c r="BX13079" s="4"/>
      <c r="BY13079" s="4"/>
    </row>
    <row r="13080" spans="76:77" x14ac:dyDescent="0.25">
      <c r="BX13080" s="4"/>
      <c r="BY13080" s="4"/>
    </row>
    <row r="13081" spans="76:77" x14ac:dyDescent="0.25">
      <c r="BX13081" s="4"/>
      <c r="BY13081" s="4"/>
    </row>
    <row r="13082" spans="76:77" x14ac:dyDescent="0.25">
      <c r="BX13082" s="4"/>
      <c r="BY13082" s="4"/>
    </row>
    <row r="13083" spans="76:77" x14ac:dyDescent="0.25">
      <c r="BX13083" s="4"/>
      <c r="BY13083" s="4"/>
    </row>
    <row r="13084" spans="76:77" x14ac:dyDescent="0.25">
      <c r="BX13084" s="4"/>
      <c r="BY13084" s="4"/>
    </row>
    <row r="13085" spans="76:77" x14ac:dyDescent="0.25">
      <c r="BX13085" s="4"/>
      <c r="BY13085" s="4"/>
    </row>
    <row r="13086" spans="76:77" x14ac:dyDescent="0.25">
      <c r="BX13086" s="4"/>
      <c r="BY13086" s="4"/>
    </row>
    <row r="13087" spans="76:77" x14ac:dyDescent="0.25">
      <c r="BX13087" s="4"/>
      <c r="BY13087" s="4"/>
    </row>
    <row r="13088" spans="76:77" x14ac:dyDescent="0.25">
      <c r="BX13088" s="4"/>
      <c r="BY13088" s="4"/>
    </row>
    <row r="13089" spans="76:77" x14ac:dyDescent="0.25">
      <c r="BX13089" s="4"/>
      <c r="BY13089" s="4"/>
    </row>
    <row r="13090" spans="76:77" x14ac:dyDescent="0.25">
      <c r="BX13090" s="4"/>
      <c r="BY13090" s="4"/>
    </row>
    <row r="13091" spans="76:77" x14ac:dyDescent="0.25">
      <c r="BX13091" s="4"/>
      <c r="BY13091" s="4"/>
    </row>
    <row r="13092" spans="76:77" x14ac:dyDescent="0.25">
      <c r="BX13092" s="4"/>
      <c r="BY13092" s="4"/>
    </row>
    <row r="13093" spans="76:77" x14ac:dyDescent="0.25">
      <c r="BX13093" s="4"/>
      <c r="BY13093" s="4"/>
    </row>
    <row r="13094" spans="76:77" x14ac:dyDescent="0.25">
      <c r="BX13094" s="4"/>
      <c r="BY13094" s="4"/>
    </row>
    <row r="13095" spans="76:77" x14ac:dyDescent="0.25">
      <c r="BX13095" s="4"/>
      <c r="BY13095" s="4"/>
    </row>
    <row r="13096" spans="76:77" x14ac:dyDescent="0.25">
      <c r="BX13096" s="4"/>
      <c r="BY13096" s="4"/>
    </row>
    <row r="13097" spans="76:77" x14ac:dyDescent="0.25">
      <c r="BX13097" s="4"/>
      <c r="BY13097" s="4"/>
    </row>
    <row r="13098" spans="76:77" x14ac:dyDescent="0.25">
      <c r="BX13098" s="4"/>
      <c r="BY13098" s="4"/>
    </row>
    <row r="13099" spans="76:77" x14ac:dyDescent="0.25">
      <c r="BX13099" s="4"/>
      <c r="BY13099" s="4"/>
    </row>
    <row r="13100" spans="76:77" x14ac:dyDescent="0.25">
      <c r="BX13100" s="4"/>
      <c r="BY13100" s="4"/>
    </row>
    <row r="13101" spans="76:77" x14ac:dyDescent="0.25">
      <c r="BX13101" s="4"/>
      <c r="BY13101" s="4"/>
    </row>
    <row r="13102" spans="76:77" x14ac:dyDescent="0.25">
      <c r="BX13102" s="4"/>
      <c r="BY13102" s="4"/>
    </row>
    <row r="13103" spans="76:77" x14ac:dyDescent="0.25">
      <c r="BX13103" s="4"/>
      <c r="BY13103" s="4"/>
    </row>
    <row r="13104" spans="76:77" x14ac:dyDescent="0.25">
      <c r="BX13104" s="4"/>
      <c r="BY13104" s="4"/>
    </row>
    <row r="13105" spans="76:77" x14ac:dyDescent="0.25">
      <c r="BX13105" s="4"/>
      <c r="BY13105" s="4"/>
    </row>
    <row r="13106" spans="76:77" x14ac:dyDescent="0.25">
      <c r="BX13106" s="4"/>
      <c r="BY13106" s="4"/>
    </row>
    <row r="13107" spans="76:77" x14ac:dyDescent="0.25">
      <c r="BX13107" s="4"/>
      <c r="BY13107" s="4"/>
    </row>
    <row r="13108" spans="76:77" x14ac:dyDescent="0.25">
      <c r="BX13108" s="4"/>
      <c r="BY13108" s="4"/>
    </row>
    <row r="13109" spans="76:77" x14ac:dyDescent="0.25">
      <c r="BX13109" s="4"/>
      <c r="BY13109" s="4"/>
    </row>
    <row r="13110" spans="76:77" x14ac:dyDescent="0.25">
      <c r="BX13110" s="4"/>
      <c r="BY13110" s="4"/>
    </row>
    <row r="13111" spans="76:77" x14ac:dyDescent="0.25">
      <c r="BX13111" s="4"/>
      <c r="BY13111" s="4"/>
    </row>
    <row r="13112" spans="76:77" x14ac:dyDescent="0.25">
      <c r="BX13112" s="4"/>
      <c r="BY13112" s="4"/>
    </row>
    <row r="13113" spans="76:77" x14ac:dyDescent="0.25">
      <c r="BX13113" s="4"/>
      <c r="BY13113" s="4"/>
    </row>
    <row r="13114" spans="76:77" x14ac:dyDescent="0.25">
      <c r="BX13114" s="4"/>
      <c r="BY13114" s="4"/>
    </row>
    <row r="13115" spans="76:77" x14ac:dyDescent="0.25">
      <c r="BX13115" s="4"/>
      <c r="BY13115" s="4"/>
    </row>
    <row r="13116" spans="76:77" x14ac:dyDescent="0.25">
      <c r="BX13116" s="4"/>
      <c r="BY13116" s="4"/>
    </row>
    <row r="13117" spans="76:77" x14ac:dyDescent="0.25">
      <c r="BX13117" s="4"/>
      <c r="BY13117" s="4"/>
    </row>
    <row r="13118" spans="76:77" x14ac:dyDescent="0.25">
      <c r="BX13118" s="4"/>
      <c r="BY13118" s="4"/>
    </row>
    <row r="13119" spans="76:77" x14ac:dyDescent="0.25">
      <c r="BX13119" s="4"/>
      <c r="BY13119" s="4"/>
    </row>
    <row r="13120" spans="76:77" x14ac:dyDescent="0.25">
      <c r="BX13120" s="4"/>
      <c r="BY13120" s="4"/>
    </row>
    <row r="13121" spans="76:77" x14ac:dyDescent="0.25">
      <c r="BX13121" s="4"/>
      <c r="BY13121" s="4"/>
    </row>
    <row r="13122" spans="76:77" x14ac:dyDescent="0.25">
      <c r="BX13122" s="4"/>
      <c r="BY13122" s="4"/>
    </row>
    <row r="13123" spans="76:77" x14ac:dyDescent="0.25">
      <c r="BX13123" s="4"/>
      <c r="BY13123" s="4"/>
    </row>
    <row r="13124" spans="76:77" x14ac:dyDescent="0.25">
      <c r="BX13124" s="4"/>
      <c r="BY13124" s="4"/>
    </row>
    <row r="13125" spans="76:77" x14ac:dyDescent="0.25">
      <c r="BX13125" s="4"/>
      <c r="BY13125" s="4"/>
    </row>
    <row r="13126" spans="76:77" x14ac:dyDescent="0.25">
      <c r="BX13126" s="4"/>
      <c r="BY13126" s="4"/>
    </row>
    <row r="13127" spans="76:77" x14ac:dyDescent="0.25">
      <c r="BX13127" s="4"/>
      <c r="BY13127" s="4"/>
    </row>
    <row r="13128" spans="76:77" x14ac:dyDescent="0.25">
      <c r="BX13128" s="4"/>
      <c r="BY13128" s="4"/>
    </row>
    <row r="13129" spans="76:77" x14ac:dyDescent="0.25">
      <c r="BX13129" s="4"/>
      <c r="BY13129" s="4"/>
    </row>
    <row r="13130" spans="76:77" x14ac:dyDescent="0.25">
      <c r="BX13130" s="4"/>
      <c r="BY13130" s="4"/>
    </row>
    <row r="13131" spans="76:77" x14ac:dyDescent="0.25">
      <c r="BX13131" s="4"/>
      <c r="BY13131" s="4"/>
    </row>
    <row r="13132" spans="76:77" x14ac:dyDescent="0.25">
      <c r="BX13132" s="4"/>
      <c r="BY13132" s="4"/>
    </row>
    <row r="13133" spans="76:77" x14ac:dyDescent="0.25">
      <c r="BX13133" s="4"/>
      <c r="BY13133" s="4"/>
    </row>
    <row r="13134" spans="76:77" x14ac:dyDescent="0.25">
      <c r="BX13134" s="4"/>
      <c r="BY13134" s="4"/>
    </row>
    <row r="13135" spans="76:77" x14ac:dyDescent="0.25">
      <c r="BX13135" s="4"/>
      <c r="BY13135" s="4"/>
    </row>
    <row r="13136" spans="76:77" x14ac:dyDescent="0.25">
      <c r="BX13136" s="4"/>
      <c r="BY13136" s="4"/>
    </row>
    <row r="13137" spans="76:77" x14ac:dyDescent="0.25">
      <c r="BX13137" s="4"/>
      <c r="BY13137" s="4"/>
    </row>
    <row r="13138" spans="76:77" x14ac:dyDescent="0.25">
      <c r="BX13138" s="4"/>
      <c r="BY13138" s="4"/>
    </row>
    <row r="13139" spans="76:77" x14ac:dyDescent="0.25">
      <c r="BX13139" s="4"/>
      <c r="BY13139" s="4"/>
    </row>
    <row r="13140" spans="76:77" x14ac:dyDescent="0.25">
      <c r="BX13140" s="4"/>
      <c r="BY13140" s="4"/>
    </row>
    <row r="13141" spans="76:77" x14ac:dyDescent="0.25">
      <c r="BX13141" s="4"/>
      <c r="BY13141" s="4"/>
    </row>
    <row r="13142" spans="76:77" x14ac:dyDescent="0.25">
      <c r="BX13142" s="4"/>
      <c r="BY13142" s="4"/>
    </row>
    <row r="13143" spans="76:77" x14ac:dyDescent="0.25">
      <c r="BX13143" s="4"/>
      <c r="BY13143" s="4"/>
    </row>
    <row r="13144" spans="76:77" x14ac:dyDescent="0.25">
      <c r="BX13144" s="4"/>
      <c r="BY13144" s="4"/>
    </row>
    <row r="13145" spans="76:77" x14ac:dyDescent="0.25">
      <c r="BX13145" s="4"/>
      <c r="BY13145" s="4"/>
    </row>
    <row r="13146" spans="76:77" x14ac:dyDescent="0.25">
      <c r="BX13146" s="4"/>
      <c r="BY13146" s="4"/>
    </row>
    <row r="13147" spans="76:77" x14ac:dyDescent="0.25">
      <c r="BX13147" s="4"/>
      <c r="BY13147" s="4"/>
    </row>
    <row r="13148" spans="76:77" x14ac:dyDescent="0.25">
      <c r="BX13148" s="4"/>
      <c r="BY13148" s="4"/>
    </row>
    <row r="13149" spans="76:77" x14ac:dyDescent="0.25">
      <c r="BX13149" s="4"/>
      <c r="BY13149" s="4"/>
    </row>
    <row r="13150" spans="76:77" x14ac:dyDescent="0.25">
      <c r="BX13150" s="4"/>
      <c r="BY13150" s="4"/>
    </row>
    <row r="13151" spans="76:77" x14ac:dyDescent="0.25">
      <c r="BX13151" s="4"/>
      <c r="BY13151" s="4"/>
    </row>
    <row r="13152" spans="76:77" x14ac:dyDescent="0.25">
      <c r="BX13152" s="4"/>
      <c r="BY13152" s="4"/>
    </row>
    <row r="13153" spans="76:77" x14ac:dyDescent="0.25">
      <c r="BX13153" s="4"/>
      <c r="BY13153" s="4"/>
    </row>
    <row r="13154" spans="76:77" x14ac:dyDescent="0.25">
      <c r="BX13154" s="4"/>
      <c r="BY13154" s="4"/>
    </row>
    <row r="13155" spans="76:77" x14ac:dyDescent="0.25">
      <c r="BX13155" s="4"/>
      <c r="BY13155" s="4"/>
    </row>
    <row r="13156" spans="76:77" x14ac:dyDescent="0.25">
      <c r="BX13156" s="4"/>
      <c r="BY13156" s="4"/>
    </row>
    <row r="13157" spans="76:77" x14ac:dyDescent="0.25">
      <c r="BX13157" s="4"/>
      <c r="BY13157" s="4"/>
    </row>
    <row r="13158" spans="76:77" x14ac:dyDescent="0.25">
      <c r="BX13158" s="4"/>
      <c r="BY13158" s="4"/>
    </row>
    <row r="13159" spans="76:77" x14ac:dyDescent="0.25">
      <c r="BX13159" s="4"/>
      <c r="BY13159" s="4"/>
    </row>
    <row r="13160" spans="76:77" x14ac:dyDescent="0.25">
      <c r="BX13160" s="4"/>
      <c r="BY13160" s="4"/>
    </row>
    <row r="13161" spans="76:77" x14ac:dyDescent="0.25">
      <c r="BX13161" s="4"/>
      <c r="BY13161" s="4"/>
    </row>
    <row r="13162" spans="76:77" x14ac:dyDescent="0.25">
      <c r="BX13162" s="4"/>
      <c r="BY13162" s="4"/>
    </row>
    <row r="13163" spans="76:77" x14ac:dyDescent="0.25">
      <c r="BX13163" s="4"/>
      <c r="BY13163" s="4"/>
    </row>
    <row r="13164" spans="76:77" x14ac:dyDescent="0.25">
      <c r="BX13164" s="4"/>
      <c r="BY13164" s="4"/>
    </row>
    <row r="13165" spans="76:77" x14ac:dyDescent="0.25">
      <c r="BX13165" s="4"/>
      <c r="BY13165" s="4"/>
    </row>
    <row r="13166" spans="76:77" x14ac:dyDescent="0.25">
      <c r="BX13166" s="4"/>
      <c r="BY13166" s="4"/>
    </row>
    <row r="13167" spans="76:77" x14ac:dyDescent="0.25">
      <c r="BX13167" s="4"/>
      <c r="BY13167" s="4"/>
    </row>
    <row r="13168" spans="76:77" x14ac:dyDescent="0.25">
      <c r="BX13168" s="4"/>
      <c r="BY13168" s="4"/>
    </row>
    <row r="13169" spans="76:77" x14ac:dyDescent="0.25">
      <c r="BX13169" s="4"/>
      <c r="BY13169" s="4"/>
    </row>
    <row r="13170" spans="76:77" x14ac:dyDescent="0.25">
      <c r="BX13170" s="4"/>
      <c r="BY13170" s="4"/>
    </row>
    <row r="13171" spans="76:77" x14ac:dyDescent="0.25">
      <c r="BX13171" s="4"/>
      <c r="BY13171" s="4"/>
    </row>
    <row r="13172" spans="76:77" x14ac:dyDescent="0.25">
      <c r="BX13172" s="4"/>
      <c r="BY13172" s="4"/>
    </row>
    <row r="13173" spans="76:77" x14ac:dyDescent="0.25">
      <c r="BX13173" s="4"/>
      <c r="BY13173" s="4"/>
    </row>
    <row r="13174" spans="76:77" x14ac:dyDescent="0.25">
      <c r="BX13174" s="4"/>
      <c r="BY13174" s="4"/>
    </row>
    <row r="13175" spans="76:77" x14ac:dyDescent="0.25">
      <c r="BX13175" s="4"/>
      <c r="BY13175" s="4"/>
    </row>
    <row r="13176" spans="76:77" x14ac:dyDescent="0.25">
      <c r="BX13176" s="4"/>
      <c r="BY13176" s="4"/>
    </row>
    <row r="13177" spans="76:77" x14ac:dyDescent="0.25">
      <c r="BX13177" s="4"/>
      <c r="BY13177" s="4"/>
    </row>
    <row r="13178" spans="76:77" x14ac:dyDescent="0.25">
      <c r="BX13178" s="4"/>
      <c r="BY13178" s="4"/>
    </row>
    <row r="13179" spans="76:77" x14ac:dyDescent="0.25">
      <c r="BX13179" s="4"/>
      <c r="BY13179" s="4"/>
    </row>
    <row r="13180" spans="76:77" x14ac:dyDescent="0.25">
      <c r="BX13180" s="4"/>
      <c r="BY13180" s="4"/>
    </row>
    <row r="13181" spans="76:77" x14ac:dyDescent="0.25">
      <c r="BX13181" s="4"/>
      <c r="BY13181" s="4"/>
    </row>
    <row r="13182" spans="76:77" x14ac:dyDescent="0.25">
      <c r="BX13182" s="4"/>
      <c r="BY13182" s="4"/>
    </row>
    <row r="13183" spans="76:77" x14ac:dyDescent="0.25">
      <c r="BX13183" s="4"/>
      <c r="BY13183" s="4"/>
    </row>
    <row r="13184" spans="76:77" x14ac:dyDescent="0.25">
      <c r="BX13184" s="4"/>
      <c r="BY13184" s="4"/>
    </row>
    <row r="13185" spans="76:77" x14ac:dyDescent="0.25">
      <c r="BX13185" s="4"/>
      <c r="BY13185" s="4"/>
    </row>
    <row r="13186" spans="76:77" x14ac:dyDescent="0.25">
      <c r="BX13186" s="4"/>
      <c r="BY13186" s="4"/>
    </row>
    <row r="13187" spans="76:77" x14ac:dyDescent="0.25">
      <c r="BX13187" s="4"/>
      <c r="BY13187" s="4"/>
    </row>
    <row r="13188" spans="76:77" x14ac:dyDescent="0.25">
      <c r="BX13188" s="4"/>
      <c r="BY13188" s="4"/>
    </row>
    <row r="13189" spans="76:77" x14ac:dyDescent="0.25">
      <c r="BX13189" s="4"/>
      <c r="BY13189" s="4"/>
    </row>
    <row r="13190" spans="76:77" x14ac:dyDescent="0.25">
      <c r="BX13190" s="4"/>
      <c r="BY13190" s="4"/>
    </row>
    <row r="13191" spans="76:77" x14ac:dyDescent="0.25">
      <c r="BX13191" s="4"/>
      <c r="BY13191" s="4"/>
    </row>
    <row r="13192" spans="76:77" x14ac:dyDescent="0.25">
      <c r="BX13192" s="4"/>
      <c r="BY13192" s="4"/>
    </row>
    <row r="13193" spans="76:77" x14ac:dyDescent="0.25">
      <c r="BX13193" s="4"/>
      <c r="BY13193" s="4"/>
    </row>
    <row r="13194" spans="76:77" x14ac:dyDescent="0.25">
      <c r="BX13194" s="4"/>
      <c r="BY13194" s="4"/>
    </row>
    <row r="13195" spans="76:77" x14ac:dyDescent="0.25">
      <c r="BX13195" s="4"/>
      <c r="BY13195" s="4"/>
    </row>
    <row r="13196" spans="76:77" x14ac:dyDescent="0.25">
      <c r="BX13196" s="4"/>
      <c r="BY13196" s="4"/>
    </row>
    <row r="13197" spans="76:77" x14ac:dyDescent="0.25">
      <c r="BX13197" s="4"/>
      <c r="BY13197" s="4"/>
    </row>
    <row r="13198" spans="76:77" x14ac:dyDescent="0.25">
      <c r="BX13198" s="4"/>
      <c r="BY13198" s="4"/>
    </row>
    <row r="13199" spans="76:77" x14ac:dyDescent="0.25">
      <c r="BX13199" s="4"/>
      <c r="BY13199" s="4"/>
    </row>
    <row r="13200" spans="76:77" x14ac:dyDescent="0.25">
      <c r="BX13200" s="4"/>
      <c r="BY13200" s="4"/>
    </row>
    <row r="13201" spans="76:77" x14ac:dyDescent="0.25">
      <c r="BX13201" s="4"/>
      <c r="BY13201" s="4"/>
    </row>
    <row r="13202" spans="76:77" x14ac:dyDescent="0.25">
      <c r="BX13202" s="4"/>
      <c r="BY13202" s="4"/>
    </row>
    <row r="13203" spans="76:77" x14ac:dyDescent="0.25">
      <c r="BX13203" s="4"/>
      <c r="BY13203" s="4"/>
    </row>
    <row r="13204" spans="76:77" x14ac:dyDescent="0.25">
      <c r="BX13204" s="4"/>
      <c r="BY13204" s="4"/>
    </row>
    <row r="13205" spans="76:77" x14ac:dyDescent="0.25">
      <c r="BX13205" s="4"/>
      <c r="BY13205" s="4"/>
    </row>
    <row r="13206" spans="76:77" x14ac:dyDescent="0.25">
      <c r="BX13206" s="4"/>
      <c r="BY13206" s="4"/>
    </row>
    <row r="13207" spans="76:77" x14ac:dyDescent="0.25">
      <c r="BX13207" s="4"/>
      <c r="BY13207" s="4"/>
    </row>
    <row r="13208" spans="76:77" x14ac:dyDescent="0.25">
      <c r="BX13208" s="4"/>
      <c r="BY13208" s="4"/>
    </row>
    <row r="13209" spans="76:77" x14ac:dyDescent="0.25">
      <c r="BX13209" s="4"/>
      <c r="BY13209" s="4"/>
    </row>
    <row r="13210" spans="76:77" x14ac:dyDescent="0.25">
      <c r="BX13210" s="4"/>
      <c r="BY13210" s="4"/>
    </row>
    <row r="13211" spans="76:77" x14ac:dyDescent="0.25">
      <c r="BX13211" s="4"/>
      <c r="BY13211" s="4"/>
    </row>
    <row r="13212" spans="76:77" x14ac:dyDescent="0.25">
      <c r="BX13212" s="4"/>
      <c r="BY13212" s="4"/>
    </row>
    <row r="13213" spans="76:77" x14ac:dyDescent="0.25">
      <c r="BX13213" s="4"/>
      <c r="BY13213" s="4"/>
    </row>
    <row r="13214" spans="76:77" x14ac:dyDescent="0.25">
      <c r="BX13214" s="4"/>
      <c r="BY13214" s="4"/>
    </row>
    <row r="13215" spans="76:77" x14ac:dyDescent="0.25">
      <c r="BX13215" s="4"/>
      <c r="BY13215" s="4"/>
    </row>
    <row r="13216" spans="76:77" x14ac:dyDescent="0.25">
      <c r="BX13216" s="4"/>
      <c r="BY13216" s="4"/>
    </row>
    <row r="13217" spans="76:77" x14ac:dyDescent="0.25">
      <c r="BX13217" s="4"/>
      <c r="BY13217" s="4"/>
    </row>
    <row r="13218" spans="76:77" x14ac:dyDescent="0.25">
      <c r="BX13218" s="4"/>
      <c r="BY13218" s="4"/>
    </row>
    <row r="13219" spans="76:77" x14ac:dyDescent="0.25">
      <c r="BX13219" s="4"/>
      <c r="BY13219" s="4"/>
    </row>
    <row r="13220" spans="76:77" x14ac:dyDescent="0.25">
      <c r="BX13220" s="4"/>
      <c r="BY13220" s="4"/>
    </row>
    <row r="13221" spans="76:77" x14ac:dyDescent="0.25">
      <c r="BX13221" s="4"/>
      <c r="BY13221" s="4"/>
    </row>
    <row r="13222" spans="76:77" x14ac:dyDescent="0.25">
      <c r="BX13222" s="4"/>
      <c r="BY13222" s="4"/>
    </row>
    <row r="13223" spans="76:77" x14ac:dyDescent="0.25">
      <c r="BX13223" s="4"/>
      <c r="BY13223" s="4"/>
    </row>
    <row r="13224" spans="76:77" x14ac:dyDescent="0.25">
      <c r="BX13224" s="4"/>
      <c r="BY13224" s="4"/>
    </row>
    <row r="13225" spans="76:77" x14ac:dyDescent="0.25">
      <c r="BX13225" s="4"/>
      <c r="BY13225" s="4"/>
    </row>
    <row r="13226" spans="76:77" x14ac:dyDescent="0.25">
      <c r="BX13226" s="4"/>
      <c r="BY13226" s="4"/>
    </row>
    <row r="13227" spans="76:77" x14ac:dyDescent="0.25">
      <c r="BX13227" s="4"/>
      <c r="BY13227" s="4"/>
    </row>
    <row r="13228" spans="76:77" x14ac:dyDescent="0.25">
      <c r="BX13228" s="4"/>
      <c r="BY13228" s="4"/>
    </row>
    <row r="13229" spans="76:77" x14ac:dyDescent="0.25">
      <c r="BX13229" s="4"/>
      <c r="BY13229" s="4"/>
    </row>
    <row r="13230" spans="76:77" x14ac:dyDescent="0.25">
      <c r="BX13230" s="4"/>
      <c r="BY13230" s="4"/>
    </row>
    <row r="13231" spans="76:77" x14ac:dyDescent="0.25">
      <c r="BX13231" s="4"/>
      <c r="BY13231" s="4"/>
    </row>
    <row r="13232" spans="76:77" x14ac:dyDescent="0.25">
      <c r="BX13232" s="4"/>
      <c r="BY13232" s="4"/>
    </row>
    <row r="13233" spans="76:77" x14ac:dyDescent="0.25">
      <c r="BX13233" s="4"/>
      <c r="BY13233" s="4"/>
    </row>
    <row r="13234" spans="76:77" x14ac:dyDescent="0.25">
      <c r="BX13234" s="4"/>
      <c r="BY13234" s="4"/>
    </row>
    <row r="13235" spans="76:77" x14ac:dyDescent="0.25">
      <c r="BX13235" s="4"/>
      <c r="BY13235" s="4"/>
    </row>
    <row r="13236" spans="76:77" x14ac:dyDescent="0.25">
      <c r="BX13236" s="4"/>
      <c r="BY13236" s="4"/>
    </row>
    <row r="13237" spans="76:77" x14ac:dyDescent="0.25">
      <c r="BX13237" s="4"/>
      <c r="BY13237" s="4"/>
    </row>
    <row r="13238" spans="76:77" x14ac:dyDescent="0.25">
      <c r="BX13238" s="4"/>
      <c r="BY13238" s="4"/>
    </row>
    <row r="13239" spans="76:77" x14ac:dyDescent="0.25">
      <c r="BX13239" s="4"/>
      <c r="BY13239" s="4"/>
    </row>
    <row r="13240" spans="76:77" x14ac:dyDescent="0.25">
      <c r="BX13240" s="4"/>
      <c r="BY13240" s="4"/>
    </row>
    <row r="13241" spans="76:77" x14ac:dyDescent="0.25">
      <c r="BX13241" s="4"/>
      <c r="BY13241" s="4"/>
    </row>
    <row r="13242" spans="76:77" x14ac:dyDescent="0.25">
      <c r="BX13242" s="4"/>
      <c r="BY13242" s="4"/>
    </row>
    <row r="13243" spans="76:77" x14ac:dyDescent="0.25">
      <c r="BX13243" s="4"/>
      <c r="BY13243" s="4"/>
    </row>
    <row r="13244" spans="76:77" x14ac:dyDescent="0.25">
      <c r="BX13244" s="4"/>
      <c r="BY13244" s="4"/>
    </row>
    <row r="13245" spans="76:77" x14ac:dyDescent="0.25">
      <c r="BX13245" s="4"/>
      <c r="BY13245" s="4"/>
    </row>
    <row r="13246" spans="76:77" x14ac:dyDescent="0.25">
      <c r="BX13246" s="4"/>
      <c r="BY13246" s="4"/>
    </row>
    <row r="13247" spans="76:77" x14ac:dyDescent="0.25">
      <c r="BX13247" s="4"/>
      <c r="BY13247" s="4"/>
    </row>
    <row r="13248" spans="76:77" x14ac:dyDescent="0.25">
      <c r="BX13248" s="4"/>
      <c r="BY13248" s="4"/>
    </row>
    <row r="13249" spans="76:77" x14ac:dyDescent="0.25">
      <c r="BX13249" s="4"/>
      <c r="BY13249" s="4"/>
    </row>
    <row r="13250" spans="76:77" x14ac:dyDescent="0.25">
      <c r="BX13250" s="4"/>
      <c r="BY13250" s="4"/>
    </row>
    <row r="13251" spans="76:77" x14ac:dyDescent="0.25">
      <c r="BX13251" s="4"/>
      <c r="BY13251" s="4"/>
    </row>
    <row r="13252" spans="76:77" x14ac:dyDescent="0.25">
      <c r="BX13252" s="4"/>
      <c r="BY13252" s="4"/>
    </row>
    <row r="13253" spans="76:77" x14ac:dyDescent="0.25">
      <c r="BX13253" s="4"/>
      <c r="BY13253" s="4"/>
    </row>
    <row r="13254" spans="76:77" x14ac:dyDescent="0.25">
      <c r="BX13254" s="4"/>
      <c r="BY13254" s="4"/>
    </row>
    <row r="13255" spans="76:77" x14ac:dyDescent="0.25">
      <c r="BX13255" s="4"/>
      <c r="BY13255" s="4"/>
    </row>
    <row r="13256" spans="76:77" x14ac:dyDescent="0.25">
      <c r="BX13256" s="4"/>
      <c r="BY13256" s="4"/>
    </row>
    <row r="13257" spans="76:77" x14ac:dyDescent="0.25">
      <c r="BX13257" s="4"/>
      <c r="BY13257" s="4"/>
    </row>
    <row r="13258" spans="76:77" x14ac:dyDescent="0.25">
      <c r="BX13258" s="4"/>
      <c r="BY13258" s="4"/>
    </row>
    <row r="13259" spans="76:77" x14ac:dyDescent="0.25">
      <c r="BX13259" s="4"/>
      <c r="BY13259" s="4"/>
    </row>
    <row r="13260" spans="76:77" x14ac:dyDescent="0.25">
      <c r="BX13260" s="4"/>
      <c r="BY13260" s="4"/>
    </row>
    <row r="13261" spans="76:77" x14ac:dyDescent="0.25">
      <c r="BX13261" s="4"/>
      <c r="BY13261" s="4"/>
    </row>
    <row r="13262" spans="76:77" x14ac:dyDescent="0.25">
      <c r="BX13262" s="4"/>
      <c r="BY13262" s="4"/>
    </row>
    <row r="13263" spans="76:77" x14ac:dyDescent="0.25">
      <c r="BX13263" s="4"/>
      <c r="BY13263" s="4"/>
    </row>
    <row r="13264" spans="76:77" x14ac:dyDescent="0.25">
      <c r="BX13264" s="4"/>
      <c r="BY13264" s="4"/>
    </row>
    <row r="13265" spans="76:77" x14ac:dyDescent="0.25">
      <c r="BX13265" s="4"/>
      <c r="BY13265" s="4"/>
    </row>
    <row r="13266" spans="76:77" x14ac:dyDescent="0.25">
      <c r="BX13266" s="4"/>
      <c r="BY13266" s="4"/>
    </row>
    <row r="13267" spans="76:77" x14ac:dyDescent="0.25">
      <c r="BX13267" s="4"/>
      <c r="BY13267" s="4"/>
    </row>
    <row r="13268" spans="76:77" x14ac:dyDescent="0.25">
      <c r="BX13268" s="4"/>
      <c r="BY13268" s="4"/>
    </row>
    <row r="13269" spans="76:77" x14ac:dyDescent="0.25">
      <c r="BX13269" s="4"/>
      <c r="BY13269" s="4"/>
    </row>
    <row r="13270" spans="76:77" x14ac:dyDescent="0.25">
      <c r="BX13270" s="4"/>
      <c r="BY13270" s="4"/>
    </row>
    <row r="13271" spans="76:77" x14ac:dyDescent="0.25">
      <c r="BX13271" s="4"/>
      <c r="BY13271" s="4"/>
    </row>
    <row r="13272" spans="76:77" x14ac:dyDescent="0.25">
      <c r="BX13272" s="4"/>
      <c r="BY13272" s="4"/>
    </row>
    <row r="13273" spans="76:77" x14ac:dyDescent="0.25">
      <c r="BX13273" s="4"/>
      <c r="BY13273" s="4"/>
    </row>
    <row r="13274" spans="76:77" x14ac:dyDescent="0.25">
      <c r="BX13274" s="4"/>
      <c r="BY13274" s="4"/>
    </row>
    <row r="13275" spans="76:77" x14ac:dyDescent="0.25">
      <c r="BX13275" s="4"/>
      <c r="BY13275" s="4"/>
    </row>
    <row r="13276" spans="76:77" x14ac:dyDescent="0.25">
      <c r="BX13276" s="4"/>
      <c r="BY13276" s="4"/>
    </row>
    <row r="13277" spans="76:77" x14ac:dyDescent="0.25">
      <c r="BX13277" s="4"/>
      <c r="BY13277" s="4"/>
    </row>
    <row r="13278" spans="76:77" x14ac:dyDescent="0.25">
      <c r="BX13278" s="4"/>
      <c r="BY13278" s="4"/>
    </row>
    <row r="13279" spans="76:77" x14ac:dyDescent="0.25">
      <c r="BX13279" s="4"/>
      <c r="BY13279" s="4"/>
    </row>
    <row r="13280" spans="76:77" x14ac:dyDescent="0.25">
      <c r="BX13280" s="4"/>
      <c r="BY13280" s="4"/>
    </row>
    <row r="13281" spans="76:77" x14ac:dyDescent="0.25">
      <c r="BX13281" s="4"/>
      <c r="BY13281" s="4"/>
    </row>
    <row r="13282" spans="76:77" x14ac:dyDescent="0.25">
      <c r="BX13282" s="4"/>
      <c r="BY13282" s="4"/>
    </row>
    <row r="13283" spans="76:77" x14ac:dyDescent="0.25">
      <c r="BX13283" s="4"/>
      <c r="BY13283" s="4"/>
    </row>
    <row r="13284" spans="76:77" x14ac:dyDescent="0.25">
      <c r="BX13284" s="4"/>
      <c r="BY13284" s="4"/>
    </row>
    <row r="13285" spans="76:77" x14ac:dyDescent="0.25">
      <c r="BX13285" s="4"/>
      <c r="BY13285" s="4"/>
    </row>
    <row r="13286" spans="76:77" x14ac:dyDescent="0.25">
      <c r="BX13286" s="4"/>
      <c r="BY13286" s="4"/>
    </row>
    <row r="13287" spans="76:77" x14ac:dyDescent="0.25">
      <c r="BX13287" s="4"/>
      <c r="BY13287" s="4"/>
    </row>
    <row r="13288" spans="76:77" x14ac:dyDescent="0.25">
      <c r="BX13288" s="4"/>
      <c r="BY13288" s="4"/>
    </row>
    <row r="13289" spans="76:77" x14ac:dyDescent="0.25">
      <c r="BX13289" s="4"/>
      <c r="BY13289" s="4"/>
    </row>
    <row r="13290" spans="76:77" x14ac:dyDescent="0.25">
      <c r="BX13290" s="4"/>
      <c r="BY13290" s="4"/>
    </row>
    <row r="13291" spans="76:77" x14ac:dyDescent="0.25">
      <c r="BX13291" s="4"/>
      <c r="BY13291" s="4"/>
    </row>
    <row r="13292" spans="76:77" x14ac:dyDescent="0.25">
      <c r="BX13292" s="4"/>
      <c r="BY13292" s="4"/>
    </row>
    <row r="13293" spans="76:77" x14ac:dyDescent="0.25">
      <c r="BX13293" s="4"/>
      <c r="BY13293" s="4"/>
    </row>
    <row r="13294" spans="76:77" x14ac:dyDescent="0.25">
      <c r="BX13294" s="4"/>
      <c r="BY13294" s="4"/>
    </row>
    <row r="13295" spans="76:77" x14ac:dyDescent="0.25">
      <c r="BX13295" s="4"/>
      <c r="BY13295" s="4"/>
    </row>
    <row r="13296" spans="76:77" x14ac:dyDescent="0.25">
      <c r="BX13296" s="4"/>
      <c r="BY13296" s="4"/>
    </row>
    <row r="13297" spans="76:77" x14ac:dyDescent="0.25">
      <c r="BX13297" s="4"/>
      <c r="BY13297" s="4"/>
    </row>
    <row r="13298" spans="76:77" x14ac:dyDescent="0.25">
      <c r="BX13298" s="4"/>
      <c r="BY13298" s="4"/>
    </row>
    <row r="13299" spans="76:77" x14ac:dyDescent="0.25">
      <c r="BX13299" s="4"/>
      <c r="BY13299" s="4"/>
    </row>
    <row r="13300" spans="76:77" x14ac:dyDescent="0.25">
      <c r="BX13300" s="4"/>
      <c r="BY13300" s="4"/>
    </row>
    <row r="13301" spans="76:77" x14ac:dyDescent="0.25">
      <c r="BX13301" s="4"/>
      <c r="BY13301" s="4"/>
    </row>
    <row r="13302" spans="76:77" x14ac:dyDescent="0.25">
      <c r="BX13302" s="4"/>
      <c r="BY13302" s="4"/>
    </row>
    <row r="13303" spans="76:77" x14ac:dyDescent="0.25">
      <c r="BX13303" s="4"/>
      <c r="BY13303" s="4"/>
    </row>
    <row r="13304" spans="76:77" x14ac:dyDescent="0.25">
      <c r="BX13304" s="4"/>
      <c r="BY13304" s="4"/>
    </row>
    <row r="13305" spans="76:77" x14ac:dyDescent="0.25">
      <c r="BX13305" s="4"/>
      <c r="BY13305" s="4"/>
    </row>
    <row r="13306" spans="76:77" x14ac:dyDescent="0.25">
      <c r="BX13306" s="4"/>
      <c r="BY13306" s="4"/>
    </row>
    <row r="13307" spans="76:77" x14ac:dyDescent="0.25">
      <c r="BX13307" s="4"/>
      <c r="BY13307" s="4"/>
    </row>
    <row r="13308" spans="76:77" x14ac:dyDescent="0.25">
      <c r="BX13308" s="4"/>
      <c r="BY13308" s="4"/>
    </row>
    <row r="13309" spans="76:77" x14ac:dyDescent="0.25">
      <c r="BX13309" s="4"/>
      <c r="BY13309" s="4"/>
    </row>
    <row r="13310" spans="76:77" x14ac:dyDescent="0.25">
      <c r="BX13310" s="4"/>
      <c r="BY13310" s="4"/>
    </row>
    <row r="13311" spans="76:77" x14ac:dyDescent="0.25">
      <c r="BX13311" s="4"/>
      <c r="BY13311" s="4"/>
    </row>
    <row r="13312" spans="76:77" x14ac:dyDescent="0.25">
      <c r="BX13312" s="4"/>
      <c r="BY13312" s="4"/>
    </row>
    <row r="13313" spans="76:77" x14ac:dyDescent="0.25">
      <c r="BX13313" s="4"/>
      <c r="BY13313" s="4"/>
    </row>
    <row r="13314" spans="76:77" x14ac:dyDescent="0.25">
      <c r="BX13314" s="4"/>
      <c r="BY13314" s="4"/>
    </row>
    <row r="13315" spans="76:77" x14ac:dyDescent="0.25">
      <c r="BX13315" s="4"/>
      <c r="BY13315" s="4"/>
    </row>
    <row r="13316" spans="76:77" x14ac:dyDescent="0.25">
      <c r="BX13316" s="4"/>
      <c r="BY13316" s="4"/>
    </row>
    <row r="13317" spans="76:77" x14ac:dyDescent="0.25">
      <c r="BX13317" s="4"/>
      <c r="BY13317" s="4"/>
    </row>
    <row r="13318" spans="76:77" x14ac:dyDescent="0.25">
      <c r="BX13318" s="4"/>
      <c r="BY13318" s="4"/>
    </row>
    <row r="13319" spans="76:77" x14ac:dyDescent="0.25">
      <c r="BX13319" s="4"/>
      <c r="BY13319" s="4"/>
    </row>
    <row r="13320" spans="76:77" x14ac:dyDescent="0.25">
      <c r="BX13320" s="4"/>
      <c r="BY13320" s="4"/>
    </row>
    <row r="13321" spans="76:77" x14ac:dyDescent="0.25">
      <c r="BX13321" s="4"/>
      <c r="BY13321" s="4"/>
    </row>
    <row r="13322" spans="76:77" x14ac:dyDescent="0.25">
      <c r="BX13322" s="4"/>
      <c r="BY13322" s="4"/>
    </row>
    <row r="13323" spans="76:77" x14ac:dyDescent="0.25">
      <c r="BX13323" s="4"/>
      <c r="BY13323" s="4"/>
    </row>
    <row r="13324" spans="76:77" x14ac:dyDescent="0.25">
      <c r="BX13324" s="4"/>
      <c r="BY13324" s="4"/>
    </row>
    <row r="13325" spans="76:77" x14ac:dyDescent="0.25">
      <c r="BX13325" s="4"/>
      <c r="BY13325" s="4"/>
    </row>
    <row r="13326" spans="76:77" x14ac:dyDescent="0.25">
      <c r="BX13326" s="4"/>
      <c r="BY13326" s="4"/>
    </row>
    <row r="13327" spans="76:77" x14ac:dyDescent="0.25">
      <c r="BX13327" s="4"/>
      <c r="BY13327" s="4"/>
    </row>
    <row r="13328" spans="76:77" x14ac:dyDescent="0.25">
      <c r="BX13328" s="4"/>
      <c r="BY13328" s="4"/>
    </row>
    <row r="13329" spans="76:77" x14ac:dyDescent="0.25">
      <c r="BX13329" s="4"/>
      <c r="BY13329" s="4"/>
    </row>
    <row r="13330" spans="76:77" x14ac:dyDescent="0.25">
      <c r="BX13330" s="4"/>
      <c r="BY13330" s="4"/>
    </row>
    <row r="13331" spans="76:77" x14ac:dyDescent="0.25">
      <c r="BX13331" s="4"/>
      <c r="BY13331" s="4"/>
    </row>
    <row r="13332" spans="76:77" x14ac:dyDescent="0.25">
      <c r="BX13332" s="4"/>
      <c r="BY13332" s="4"/>
    </row>
    <row r="13333" spans="76:77" x14ac:dyDescent="0.25">
      <c r="BX13333" s="4"/>
      <c r="BY13333" s="4"/>
    </row>
    <row r="13334" spans="76:77" x14ac:dyDescent="0.25">
      <c r="BX13334" s="4"/>
      <c r="BY13334" s="4"/>
    </row>
    <row r="13335" spans="76:77" x14ac:dyDescent="0.25">
      <c r="BX13335" s="4"/>
      <c r="BY13335" s="4"/>
    </row>
    <row r="13336" spans="76:77" x14ac:dyDescent="0.25">
      <c r="BX13336" s="4"/>
      <c r="BY13336" s="4"/>
    </row>
    <row r="13337" spans="76:77" x14ac:dyDescent="0.25">
      <c r="BX13337" s="4"/>
      <c r="BY13337" s="4"/>
    </row>
    <row r="13338" spans="76:77" x14ac:dyDescent="0.25">
      <c r="BX13338" s="4"/>
      <c r="BY13338" s="4"/>
    </row>
    <row r="13339" spans="76:77" x14ac:dyDescent="0.25">
      <c r="BX13339" s="4"/>
      <c r="BY13339" s="4"/>
    </row>
    <row r="13340" spans="76:77" x14ac:dyDescent="0.25">
      <c r="BX13340" s="4"/>
      <c r="BY13340" s="4"/>
    </row>
    <row r="13341" spans="76:77" x14ac:dyDescent="0.25">
      <c r="BX13341" s="4"/>
      <c r="BY13341" s="4"/>
    </row>
    <row r="13342" spans="76:77" x14ac:dyDescent="0.25">
      <c r="BX13342" s="4"/>
      <c r="BY13342" s="4"/>
    </row>
    <row r="13343" spans="76:77" x14ac:dyDescent="0.25">
      <c r="BX13343" s="4"/>
      <c r="BY13343" s="4"/>
    </row>
    <row r="13344" spans="76:77" x14ac:dyDescent="0.25">
      <c r="BX13344" s="4"/>
      <c r="BY13344" s="4"/>
    </row>
    <row r="13345" spans="76:77" x14ac:dyDescent="0.25">
      <c r="BX13345" s="4"/>
      <c r="BY13345" s="4"/>
    </row>
    <row r="13346" spans="76:77" x14ac:dyDescent="0.25">
      <c r="BX13346" s="4"/>
      <c r="BY13346" s="4"/>
    </row>
    <row r="13347" spans="76:77" x14ac:dyDescent="0.25">
      <c r="BX13347" s="4"/>
      <c r="BY13347" s="4"/>
    </row>
    <row r="13348" spans="76:77" x14ac:dyDescent="0.25">
      <c r="BX13348" s="4"/>
      <c r="BY13348" s="4"/>
    </row>
    <row r="13349" spans="76:77" x14ac:dyDescent="0.25">
      <c r="BX13349" s="4"/>
      <c r="BY13349" s="4"/>
    </row>
    <row r="13350" spans="76:77" x14ac:dyDescent="0.25">
      <c r="BX13350" s="4"/>
      <c r="BY13350" s="4"/>
    </row>
    <row r="13351" spans="76:77" x14ac:dyDescent="0.25">
      <c r="BX13351" s="4"/>
      <c r="BY13351" s="4"/>
    </row>
    <row r="13352" spans="76:77" x14ac:dyDescent="0.25">
      <c r="BX13352" s="4"/>
      <c r="BY13352" s="4"/>
    </row>
    <row r="13353" spans="76:77" x14ac:dyDescent="0.25">
      <c r="BX13353" s="4"/>
      <c r="BY13353" s="4"/>
    </row>
    <row r="13354" spans="76:77" x14ac:dyDescent="0.25">
      <c r="BX13354" s="4"/>
      <c r="BY13354" s="4"/>
    </row>
    <row r="13355" spans="76:77" x14ac:dyDescent="0.25">
      <c r="BX13355" s="4"/>
      <c r="BY13355" s="4"/>
    </row>
    <row r="13356" spans="76:77" x14ac:dyDescent="0.25">
      <c r="BX13356" s="4"/>
      <c r="BY13356" s="4"/>
    </row>
    <row r="13357" spans="76:77" x14ac:dyDescent="0.25">
      <c r="BX13357" s="4"/>
      <c r="BY13357" s="4"/>
    </row>
    <row r="13358" spans="76:77" x14ac:dyDescent="0.25">
      <c r="BX13358" s="4"/>
      <c r="BY13358" s="4"/>
    </row>
    <row r="13359" spans="76:77" x14ac:dyDescent="0.25">
      <c r="BX13359" s="4"/>
      <c r="BY13359" s="4"/>
    </row>
    <row r="13360" spans="76:77" x14ac:dyDescent="0.25">
      <c r="BX13360" s="4"/>
      <c r="BY13360" s="4"/>
    </row>
    <row r="13361" spans="76:77" x14ac:dyDescent="0.25">
      <c r="BX13361" s="4"/>
      <c r="BY13361" s="4"/>
    </row>
    <row r="13362" spans="76:77" x14ac:dyDescent="0.25">
      <c r="BX13362" s="4"/>
      <c r="BY13362" s="4"/>
    </row>
    <row r="13363" spans="76:77" x14ac:dyDescent="0.25">
      <c r="BX13363" s="4"/>
      <c r="BY13363" s="4"/>
    </row>
    <row r="13364" spans="76:77" x14ac:dyDescent="0.25">
      <c r="BX13364" s="4"/>
      <c r="BY13364" s="4"/>
    </row>
    <row r="13365" spans="76:77" x14ac:dyDescent="0.25">
      <c r="BX13365" s="4"/>
      <c r="BY13365" s="4"/>
    </row>
    <row r="13366" spans="76:77" x14ac:dyDescent="0.25">
      <c r="BX13366" s="4"/>
      <c r="BY13366" s="4"/>
    </row>
    <row r="13367" spans="76:77" x14ac:dyDescent="0.25">
      <c r="BX13367" s="4"/>
      <c r="BY13367" s="4"/>
    </row>
    <row r="13368" spans="76:77" x14ac:dyDescent="0.25">
      <c r="BX13368" s="4"/>
      <c r="BY13368" s="4"/>
    </row>
    <row r="13369" spans="76:77" x14ac:dyDescent="0.25">
      <c r="BX13369" s="4"/>
      <c r="BY13369" s="4"/>
    </row>
    <row r="13370" spans="76:77" x14ac:dyDescent="0.25">
      <c r="BX13370" s="4"/>
      <c r="BY13370" s="4"/>
    </row>
    <row r="13371" spans="76:77" x14ac:dyDescent="0.25">
      <c r="BX13371" s="4"/>
      <c r="BY13371" s="4"/>
    </row>
    <row r="13372" spans="76:77" x14ac:dyDescent="0.25">
      <c r="BX13372" s="4"/>
      <c r="BY13372" s="4"/>
    </row>
    <row r="13373" spans="76:77" x14ac:dyDescent="0.25">
      <c r="BX13373" s="4"/>
      <c r="BY13373" s="4"/>
    </row>
    <row r="13374" spans="76:77" x14ac:dyDescent="0.25">
      <c r="BX13374" s="4"/>
      <c r="BY13374" s="4"/>
    </row>
    <row r="13375" spans="76:77" x14ac:dyDescent="0.25">
      <c r="BX13375" s="4"/>
      <c r="BY13375" s="4"/>
    </row>
    <row r="13376" spans="76:77" x14ac:dyDescent="0.25">
      <c r="BX13376" s="4"/>
      <c r="BY13376" s="4"/>
    </row>
    <row r="13377" spans="76:77" x14ac:dyDescent="0.25">
      <c r="BX13377" s="4"/>
      <c r="BY13377" s="4"/>
    </row>
    <row r="13378" spans="76:77" x14ac:dyDescent="0.25">
      <c r="BX13378" s="4"/>
      <c r="BY13378" s="4"/>
    </row>
    <row r="13379" spans="76:77" x14ac:dyDescent="0.25">
      <c r="BX13379" s="4"/>
      <c r="BY13379" s="4"/>
    </row>
    <row r="13380" spans="76:77" x14ac:dyDescent="0.25">
      <c r="BX13380" s="4"/>
      <c r="BY13380" s="4"/>
    </row>
    <row r="13381" spans="76:77" x14ac:dyDescent="0.25">
      <c r="BX13381" s="4"/>
      <c r="BY13381" s="4"/>
    </row>
    <row r="13382" spans="76:77" x14ac:dyDescent="0.25">
      <c r="BX13382" s="4"/>
      <c r="BY13382" s="4"/>
    </row>
    <row r="13383" spans="76:77" x14ac:dyDescent="0.25">
      <c r="BX13383" s="4"/>
      <c r="BY13383" s="4"/>
    </row>
    <row r="13384" spans="76:77" x14ac:dyDescent="0.25">
      <c r="BX13384" s="4"/>
      <c r="BY13384" s="4"/>
    </row>
    <row r="13385" spans="76:77" x14ac:dyDescent="0.25">
      <c r="BX13385" s="4"/>
      <c r="BY13385" s="4"/>
    </row>
    <row r="13386" spans="76:77" x14ac:dyDescent="0.25">
      <c r="BX13386" s="4"/>
      <c r="BY13386" s="4"/>
    </row>
    <row r="13387" spans="76:77" x14ac:dyDescent="0.25">
      <c r="BX13387" s="4"/>
      <c r="BY13387" s="4"/>
    </row>
    <row r="13388" spans="76:77" x14ac:dyDescent="0.25">
      <c r="BX13388" s="4"/>
      <c r="BY13388" s="4"/>
    </row>
    <row r="13389" spans="76:77" x14ac:dyDescent="0.25">
      <c r="BX13389" s="4"/>
      <c r="BY13389" s="4"/>
    </row>
    <row r="13390" spans="76:77" x14ac:dyDescent="0.25">
      <c r="BX13390" s="4"/>
      <c r="BY13390" s="4"/>
    </row>
    <row r="13391" spans="76:77" x14ac:dyDescent="0.25">
      <c r="BX13391" s="4"/>
      <c r="BY13391" s="4"/>
    </row>
    <row r="13392" spans="76:77" x14ac:dyDescent="0.25">
      <c r="BX13392" s="4"/>
      <c r="BY13392" s="4"/>
    </row>
    <row r="13393" spans="76:77" x14ac:dyDescent="0.25">
      <c r="BX13393" s="4"/>
      <c r="BY13393" s="4"/>
    </row>
    <row r="13394" spans="76:77" x14ac:dyDescent="0.25">
      <c r="BX13394" s="4"/>
      <c r="BY13394" s="4"/>
    </row>
    <row r="13395" spans="76:77" x14ac:dyDescent="0.25">
      <c r="BX13395" s="4"/>
      <c r="BY13395" s="4"/>
    </row>
    <row r="13396" spans="76:77" x14ac:dyDescent="0.25">
      <c r="BX13396" s="4"/>
      <c r="BY13396" s="4"/>
    </row>
    <row r="13397" spans="76:77" x14ac:dyDescent="0.25">
      <c r="BX13397" s="4"/>
      <c r="BY13397" s="4"/>
    </row>
    <row r="13398" spans="76:77" x14ac:dyDescent="0.25">
      <c r="BX13398" s="4"/>
      <c r="BY13398" s="4"/>
    </row>
    <row r="13399" spans="76:77" x14ac:dyDescent="0.25">
      <c r="BX13399" s="4"/>
      <c r="BY13399" s="4"/>
    </row>
    <row r="13400" spans="76:77" x14ac:dyDescent="0.25">
      <c r="BX13400" s="4"/>
      <c r="BY13400" s="4"/>
    </row>
    <row r="13401" spans="76:77" x14ac:dyDescent="0.25">
      <c r="BX13401" s="4"/>
      <c r="BY13401" s="4"/>
    </row>
    <row r="13402" spans="76:77" x14ac:dyDescent="0.25">
      <c r="BX13402" s="4"/>
      <c r="BY13402" s="4"/>
    </row>
    <row r="13403" spans="76:77" x14ac:dyDescent="0.25">
      <c r="BX13403" s="4"/>
      <c r="BY13403" s="4"/>
    </row>
    <row r="13404" spans="76:77" x14ac:dyDescent="0.25">
      <c r="BX13404" s="4"/>
      <c r="BY13404" s="4"/>
    </row>
    <row r="13405" spans="76:77" x14ac:dyDescent="0.25">
      <c r="BX13405" s="4"/>
      <c r="BY13405" s="4"/>
    </row>
    <row r="13406" spans="76:77" x14ac:dyDescent="0.25">
      <c r="BX13406" s="4"/>
      <c r="BY13406" s="4"/>
    </row>
    <row r="13407" spans="76:77" x14ac:dyDescent="0.25">
      <c r="BX13407" s="4"/>
      <c r="BY13407" s="4"/>
    </row>
    <row r="13408" spans="76:77" x14ac:dyDescent="0.25">
      <c r="BX13408" s="4"/>
      <c r="BY13408" s="4"/>
    </row>
    <row r="13409" spans="76:77" x14ac:dyDescent="0.25">
      <c r="BX13409" s="4"/>
      <c r="BY13409" s="4"/>
    </row>
    <row r="13410" spans="76:77" x14ac:dyDescent="0.25">
      <c r="BX13410" s="4"/>
      <c r="BY13410" s="4"/>
    </row>
    <row r="13411" spans="76:77" x14ac:dyDescent="0.25">
      <c r="BX13411" s="4"/>
      <c r="BY13411" s="4"/>
    </row>
    <row r="13412" spans="76:77" x14ac:dyDescent="0.25">
      <c r="BX13412" s="4"/>
      <c r="BY13412" s="4"/>
    </row>
    <row r="13413" spans="76:77" x14ac:dyDescent="0.25">
      <c r="BX13413" s="4"/>
      <c r="BY13413" s="4"/>
    </row>
    <row r="13414" spans="76:77" x14ac:dyDescent="0.25">
      <c r="BX13414" s="4"/>
      <c r="BY13414" s="4"/>
    </row>
    <row r="13415" spans="76:77" x14ac:dyDescent="0.25">
      <c r="BX13415" s="4"/>
      <c r="BY13415" s="4"/>
    </row>
    <row r="13416" spans="76:77" x14ac:dyDescent="0.25">
      <c r="BX13416" s="4"/>
      <c r="BY13416" s="4"/>
    </row>
    <row r="13417" spans="76:77" x14ac:dyDescent="0.25">
      <c r="BX13417" s="4"/>
      <c r="BY13417" s="4"/>
    </row>
    <row r="13418" spans="76:77" x14ac:dyDescent="0.25">
      <c r="BX13418" s="4"/>
      <c r="BY13418" s="4"/>
    </row>
    <row r="13419" spans="76:77" x14ac:dyDescent="0.25">
      <c r="BX13419" s="4"/>
      <c r="BY13419" s="4"/>
    </row>
    <row r="13420" spans="76:77" x14ac:dyDescent="0.25">
      <c r="BX13420" s="4"/>
      <c r="BY13420" s="4"/>
    </row>
    <row r="13421" spans="76:77" x14ac:dyDescent="0.25">
      <c r="BX13421" s="4"/>
      <c r="BY13421" s="4"/>
    </row>
    <row r="13422" spans="76:77" x14ac:dyDescent="0.25">
      <c r="BX13422" s="4"/>
      <c r="BY13422" s="4"/>
    </row>
    <row r="13423" spans="76:77" x14ac:dyDescent="0.25">
      <c r="BX13423" s="4"/>
      <c r="BY13423" s="4"/>
    </row>
    <row r="13424" spans="76:77" x14ac:dyDescent="0.25">
      <c r="BX13424" s="4"/>
      <c r="BY13424" s="4"/>
    </row>
    <row r="13425" spans="76:77" x14ac:dyDescent="0.25">
      <c r="BX13425" s="4"/>
      <c r="BY13425" s="4"/>
    </row>
    <row r="13426" spans="76:77" x14ac:dyDescent="0.25">
      <c r="BX13426" s="4"/>
      <c r="BY13426" s="4"/>
    </row>
    <row r="13427" spans="76:77" x14ac:dyDescent="0.25">
      <c r="BX13427" s="4"/>
      <c r="BY13427" s="4"/>
    </row>
    <row r="13428" spans="76:77" x14ac:dyDescent="0.25">
      <c r="BX13428" s="4"/>
      <c r="BY13428" s="4"/>
    </row>
    <row r="13429" spans="76:77" x14ac:dyDescent="0.25">
      <c r="BX13429" s="4"/>
      <c r="BY13429" s="4"/>
    </row>
    <row r="13430" spans="76:77" x14ac:dyDescent="0.25">
      <c r="BX13430" s="4"/>
      <c r="BY13430" s="4"/>
    </row>
    <row r="13431" spans="76:77" x14ac:dyDescent="0.25">
      <c r="BX13431" s="4"/>
      <c r="BY13431" s="4"/>
    </row>
    <row r="13432" spans="76:77" x14ac:dyDescent="0.25">
      <c r="BX13432" s="4"/>
      <c r="BY13432" s="4"/>
    </row>
    <row r="13433" spans="76:77" x14ac:dyDescent="0.25">
      <c r="BX13433" s="4"/>
      <c r="BY13433" s="4"/>
    </row>
    <row r="13434" spans="76:77" x14ac:dyDescent="0.25">
      <c r="BX13434" s="4"/>
      <c r="BY13434" s="4"/>
    </row>
    <row r="13435" spans="76:77" x14ac:dyDescent="0.25">
      <c r="BX13435" s="4"/>
      <c r="BY13435" s="4"/>
    </row>
    <row r="13436" spans="76:77" x14ac:dyDescent="0.25">
      <c r="BX13436" s="4"/>
      <c r="BY13436" s="4"/>
    </row>
    <row r="13437" spans="76:77" x14ac:dyDescent="0.25">
      <c r="BX13437" s="4"/>
      <c r="BY13437" s="4"/>
    </row>
    <row r="13438" spans="76:77" x14ac:dyDescent="0.25">
      <c r="BX13438" s="4"/>
      <c r="BY13438" s="4"/>
    </row>
    <row r="13439" spans="76:77" x14ac:dyDescent="0.25">
      <c r="BX13439" s="4"/>
      <c r="BY13439" s="4"/>
    </row>
    <row r="13440" spans="76:77" x14ac:dyDescent="0.25">
      <c r="BX13440" s="4"/>
      <c r="BY13440" s="4"/>
    </row>
    <row r="13441" spans="76:77" x14ac:dyDescent="0.25">
      <c r="BX13441" s="4"/>
      <c r="BY13441" s="4"/>
    </row>
    <row r="13442" spans="76:77" x14ac:dyDescent="0.25">
      <c r="BX13442" s="4"/>
      <c r="BY13442" s="4"/>
    </row>
    <row r="13443" spans="76:77" x14ac:dyDescent="0.25">
      <c r="BX13443" s="4"/>
      <c r="BY13443" s="4"/>
    </row>
    <row r="13444" spans="76:77" x14ac:dyDescent="0.25">
      <c r="BX13444" s="4"/>
      <c r="BY13444" s="4"/>
    </row>
    <row r="13445" spans="76:77" x14ac:dyDescent="0.25">
      <c r="BX13445" s="4"/>
      <c r="BY13445" s="4"/>
    </row>
    <row r="13446" spans="76:77" x14ac:dyDescent="0.25">
      <c r="BX13446" s="4"/>
      <c r="BY13446" s="4"/>
    </row>
    <row r="13447" spans="76:77" x14ac:dyDescent="0.25">
      <c r="BX13447" s="4"/>
      <c r="BY13447" s="4"/>
    </row>
    <row r="13448" spans="76:77" x14ac:dyDescent="0.25">
      <c r="BX13448" s="4"/>
      <c r="BY13448" s="4"/>
    </row>
    <row r="13449" spans="76:77" x14ac:dyDescent="0.25">
      <c r="BX13449" s="4"/>
      <c r="BY13449" s="4"/>
    </row>
    <row r="13450" spans="76:77" x14ac:dyDescent="0.25">
      <c r="BX13450" s="4"/>
      <c r="BY13450" s="4"/>
    </row>
    <row r="13451" spans="76:77" x14ac:dyDescent="0.25">
      <c r="BX13451" s="4"/>
      <c r="BY13451" s="4"/>
    </row>
    <row r="13452" spans="76:77" x14ac:dyDescent="0.25">
      <c r="BX13452" s="4"/>
      <c r="BY13452" s="4"/>
    </row>
    <row r="13453" spans="76:77" x14ac:dyDescent="0.25">
      <c r="BX13453" s="4"/>
      <c r="BY13453" s="4"/>
    </row>
    <row r="13454" spans="76:77" x14ac:dyDescent="0.25">
      <c r="BX13454" s="4"/>
      <c r="BY13454" s="4"/>
    </row>
    <row r="13455" spans="76:77" x14ac:dyDescent="0.25">
      <c r="BX13455" s="4"/>
      <c r="BY13455" s="4"/>
    </row>
    <row r="13456" spans="76:77" x14ac:dyDescent="0.25">
      <c r="BX13456" s="4"/>
      <c r="BY13456" s="4"/>
    </row>
    <row r="13457" spans="76:77" x14ac:dyDescent="0.25">
      <c r="BX13457" s="4"/>
      <c r="BY13457" s="4"/>
    </row>
    <row r="13458" spans="76:77" x14ac:dyDescent="0.25">
      <c r="BX13458" s="4"/>
      <c r="BY13458" s="4"/>
    </row>
    <row r="13459" spans="76:77" x14ac:dyDescent="0.25">
      <c r="BX13459" s="4"/>
      <c r="BY13459" s="4"/>
    </row>
    <row r="13460" spans="76:77" x14ac:dyDescent="0.25">
      <c r="BX13460" s="4"/>
      <c r="BY13460" s="4"/>
    </row>
    <row r="13461" spans="76:77" x14ac:dyDescent="0.25">
      <c r="BX13461" s="4"/>
      <c r="BY13461" s="4"/>
    </row>
    <row r="13462" spans="76:77" x14ac:dyDescent="0.25">
      <c r="BX13462" s="4"/>
      <c r="BY13462" s="4"/>
    </row>
    <row r="13463" spans="76:77" x14ac:dyDescent="0.25">
      <c r="BX13463" s="4"/>
      <c r="BY13463" s="4"/>
    </row>
    <row r="13464" spans="76:77" x14ac:dyDescent="0.25">
      <c r="BX13464" s="4"/>
      <c r="BY13464" s="4"/>
    </row>
    <row r="13465" spans="76:77" x14ac:dyDescent="0.25">
      <c r="BX13465" s="4"/>
      <c r="BY13465" s="4"/>
    </row>
    <row r="13466" spans="76:77" x14ac:dyDescent="0.25">
      <c r="BX13466" s="4"/>
      <c r="BY13466" s="4"/>
    </row>
    <row r="13467" spans="76:77" x14ac:dyDescent="0.25">
      <c r="BX13467" s="4"/>
      <c r="BY13467" s="4"/>
    </row>
    <row r="13468" spans="76:77" x14ac:dyDescent="0.25">
      <c r="BX13468" s="4"/>
      <c r="BY13468" s="4"/>
    </row>
    <row r="13469" spans="76:77" x14ac:dyDescent="0.25">
      <c r="BX13469" s="4"/>
      <c r="BY13469" s="4"/>
    </row>
    <row r="13470" spans="76:77" x14ac:dyDescent="0.25">
      <c r="BX13470" s="4"/>
      <c r="BY13470" s="4"/>
    </row>
    <row r="13471" spans="76:77" x14ac:dyDescent="0.25">
      <c r="BX13471" s="4"/>
      <c r="BY13471" s="4"/>
    </row>
    <row r="13472" spans="76:77" x14ac:dyDescent="0.25">
      <c r="BX13472" s="4"/>
      <c r="BY13472" s="4"/>
    </row>
    <row r="13473" spans="76:77" x14ac:dyDescent="0.25">
      <c r="BX13473" s="4"/>
      <c r="BY13473" s="4"/>
    </row>
    <row r="13474" spans="76:77" x14ac:dyDescent="0.25">
      <c r="BX13474" s="4"/>
      <c r="BY13474" s="4"/>
    </row>
    <row r="13475" spans="76:77" x14ac:dyDescent="0.25">
      <c r="BX13475" s="4"/>
      <c r="BY13475" s="4"/>
    </row>
    <row r="13476" spans="76:77" x14ac:dyDescent="0.25">
      <c r="BX13476" s="4"/>
      <c r="BY13476" s="4"/>
    </row>
    <row r="13477" spans="76:77" x14ac:dyDescent="0.25">
      <c r="BX13477" s="4"/>
      <c r="BY13477" s="4"/>
    </row>
    <row r="13478" spans="76:77" x14ac:dyDescent="0.25">
      <c r="BX13478" s="4"/>
      <c r="BY13478" s="4"/>
    </row>
    <row r="13479" spans="76:77" x14ac:dyDescent="0.25">
      <c r="BX13479" s="4"/>
      <c r="BY13479" s="4"/>
    </row>
    <row r="13480" spans="76:77" x14ac:dyDescent="0.25">
      <c r="BX13480" s="4"/>
      <c r="BY13480" s="4"/>
    </row>
    <row r="13481" spans="76:77" x14ac:dyDescent="0.25">
      <c r="BX13481" s="4"/>
      <c r="BY13481" s="4"/>
    </row>
    <row r="13482" spans="76:77" x14ac:dyDescent="0.25">
      <c r="BX13482" s="4"/>
      <c r="BY13482" s="4"/>
    </row>
    <row r="13483" spans="76:77" x14ac:dyDescent="0.25">
      <c r="BX13483" s="4"/>
      <c r="BY13483" s="4"/>
    </row>
    <row r="13484" spans="76:77" x14ac:dyDescent="0.25">
      <c r="BX13484" s="4"/>
      <c r="BY13484" s="4"/>
    </row>
    <row r="13485" spans="76:77" x14ac:dyDescent="0.25">
      <c r="BX13485" s="4"/>
      <c r="BY13485" s="4"/>
    </row>
    <row r="13486" spans="76:77" x14ac:dyDescent="0.25">
      <c r="BX13486" s="4"/>
      <c r="BY13486" s="4"/>
    </row>
    <row r="13487" spans="76:77" x14ac:dyDescent="0.25">
      <c r="BX13487" s="4"/>
      <c r="BY13487" s="4"/>
    </row>
    <row r="13488" spans="76:77" x14ac:dyDescent="0.25">
      <c r="BX13488" s="4"/>
      <c r="BY13488" s="4"/>
    </row>
    <row r="13489" spans="76:77" x14ac:dyDescent="0.25">
      <c r="BX13489" s="4"/>
      <c r="BY13489" s="4"/>
    </row>
    <row r="13490" spans="76:77" x14ac:dyDescent="0.25">
      <c r="BX13490" s="4"/>
      <c r="BY13490" s="4"/>
    </row>
    <row r="13491" spans="76:77" x14ac:dyDescent="0.25">
      <c r="BX13491" s="4"/>
      <c r="BY13491" s="4"/>
    </row>
    <row r="13492" spans="76:77" x14ac:dyDescent="0.25">
      <c r="BX13492" s="4"/>
      <c r="BY13492" s="4"/>
    </row>
    <row r="13493" spans="76:77" x14ac:dyDescent="0.25">
      <c r="BX13493" s="4"/>
      <c r="BY13493" s="4"/>
    </row>
    <row r="13494" spans="76:77" x14ac:dyDescent="0.25">
      <c r="BX13494" s="4"/>
      <c r="BY13494" s="4"/>
    </row>
    <row r="13495" spans="76:77" x14ac:dyDescent="0.25">
      <c r="BX13495" s="4"/>
      <c r="BY13495" s="4"/>
    </row>
    <row r="13496" spans="76:77" x14ac:dyDescent="0.25">
      <c r="BX13496" s="4"/>
      <c r="BY13496" s="4"/>
    </row>
    <row r="13497" spans="76:77" x14ac:dyDescent="0.25">
      <c r="BX13497" s="4"/>
      <c r="BY13497" s="4"/>
    </row>
    <row r="13498" spans="76:77" x14ac:dyDescent="0.25">
      <c r="BX13498" s="4"/>
      <c r="BY13498" s="4"/>
    </row>
    <row r="13499" spans="76:77" x14ac:dyDescent="0.25">
      <c r="BX13499" s="4"/>
      <c r="BY13499" s="4"/>
    </row>
    <row r="13500" spans="76:77" x14ac:dyDescent="0.25">
      <c r="BX13500" s="4"/>
      <c r="BY13500" s="4"/>
    </row>
    <row r="13501" spans="76:77" x14ac:dyDescent="0.25">
      <c r="BX13501" s="4"/>
      <c r="BY13501" s="4"/>
    </row>
    <row r="13502" spans="76:77" x14ac:dyDescent="0.25">
      <c r="BX13502" s="4"/>
      <c r="BY13502" s="4"/>
    </row>
    <row r="13503" spans="76:77" x14ac:dyDescent="0.25">
      <c r="BX13503" s="4"/>
      <c r="BY13503" s="4"/>
    </row>
    <row r="13504" spans="76:77" x14ac:dyDescent="0.25">
      <c r="BX13504" s="4"/>
      <c r="BY13504" s="4"/>
    </row>
    <row r="13505" spans="76:77" x14ac:dyDescent="0.25">
      <c r="BX13505" s="4"/>
      <c r="BY13505" s="4"/>
    </row>
    <row r="13506" spans="76:77" x14ac:dyDescent="0.25">
      <c r="BX13506" s="4"/>
      <c r="BY13506" s="4"/>
    </row>
    <row r="13507" spans="76:77" x14ac:dyDescent="0.25">
      <c r="BX13507" s="4"/>
      <c r="BY13507" s="4"/>
    </row>
    <row r="13508" spans="76:77" x14ac:dyDescent="0.25">
      <c r="BX13508" s="4"/>
      <c r="BY13508" s="4"/>
    </row>
    <row r="13509" spans="76:77" x14ac:dyDescent="0.25">
      <c r="BX13509" s="4"/>
      <c r="BY13509" s="4"/>
    </row>
    <row r="13510" spans="76:77" x14ac:dyDescent="0.25">
      <c r="BX13510" s="4"/>
      <c r="BY13510" s="4"/>
    </row>
    <row r="13511" spans="76:77" x14ac:dyDescent="0.25">
      <c r="BX13511" s="4"/>
      <c r="BY13511" s="4"/>
    </row>
    <row r="13512" spans="76:77" x14ac:dyDescent="0.25">
      <c r="BX13512" s="4"/>
      <c r="BY13512" s="4"/>
    </row>
    <row r="13513" spans="76:77" x14ac:dyDescent="0.25">
      <c r="BX13513" s="4"/>
      <c r="BY13513" s="4"/>
    </row>
    <row r="13514" spans="76:77" x14ac:dyDescent="0.25">
      <c r="BX13514" s="4"/>
      <c r="BY13514" s="4"/>
    </row>
    <row r="13515" spans="76:77" x14ac:dyDescent="0.25">
      <c r="BX13515" s="4"/>
      <c r="BY13515" s="4"/>
    </row>
    <row r="13516" spans="76:77" x14ac:dyDescent="0.25">
      <c r="BX13516" s="4"/>
      <c r="BY13516" s="4"/>
    </row>
    <row r="13517" spans="76:77" x14ac:dyDescent="0.25">
      <c r="BX13517" s="4"/>
      <c r="BY13517" s="4"/>
    </row>
    <row r="13518" spans="76:77" x14ac:dyDescent="0.25">
      <c r="BX13518" s="4"/>
      <c r="BY13518" s="4"/>
    </row>
    <row r="13519" spans="76:77" x14ac:dyDescent="0.25">
      <c r="BX13519" s="4"/>
      <c r="BY13519" s="4"/>
    </row>
    <row r="13520" spans="76:77" x14ac:dyDescent="0.25">
      <c r="BX13520" s="4"/>
      <c r="BY13520" s="4"/>
    </row>
    <row r="13521" spans="76:77" x14ac:dyDescent="0.25">
      <c r="BX13521" s="4"/>
      <c r="BY13521" s="4"/>
    </row>
    <row r="13522" spans="76:77" x14ac:dyDescent="0.25">
      <c r="BX13522" s="4"/>
      <c r="BY13522" s="4"/>
    </row>
    <row r="13523" spans="76:77" x14ac:dyDescent="0.25">
      <c r="BX13523" s="4"/>
      <c r="BY13523" s="4"/>
    </row>
    <row r="13524" spans="76:77" x14ac:dyDescent="0.25">
      <c r="BX13524" s="4"/>
      <c r="BY13524" s="4"/>
    </row>
    <row r="13525" spans="76:77" x14ac:dyDescent="0.25">
      <c r="BX13525" s="4"/>
      <c r="BY13525" s="4"/>
    </row>
    <row r="13526" spans="76:77" x14ac:dyDescent="0.25">
      <c r="BX13526" s="4"/>
      <c r="BY13526" s="4"/>
    </row>
    <row r="13527" spans="76:77" x14ac:dyDescent="0.25">
      <c r="BX13527" s="4"/>
      <c r="BY13527" s="4"/>
    </row>
    <row r="13528" spans="76:77" x14ac:dyDescent="0.25">
      <c r="BX13528" s="4"/>
      <c r="BY13528" s="4"/>
    </row>
    <row r="13529" spans="76:77" x14ac:dyDescent="0.25">
      <c r="BX13529" s="4"/>
      <c r="BY13529" s="4"/>
    </row>
    <row r="13530" spans="76:77" x14ac:dyDescent="0.25">
      <c r="BX13530" s="4"/>
      <c r="BY13530" s="4"/>
    </row>
    <row r="13531" spans="76:77" x14ac:dyDescent="0.25">
      <c r="BX13531" s="4"/>
      <c r="BY13531" s="4"/>
    </row>
    <row r="13532" spans="76:77" x14ac:dyDescent="0.25">
      <c r="BX13532" s="4"/>
      <c r="BY13532" s="4"/>
    </row>
    <row r="13533" spans="76:77" x14ac:dyDescent="0.25">
      <c r="BX13533" s="4"/>
      <c r="BY13533" s="4"/>
    </row>
    <row r="13534" spans="76:77" x14ac:dyDescent="0.25">
      <c r="BX13534" s="4"/>
      <c r="BY13534" s="4"/>
    </row>
    <row r="13535" spans="76:77" x14ac:dyDescent="0.25">
      <c r="BX13535" s="4"/>
      <c r="BY13535" s="4"/>
    </row>
    <row r="13536" spans="76:77" x14ac:dyDescent="0.25">
      <c r="BX13536" s="4"/>
      <c r="BY13536" s="4"/>
    </row>
    <row r="13537" spans="76:77" x14ac:dyDescent="0.25">
      <c r="BX13537" s="4"/>
      <c r="BY13537" s="4"/>
    </row>
    <row r="13538" spans="76:77" x14ac:dyDescent="0.25">
      <c r="BX13538" s="4"/>
      <c r="BY13538" s="4"/>
    </row>
    <row r="13539" spans="76:77" x14ac:dyDescent="0.25">
      <c r="BX13539" s="4"/>
      <c r="BY13539" s="4"/>
    </row>
    <row r="13540" spans="76:77" x14ac:dyDescent="0.25">
      <c r="BX13540" s="4"/>
      <c r="BY13540" s="4"/>
    </row>
    <row r="13541" spans="76:77" x14ac:dyDescent="0.25">
      <c r="BX13541" s="4"/>
      <c r="BY13541" s="4"/>
    </row>
    <row r="13542" spans="76:77" x14ac:dyDescent="0.25">
      <c r="BX13542" s="4"/>
      <c r="BY13542" s="4"/>
    </row>
    <row r="13543" spans="76:77" x14ac:dyDescent="0.25">
      <c r="BX13543" s="4"/>
      <c r="BY13543" s="4"/>
    </row>
    <row r="13544" spans="76:77" x14ac:dyDescent="0.25">
      <c r="BX13544" s="4"/>
      <c r="BY13544" s="4"/>
    </row>
    <row r="13545" spans="76:77" x14ac:dyDescent="0.25">
      <c r="BX13545" s="4"/>
      <c r="BY13545" s="4"/>
    </row>
    <row r="13546" spans="76:77" x14ac:dyDescent="0.25">
      <c r="BX13546" s="4"/>
      <c r="BY13546" s="4"/>
    </row>
    <row r="13547" spans="76:77" x14ac:dyDescent="0.25">
      <c r="BX13547" s="4"/>
      <c r="BY13547" s="4"/>
    </row>
    <row r="13548" spans="76:77" x14ac:dyDescent="0.25">
      <c r="BX13548" s="4"/>
      <c r="BY13548" s="4"/>
    </row>
    <row r="13549" spans="76:77" x14ac:dyDescent="0.25">
      <c r="BX13549" s="4"/>
      <c r="BY13549" s="4"/>
    </row>
    <row r="13550" spans="76:77" x14ac:dyDescent="0.25">
      <c r="BX13550" s="4"/>
      <c r="BY13550" s="4"/>
    </row>
    <row r="13551" spans="76:77" x14ac:dyDescent="0.25">
      <c r="BX13551" s="4"/>
      <c r="BY13551" s="4"/>
    </row>
    <row r="13552" spans="76:77" x14ac:dyDescent="0.25">
      <c r="BX13552" s="4"/>
      <c r="BY13552" s="4"/>
    </row>
    <row r="13553" spans="76:77" x14ac:dyDescent="0.25">
      <c r="BX13553" s="4"/>
      <c r="BY13553" s="4"/>
    </row>
    <row r="13554" spans="76:77" x14ac:dyDescent="0.25">
      <c r="BX13554" s="4"/>
      <c r="BY13554" s="4"/>
    </row>
    <row r="13555" spans="76:77" x14ac:dyDescent="0.25">
      <c r="BX13555" s="4"/>
      <c r="BY13555" s="4"/>
    </row>
    <row r="13556" spans="76:77" x14ac:dyDescent="0.25">
      <c r="BX13556" s="4"/>
      <c r="BY13556" s="4"/>
    </row>
    <row r="13557" spans="76:77" x14ac:dyDescent="0.25">
      <c r="BX13557" s="4"/>
      <c r="BY13557" s="4"/>
    </row>
    <row r="13558" spans="76:77" x14ac:dyDescent="0.25">
      <c r="BX13558" s="4"/>
      <c r="BY13558" s="4"/>
    </row>
    <row r="13559" spans="76:77" x14ac:dyDescent="0.25">
      <c r="BX13559" s="4"/>
      <c r="BY13559" s="4"/>
    </row>
    <row r="13560" spans="76:77" x14ac:dyDescent="0.25">
      <c r="BX13560" s="4"/>
      <c r="BY13560" s="4"/>
    </row>
    <row r="13561" spans="76:77" x14ac:dyDescent="0.25">
      <c r="BX13561" s="4"/>
      <c r="BY13561" s="4"/>
    </row>
    <row r="13562" spans="76:77" x14ac:dyDescent="0.25">
      <c r="BX13562" s="4"/>
      <c r="BY13562" s="4"/>
    </row>
    <row r="13563" spans="76:77" x14ac:dyDescent="0.25">
      <c r="BX13563" s="4"/>
      <c r="BY13563" s="4"/>
    </row>
    <row r="13564" spans="76:77" x14ac:dyDescent="0.25">
      <c r="BX13564" s="4"/>
      <c r="BY13564" s="4"/>
    </row>
    <row r="13565" spans="76:77" x14ac:dyDescent="0.25">
      <c r="BX13565" s="4"/>
      <c r="BY13565" s="4"/>
    </row>
    <row r="13566" spans="76:77" x14ac:dyDescent="0.25">
      <c r="BX13566" s="4"/>
      <c r="BY13566" s="4"/>
    </row>
    <row r="13567" spans="76:77" x14ac:dyDescent="0.25">
      <c r="BX13567" s="4"/>
      <c r="BY13567" s="4"/>
    </row>
    <row r="13568" spans="76:77" x14ac:dyDescent="0.25">
      <c r="BX13568" s="4"/>
      <c r="BY13568" s="4"/>
    </row>
    <row r="13569" spans="76:77" x14ac:dyDescent="0.25">
      <c r="BX13569" s="4"/>
      <c r="BY13569" s="4"/>
    </row>
    <row r="13570" spans="76:77" x14ac:dyDescent="0.25">
      <c r="BX13570" s="4"/>
      <c r="BY13570" s="4"/>
    </row>
    <row r="13571" spans="76:77" x14ac:dyDescent="0.25">
      <c r="BX13571" s="4"/>
      <c r="BY13571" s="4"/>
    </row>
    <row r="13572" spans="76:77" x14ac:dyDescent="0.25">
      <c r="BX13572" s="4"/>
      <c r="BY13572" s="4"/>
    </row>
    <row r="13573" spans="76:77" x14ac:dyDescent="0.25">
      <c r="BX13573" s="4"/>
      <c r="BY13573" s="4"/>
    </row>
    <row r="13574" spans="76:77" x14ac:dyDescent="0.25">
      <c r="BX13574" s="4"/>
      <c r="BY13574" s="4"/>
    </row>
    <row r="13575" spans="76:77" x14ac:dyDescent="0.25">
      <c r="BX13575" s="4"/>
      <c r="BY13575" s="4"/>
    </row>
    <row r="13576" spans="76:77" x14ac:dyDescent="0.25">
      <c r="BX13576" s="4"/>
      <c r="BY13576" s="4"/>
    </row>
    <row r="13577" spans="76:77" x14ac:dyDescent="0.25">
      <c r="BX13577" s="4"/>
      <c r="BY13577" s="4"/>
    </row>
    <row r="13578" spans="76:77" x14ac:dyDescent="0.25">
      <c r="BX13578" s="4"/>
      <c r="BY13578" s="4"/>
    </row>
    <row r="13579" spans="76:77" x14ac:dyDescent="0.25">
      <c r="BX13579" s="4"/>
      <c r="BY13579" s="4"/>
    </row>
    <row r="13580" spans="76:77" x14ac:dyDescent="0.25">
      <c r="BX13580" s="4"/>
      <c r="BY13580" s="4"/>
    </row>
    <row r="13581" spans="76:77" x14ac:dyDescent="0.25">
      <c r="BX13581" s="4"/>
      <c r="BY13581" s="4"/>
    </row>
    <row r="13582" spans="76:77" x14ac:dyDescent="0.25">
      <c r="BX13582" s="4"/>
      <c r="BY13582" s="4"/>
    </row>
    <row r="13583" spans="76:77" x14ac:dyDescent="0.25">
      <c r="BX13583" s="4"/>
      <c r="BY13583" s="4"/>
    </row>
    <row r="13584" spans="76:77" x14ac:dyDescent="0.25">
      <c r="BX13584" s="4"/>
      <c r="BY13584" s="4"/>
    </row>
    <row r="13585" spans="76:77" x14ac:dyDescent="0.25">
      <c r="BX13585" s="4"/>
      <c r="BY13585" s="4"/>
    </row>
    <row r="13586" spans="76:77" x14ac:dyDescent="0.25">
      <c r="BX13586" s="4"/>
      <c r="BY13586" s="4"/>
    </row>
    <row r="13587" spans="76:77" x14ac:dyDescent="0.25">
      <c r="BX13587" s="4"/>
      <c r="BY13587" s="4"/>
    </row>
    <row r="13588" spans="76:77" x14ac:dyDescent="0.25">
      <c r="BX13588" s="4"/>
      <c r="BY13588" s="4"/>
    </row>
    <row r="13589" spans="76:77" x14ac:dyDescent="0.25">
      <c r="BX13589" s="4"/>
      <c r="BY13589" s="4"/>
    </row>
    <row r="13590" spans="76:77" x14ac:dyDescent="0.25">
      <c r="BX13590" s="4"/>
      <c r="BY13590" s="4"/>
    </row>
    <row r="13591" spans="76:77" x14ac:dyDescent="0.25">
      <c r="BX13591" s="4"/>
      <c r="BY13591" s="4"/>
    </row>
    <row r="13592" spans="76:77" x14ac:dyDescent="0.25">
      <c r="BX13592" s="4"/>
      <c r="BY13592" s="4"/>
    </row>
    <row r="13593" spans="76:77" x14ac:dyDescent="0.25">
      <c r="BX13593" s="4"/>
      <c r="BY13593" s="4"/>
    </row>
    <row r="13594" spans="76:77" x14ac:dyDescent="0.25">
      <c r="BX13594" s="4"/>
      <c r="BY13594" s="4"/>
    </row>
    <row r="13595" spans="76:77" x14ac:dyDescent="0.25">
      <c r="BX13595" s="4"/>
      <c r="BY13595" s="4"/>
    </row>
    <row r="13596" spans="76:77" x14ac:dyDescent="0.25">
      <c r="BX13596" s="4"/>
      <c r="BY13596" s="4"/>
    </row>
    <row r="13597" spans="76:77" x14ac:dyDescent="0.25">
      <c r="BX13597" s="4"/>
      <c r="BY13597" s="4"/>
    </row>
    <row r="13598" spans="76:77" x14ac:dyDescent="0.25">
      <c r="BX13598" s="4"/>
      <c r="BY13598" s="4"/>
    </row>
    <row r="13599" spans="76:77" x14ac:dyDescent="0.25">
      <c r="BX13599" s="4"/>
      <c r="BY13599" s="4"/>
    </row>
    <row r="13600" spans="76:77" x14ac:dyDescent="0.25">
      <c r="BX13600" s="4"/>
      <c r="BY13600" s="4"/>
    </row>
    <row r="13601" spans="76:77" x14ac:dyDescent="0.25">
      <c r="BX13601" s="4"/>
      <c r="BY13601" s="4"/>
    </row>
    <row r="13602" spans="76:77" x14ac:dyDescent="0.25">
      <c r="BX13602" s="4"/>
      <c r="BY13602" s="4"/>
    </row>
    <row r="13603" spans="76:77" x14ac:dyDescent="0.25">
      <c r="BX13603" s="4"/>
      <c r="BY13603" s="4"/>
    </row>
    <row r="13604" spans="76:77" x14ac:dyDescent="0.25">
      <c r="BX13604" s="4"/>
      <c r="BY13604" s="4"/>
    </row>
    <row r="13605" spans="76:77" x14ac:dyDescent="0.25">
      <c r="BX13605" s="4"/>
      <c r="BY13605" s="4"/>
    </row>
    <row r="13606" spans="76:77" x14ac:dyDescent="0.25">
      <c r="BX13606" s="4"/>
      <c r="BY13606" s="4"/>
    </row>
    <row r="13607" spans="76:77" x14ac:dyDescent="0.25">
      <c r="BX13607" s="4"/>
      <c r="BY13607" s="4"/>
    </row>
    <row r="13608" spans="76:77" x14ac:dyDescent="0.25">
      <c r="BX13608" s="4"/>
      <c r="BY13608" s="4"/>
    </row>
    <row r="13609" spans="76:77" x14ac:dyDescent="0.25">
      <c r="BX13609" s="4"/>
      <c r="BY13609" s="4"/>
    </row>
    <row r="13610" spans="76:77" x14ac:dyDescent="0.25">
      <c r="BX13610" s="4"/>
      <c r="BY13610" s="4"/>
    </row>
    <row r="13611" spans="76:77" x14ac:dyDescent="0.25">
      <c r="BX13611" s="4"/>
      <c r="BY13611" s="4"/>
    </row>
    <row r="13612" spans="76:77" x14ac:dyDescent="0.25">
      <c r="BX13612" s="4"/>
      <c r="BY13612" s="4"/>
    </row>
    <row r="13613" spans="76:77" x14ac:dyDescent="0.25">
      <c r="BX13613" s="4"/>
      <c r="BY13613" s="4"/>
    </row>
    <row r="13614" spans="76:77" x14ac:dyDescent="0.25">
      <c r="BX13614" s="4"/>
      <c r="BY13614" s="4"/>
    </row>
    <row r="13615" spans="76:77" x14ac:dyDescent="0.25">
      <c r="BX13615" s="4"/>
      <c r="BY13615" s="4"/>
    </row>
    <row r="13616" spans="76:77" x14ac:dyDescent="0.25">
      <c r="BX13616" s="4"/>
      <c r="BY13616" s="4"/>
    </row>
    <row r="13617" spans="76:77" x14ac:dyDescent="0.25">
      <c r="BX13617" s="4"/>
      <c r="BY13617" s="4"/>
    </row>
    <row r="13618" spans="76:77" x14ac:dyDescent="0.25">
      <c r="BX13618" s="4"/>
      <c r="BY13618" s="4"/>
    </row>
    <row r="13619" spans="76:77" x14ac:dyDescent="0.25">
      <c r="BX13619" s="4"/>
      <c r="BY13619" s="4"/>
    </row>
    <row r="13620" spans="76:77" x14ac:dyDescent="0.25">
      <c r="BX13620" s="4"/>
      <c r="BY13620" s="4"/>
    </row>
    <row r="13621" spans="76:77" x14ac:dyDescent="0.25">
      <c r="BX13621" s="4"/>
      <c r="BY13621" s="4"/>
    </row>
    <row r="13622" spans="76:77" x14ac:dyDescent="0.25">
      <c r="BX13622" s="4"/>
      <c r="BY13622" s="4"/>
    </row>
    <row r="13623" spans="76:77" x14ac:dyDescent="0.25">
      <c r="BX13623" s="4"/>
      <c r="BY13623" s="4"/>
    </row>
    <row r="13624" spans="76:77" x14ac:dyDescent="0.25">
      <c r="BX13624" s="4"/>
      <c r="BY13624" s="4"/>
    </row>
    <row r="13625" spans="76:77" x14ac:dyDescent="0.25">
      <c r="BX13625" s="4"/>
      <c r="BY13625" s="4"/>
    </row>
    <row r="13626" spans="76:77" x14ac:dyDescent="0.25">
      <c r="BX13626" s="4"/>
      <c r="BY13626" s="4"/>
    </row>
    <row r="13627" spans="76:77" x14ac:dyDescent="0.25">
      <c r="BX13627" s="4"/>
      <c r="BY13627" s="4"/>
    </row>
    <row r="13628" spans="76:77" x14ac:dyDescent="0.25">
      <c r="BX13628" s="4"/>
      <c r="BY13628" s="4"/>
    </row>
    <row r="13629" spans="76:77" x14ac:dyDescent="0.25">
      <c r="BX13629" s="4"/>
      <c r="BY13629" s="4"/>
    </row>
    <row r="13630" spans="76:77" x14ac:dyDescent="0.25">
      <c r="BX13630" s="4"/>
      <c r="BY13630" s="4"/>
    </row>
    <row r="13631" spans="76:77" x14ac:dyDescent="0.25">
      <c r="BX13631" s="4"/>
      <c r="BY13631" s="4"/>
    </row>
    <row r="13632" spans="76:77" x14ac:dyDescent="0.25">
      <c r="BX13632" s="4"/>
      <c r="BY13632" s="4"/>
    </row>
    <row r="13633" spans="76:77" x14ac:dyDescent="0.25">
      <c r="BX13633" s="4"/>
      <c r="BY13633" s="4"/>
    </row>
    <row r="13634" spans="76:77" x14ac:dyDescent="0.25">
      <c r="BX13634" s="4"/>
      <c r="BY13634" s="4"/>
    </row>
    <row r="13635" spans="76:77" x14ac:dyDescent="0.25">
      <c r="BX13635" s="4"/>
      <c r="BY13635" s="4"/>
    </row>
    <row r="13636" spans="76:77" x14ac:dyDescent="0.25">
      <c r="BX13636" s="4"/>
      <c r="BY13636" s="4"/>
    </row>
    <row r="13637" spans="76:77" x14ac:dyDescent="0.25">
      <c r="BX13637" s="4"/>
      <c r="BY13637" s="4"/>
    </row>
    <row r="13638" spans="76:77" x14ac:dyDescent="0.25">
      <c r="BX13638" s="4"/>
      <c r="BY13638" s="4"/>
    </row>
    <row r="13639" spans="76:77" x14ac:dyDescent="0.25">
      <c r="BX13639" s="4"/>
      <c r="BY13639" s="4"/>
    </row>
    <row r="13640" spans="76:77" x14ac:dyDescent="0.25">
      <c r="BX13640" s="4"/>
      <c r="BY13640" s="4"/>
    </row>
    <row r="13641" spans="76:77" x14ac:dyDescent="0.25">
      <c r="BX13641" s="4"/>
      <c r="BY13641" s="4"/>
    </row>
    <row r="13642" spans="76:77" x14ac:dyDescent="0.25">
      <c r="BX13642" s="4"/>
      <c r="BY13642" s="4"/>
    </row>
    <row r="13643" spans="76:77" x14ac:dyDescent="0.25">
      <c r="BX13643" s="4"/>
      <c r="BY13643" s="4"/>
    </row>
    <row r="13644" spans="76:77" x14ac:dyDescent="0.25">
      <c r="BX13644" s="4"/>
      <c r="BY13644" s="4"/>
    </row>
    <row r="13645" spans="76:77" x14ac:dyDescent="0.25">
      <c r="BX13645" s="4"/>
      <c r="BY13645" s="4"/>
    </row>
    <row r="13646" spans="76:77" x14ac:dyDescent="0.25">
      <c r="BX13646" s="4"/>
      <c r="BY13646" s="4"/>
    </row>
    <row r="13647" spans="76:77" x14ac:dyDescent="0.25">
      <c r="BX13647" s="4"/>
      <c r="BY13647" s="4"/>
    </row>
    <row r="13648" spans="76:77" x14ac:dyDescent="0.25">
      <c r="BX13648" s="4"/>
      <c r="BY13648" s="4"/>
    </row>
    <row r="13649" spans="76:77" x14ac:dyDescent="0.25">
      <c r="BX13649" s="4"/>
      <c r="BY13649" s="4"/>
    </row>
    <row r="13650" spans="76:77" x14ac:dyDescent="0.25">
      <c r="BX13650" s="4"/>
      <c r="BY13650" s="4"/>
    </row>
    <row r="13651" spans="76:77" x14ac:dyDescent="0.25">
      <c r="BX13651" s="4"/>
      <c r="BY13651" s="4"/>
    </row>
    <row r="13652" spans="76:77" x14ac:dyDescent="0.25">
      <c r="BX13652" s="4"/>
      <c r="BY13652" s="4"/>
    </row>
    <row r="13653" spans="76:77" x14ac:dyDescent="0.25">
      <c r="BX13653" s="4"/>
      <c r="BY13653" s="4"/>
    </row>
    <row r="13654" spans="76:77" x14ac:dyDescent="0.25">
      <c r="BX13654" s="4"/>
      <c r="BY13654" s="4"/>
    </row>
    <row r="13655" spans="76:77" x14ac:dyDescent="0.25">
      <c r="BX13655" s="4"/>
      <c r="BY13655" s="4"/>
    </row>
    <row r="13656" spans="76:77" x14ac:dyDescent="0.25">
      <c r="BX13656" s="4"/>
      <c r="BY13656" s="4"/>
    </row>
    <row r="13657" spans="76:77" x14ac:dyDescent="0.25">
      <c r="BX13657" s="4"/>
      <c r="BY13657" s="4"/>
    </row>
    <row r="13658" spans="76:77" x14ac:dyDescent="0.25">
      <c r="BX13658" s="4"/>
      <c r="BY13658" s="4"/>
    </row>
    <row r="13659" spans="76:77" x14ac:dyDescent="0.25">
      <c r="BX13659" s="4"/>
      <c r="BY13659" s="4"/>
    </row>
    <row r="13660" spans="76:77" x14ac:dyDescent="0.25">
      <c r="BX13660" s="4"/>
      <c r="BY13660" s="4"/>
    </row>
    <row r="13661" spans="76:77" x14ac:dyDescent="0.25">
      <c r="BX13661" s="4"/>
      <c r="BY13661" s="4"/>
    </row>
    <row r="13662" spans="76:77" x14ac:dyDescent="0.25">
      <c r="BX13662" s="4"/>
      <c r="BY13662" s="4"/>
    </row>
    <row r="13663" spans="76:77" x14ac:dyDescent="0.25">
      <c r="BX13663" s="4"/>
      <c r="BY13663" s="4"/>
    </row>
    <row r="13664" spans="76:77" x14ac:dyDescent="0.25">
      <c r="BX13664" s="4"/>
      <c r="BY13664" s="4"/>
    </row>
    <row r="13665" spans="76:77" x14ac:dyDescent="0.25">
      <c r="BX13665" s="4"/>
      <c r="BY13665" s="4"/>
    </row>
    <row r="13666" spans="76:77" x14ac:dyDescent="0.25">
      <c r="BX13666" s="4"/>
      <c r="BY13666" s="4"/>
    </row>
    <row r="13667" spans="76:77" x14ac:dyDescent="0.25">
      <c r="BX13667" s="4"/>
      <c r="BY13667" s="4"/>
    </row>
    <row r="13668" spans="76:77" x14ac:dyDescent="0.25">
      <c r="BX13668" s="4"/>
      <c r="BY13668" s="4"/>
    </row>
    <row r="13669" spans="76:77" x14ac:dyDescent="0.25">
      <c r="BX13669" s="4"/>
      <c r="BY13669" s="4"/>
    </row>
    <row r="13670" spans="76:77" x14ac:dyDescent="0.25">
      <c r="BX13670" s="4"/>
      <c r="BY13670" s="4"/>
    </row>
    <row r="13671" spans="76:77" x14ac:dyDescent="0.25">
      <c r="BX13671" s="4"/>
      <c r="BY13671" s="4"/>
    </row>
    <row r="13672" spans="76:77" x14ac:dyDescent="0.25">
      <c r="BX13672" s="4"/>
      <c r="BY13672" s="4"/>
    </row>
    <row r="13673" spans="76:77" x14ac:dyDescent="0.25">
      <c r="BX13673" s="4"/>
      <c r="BY13673" s="4"/>
    </row>
    <row r="13674" spans="76:77" x14ac:dyDescent="0.25">
      <c r="BX13674" s="4"/>
      <c r="BY13674" s="4"/>
    </row>
    <row r="13675" spans="76:77" x14ac:dyDescent="0.25">
      <c r="BX13675" s="4"/>
      <c r="BY13675" s="4"/>
    </row>
    <row r="13676" spans="76:77" x14ac:dyDescent="0.25">
      <c r="BX13676" s="4"/>
      <c r="BY13676" s="4"/>
    </row>
    <row r="13677" spans="76:77" x14ac:dyDescent="0.25">
      <c r="BX13677" s="4"/>
      <c r="BY13677" s="4"/>
    </row>
    <row r="13678" spans="76:77" x14ac:dyDescent="0.25">
      <c r="BX13678" s="4"/>
      <c r="BY13678" s="4"/>
    </row>
    <row r="13679" spans="76:77" x14ac:dyDescent="0.25">
      <c r="BX13679" s="4"/>
      <c r="BY13679" s="4"/>
    </row>
    <row r="13680" spans="76:77" x14ac:dyDescent="0.25">
      <c r="BX13680" s="4"/>
      <c r="BY13680" s="4"/>
    </row>
    <row r="13681" spans="76:77" x14ac:dyDescent="0.25">
      <c r="BX13681" s="4"/>
      <c r="BY13681" s="4"/>
    </row>
    <row r="13682" spans="76:77" x14ac:dyDescent="0.25">
      <c r="BX13682" s="4"/>
      <c r="BY13682" s="4"/>
    </row>
    <row r="13683" spans="76:77" x14ac:dyDescent="0.25">
      <c r="BX13683" s="4"/>
      <c r="BY13683" s="4"/>
    </row>
    <row r="13684" spans="76:77" x14ac:dyDescent="0.25">
      <c r="BX13684" s="4"/>
      <c r="BY13684" s="4"/>
    </row>
    <row r="13685" spans="76:77" x14ac:dyDescent="0.25">
      <c r="BX13685" s="4"/>
      <c r="BY13685" s="4"/>
    </row>
    <row r="13686" spans="76:77" x14ac:dyDescent="0.25">
      <c r="BX13686" s="4"/>
      <c r="BY13686" s="4"/>
    </row>
    <row r="13687" spans="76:77" x14ac:dyDescent="0.25">
      <c r="BX13687" s="4"/>
      <c r="BY13687" s="4"/>
    </row>
    <row r="13688" spans="76:77" x14ac:dyDescent="0.25">
      <c r="BX13688" s="4"/>
      <c r="BY13688" s="4"/>
    </row>
    <row r="13689" spans="76:77" x14ac:dyDescent="0.25">
      <c r="BX13689" s="4"/>
      <c r="BY13689" s="4"/>
    </row>
    <row r="13690" spans="76:77" x14ac:dyDescent="0.25">
      <c r="BX13690" s="4"/>
      <c r="BY13690" s="4"/>
    </row>
    <row r="13691" spans="76:77" x14ac:dyDescent="0.25">
      <c r="BX13691" s="4"/>
      <c r="BY13691" s="4"/>
    </row>
    <row r="13692" spans="76:77" x14ac:dyDescent="0.25">
      <c r="BX13692" s="4"/>
      <c r="BY13692" s="4"/>
    </row>
    <row r="13693" spans="76:77" x14ac:dyDescent="0.25">
      <c r="BX13693" s="4"/>
      <c r="BY13693" s="4"/>
    </row>
    <row r="13694" spans="76:77" x14ac:dyDescent="0.25">
      <c r="BX13694" s="4"/>
      <c r="BY13694" s="4"/>
    </row>
    <row r="13695" spans="76:77" x14ac:dyDescent="0.25">
      <c r="BX13695" s="4"/>
      <c r="BY13695" s="4"/>
    </row>
    <row r="13696" spans="76:77" x14ac:dyDescent="0.25">
      <c r="BX13696" s="4"/>
      <c r="BY13696" s="4"/>
    </row>
    <row r="13697" spans="76:77" x14ac:dyDescent="0.25">
      <c r="BX13697" s="4"/>
      <c r="BY13697" s="4"/>
    </row>
    <row r="13698" spans="76:77" x14ac:dyDescent="0.25">
      <c r="BX13698" s="4"/>
      <c r="BY13698" s="4"/>
    </row>
    <row r="13699" spans="76:77" x14ac:dyDescent="0.25">
      <c r="BX13699" s="4"/>
      <c r="BY13699" s="4"/>
    </row>
    <row r="13700" spans="76:77" x14ac:dyDescent="0.25">
      <c r="BX13700" s="4"/>
      <c r="BY13700" s="4"/>
    </row>
    <row r="13701" spans="76:77" x14ac:dyDescent="0.25">
      <c r="BX13701" s="4"/>
      <c r="BY13701" s="4"/>
    </row>
    <row r="13702" spans="76:77" x14ac:dyDescent="0.25">
      <c r="BX13702" s="4"/>
      <c r="BY13702" s="4"/>
    </row>
    <row r="13703" spans="76:77" x14ac:dyDescent="0.25">
      <c r="BX13703" s="4"/>
      <c r="BY13703" s="4"/>
    </row>
    <row r="13704" spans="76:77" x14ac:dyDescent="0.25">
      <c r="BX13704" s="4"/>
      <c r="BY13704" s="4"/>
    </row>
    <row r="13705" spans="76:77" x14ac:dyDescent="0.25">
      <c r="BX13705" s="4"/>
      <c r="BY13705" s="4"/>
    </row>
    <row r="13706" spans="76:77" x14ac:dyDescent="0.25">
      <c r="BX13706" s="4"/>
      <c r="BY13706" s="4"/>
    </row>
    <row r="13707" spans="76:77" x14ac:dyDescent="0.25">
      <c r="BX13707" s="4"/>
      <c r="BY13707" s="4"/>
    </row>
    <row r="13708" spans="76:77" x14ac:dyDescent="0.25">
      <c r="BX13708" s="4"/>
      <c r="BY13708" s="4"/>
    </row>
    <row r="13709" spans="76:77" x14ac:dyDescent="0.25">
      <c r="BX13709" s="4"/>
      <c r="BY13709" s="4"/>
    </row>
    <row r="13710" spans="76:77" x14ac:dyDescent="0.25">
      <c r="BX13710" s="4"/>
      <c r="BY13710" s="4"/>
    </row>
    <row r="13711" spans="76:77" x14ac:dyDescent="0.25">
      <c r="BX13711" s="4"/>
      <c r="BY13711" s="4"/>
    </row>
    <row r="13712" spans="76:77" x14ac:dyDescent="0.25">
      <c r="BX13712" s="4"/>
      <c r="BY13712" s="4"/>
    </row>
    <row r="13713" spans="76:77" x14ac:dyDescent="0.25">
      <c r="BX13713" s="4"/>
      <c r="BY13713" s="4"/>
    </row>
    <row r="13714" spans="76:77" x14ac:dyDescent="0.25">
      <c r="BX13714" s="4"/>
      <c r="BY13714" s="4"/>
    </row>
    <row r="13715" spans="76:77" x14ac:dyDescent="0.25">
      <c r="BX13715" s="4"/>
      <c r="BY13715" s="4"/>
    </row>
    <row r="13716" spans="76:77" x14ac:dyDescent="0.25">
      <c r="BX13716" s="4"/>
      <c r="BY13716" s="4"/>
    </row>
    <row r="13717" spans="76:77" x14ac:dyDescent="0.25">
      <c r="BX13717" s="4"/>
      <c r="BY13717" s="4"/>
    </row>
    <row r="13718" spans="76:77" x14ac:dyDescent="0.25">
      <c r="BX13718" s="4"/>
      <c r="BY13718" s="4"/>
    </row>
    <row r="13719" spans="76:77" x14ac:dyDescent="0.25">
      <c r="BX13719" s="4"/>
      <c r="BY13719" s="4"/>
    </row>
    <row r="13720" spans="76:77" x14ac:dyDescent="0.25">
      <c r="BX13720" s="4"/>
      <c r="BY13720" s="4"/>
    </row>
    <row r="13721" spans="76:77" x14ac:dyDescent="0.25">
      <c r="BX13721" s="4"/>
      <c r="BY13721" s="4"/>
    </row>
    <row r="13722" spans="76:77" x14ac:dyDescent="0.25">
      <c r="BX13722" s="4"/>
      <c r="BY13722" s="4"/>
    </row>
    <row r="13723" spans="76:77" x14ac:dyDescent="0.25">
      <c r="BX13723" s="4"/>
      <c r="BY13723" s="4"/>
    </row>
    <row r="13724" spans="76:77" x14ac:dyDescent="0.25">
      <c r="BX13724" s="4"/>
      <c r="BY13724" s="4"/>
    </row>
    <row r="13725" spans="76:77" x14ac:dyDescent="0.25">
      <c r="BX13725" s="4"/>
      <c r="BY13725" s="4"/>
    </row>
    <row r="13726" spans="76:77" x14ac:dyDescent="0.25">
      <c r="BX13726" s="4"/>
      <c r="BY13726" s="4"/>
    </row>
    <row r="13727" spans="76:77" x14ac:dyDescent="0.25">
      <c r="BX13727" s="4"/>
      <c r="BY13727" s="4"/>
    </row>
    <row r="13728" spans="76:77" x14ac:dyDescent="0.25">
      <c r="BX13728" s="4"/>
      <c r="BY13728" s="4"/>
    </row>
    <row r="13729" spans="76:77" x14ac:dyDescent="0.25">
      <c r="BX13729" s="4"/>
      <c r="BY13729" s="4"/>
    </row>
    <row r="13730" spans="76:77" x14ac:dyDescent="0.25">
      <c r="BX13730" s="4"/>
      <c r="BY13730" s="4"/>
    </row>
    <row r="13731" spans="76:77" x14ac:dyDescent="0.25">
      <c r="BX13731" s="4"/>
      <c r="BY13731" s="4"/>
    </row>
    <row r="13732" spans="76:77" x14ac:dyDescent="0.25">
      <c r="BX13732" s="4"/>
      <c r="BY13732" s="4"/>
    </row>
    <row r="13733" spans="76:77" x14ac:dyDescent="0.25">
      <c r="BX13733" s="4"/>
      <c r="BY13733" s="4"/>
    </row>
    <row r="13734" spans="76:77" x14ac:dyDescent="0.25">
      <c r="BX13734" s="4"/>
      <c r="BY13734" s="4"/>
    </row>
    <row r="13735" spans="76:77" x14ac:dyDescent="0.25">
      <c r="BX13735" s="4"/>
      <c r="BY13735" s="4"/>
    </row>
    <row r="13736" spans="76:77" x14ac:dyDescent="0.25">
      <c r="BX13736" s="4"/>
      <c r="BY13736" s="4"/>
    </row>
    <row r="13737" spans="76:77" x14ac:dyDescent="0.25">
      <c r="BX13737" s="4"/>
      <c r="BY13737" s="4"/>
    </row>
    <row r="13738" spans="76:77" x14ac:dyDescent="0.25">
      <c r="BX13738" s="4"/>
      <c r="BY13738" s="4"/>
    </row>
    <row r="13739" spans="76:77" x14ac:dyDescent="0.25">
      <c r="BX13739" s="4"/>
      <c r="BY13739" s="4"/>
    </row>
    <row r="13740" spans="76:77" x14ac:dyDescent="0.25">
      <c r="BX13740" s="4"/>
      <c r="BY13740" s="4"/>
    </row>
    <row r="13741" spans="76:77" x14ac:dyDescent="0.25">
      <c r="BX13741" s="4"/>
      <c r="BY13741" s="4"/>
    </row>
    <row r="13742" spans="76:77" x14ac:dyDescent="0.25">
      <c r="BX13742" s="4"/>
      <c r="BY13742" s="4"/>
    </row>
    <row r="13743" spans="76:77" x14ac:dyDescent="0.25">
      <c r="BX13743" s="4"/>
      <c r="BY13743" s="4"/>
    </row>
    <row r="13744" spans="76:77" x14ac:dyDescent="0.25">
      <c r="BX13744" s="4"/>
      <c r="BY13744" s="4"/>
    </row>
    <row r="13745" spans="76:77" x14ac:dyDescent="0.25">
      <c r="BX13745" s="4"/>
      <c r="BY13745" s="4"/>
    </row>
    <row r="13746" spans="76:77" x14ac:dyDescent="0.25">
      <c r="BX13746" s="4"/>
      <c r="BY13746" s="4"/>
    </row>
    <row r="13747" spans="76:77" x14ac:dyDescent="0.25">
      <c r="BX13747" s="4"/>
      <c r="BY13747" s="4"/>
    </row>
    <row r="13748" spans="76:77" x14ac:dyDescent="0.25">
      <c r="BX13748" s="4"/>
      <c r="BY13748" s="4"/>
    </row>
    <row r="13749" spans="76:77" x14ac:dyDescent="0.25">
      <c r="BX13749" s="4"/>
      <c r="BY13749" s="4"/>
    </row>
    <row r="13750" spans="76:77" x14ac:dyDescent="0.25">
      <c r="BX13750" s="4"/>
      <c r="BY13750" s="4"/>
    </row>
    <row r="13751" spans="76:77" x14ac:dyDescent="0.25">
      <c r="BX13751" s="4"/>
      <c r="BY13751" s="4"/>
    </row>
    <row r="13752" spans="76:77" x14ac:dyDescent="0.25">
      <c r="BX13752" s="4"/>
      <c r="BY13752" s="4"/>
    </row>
    <row r="13753" spans="76:77" x14ac:dyDescent="0.25">
      <c r="BX13753" s="4"/>
      <c r="BY13753" s="4"/>
    </row>
    <row r="13754" spans="76:77" x14ac:dyDescent="0.25">
      <c r="BX13754" s="4"/>
      <c r="BY13754" s="4"/>
    </row>
    <row r="13755" spans="76:77" x14ac:dyDescent="0.25">
      <c r="BX13755" s="4"/>
      <c r="BY13755" s="4"/>
    </row>
    <row r="13756" spans="76:77" x14ac:dyDescent="0.25">
      <c r="BX13756" s="4"/>
      <c r="BY13756" s="4"/>
    </row>
    <row r="13757" spans="76:77" x14ac:dyDescent="0.25">
      <c r="BX13757" s="4"/>
      <c r="BY13757" s="4"/>
    </row>
    <row r="13758" spans="76:77" x14ac:dyDescent="0.25">
      <c r="BX13758" s="4"/>
      <c r="BY13758" s="4"/>
    </row>
    <row r="13759" spans="76:77" x14ac:dyDescent="0.25">
      <c r="BX13759" s="4"/>
      <c r="BY13759" s="4"/>
    </row>
    <row r="13760" spans="76:77" x14ac:dyDescent="0.25">
      <c r="BX13760" s="4"/>
      <c r="BY13760" s="4"/>
    </row>
    <row r="13761" spans="76:77" x14ac:dyDescent="0.25">
      <c r="BX13761" s="4"/>
      <c r="BY13761" s="4"/>
    </row>
    <row r="13762" spans="76:77" x14ac:dyDescent="0.25">
      <c r="BX13762" s="4"/>
      <c r="BY13762" s="4"/>
    </row>
    <row r="13763" spans="76:77" x14ac:dyDescent="0.25">
      <c r="BX13763" s="4"/>
      <c r="BY13763" s="4"/>
    </row>
    <row r="13764" spans="76:77" x14ac:dyDescent="0.25">
      <c r="BX13764" s="4"/>
      <c r="BY13764" s="4"/>
    </row>
    <row r="13765" spans="76:77" x14ac:dyDescent="0.25">
      <c r="BX13765" s="4"/>
      <c r="BY13765" s="4"/>
    </row>
    <row r="13766" spans="76:77" x14ac:dyDescent="0.25">
      <c r="BX13766" s="4"/>
      <c r="BY13766" s="4"/>
    </row>
    <row r="13767" spans="76:77" x14ac:dyDescent="0.25">
      <c r="BX13767" s="4"/>
      <c r="BY13767" s="4"/>
    </row>
    <row r="13768" spans="76:77" x14ac:dyDescent="0.25">
      <c r="BX13768" s="4"/>
      <c r="BY13768" s="4"/>
    </row>
    <row r="13769" spans="76:77" x14ac:dyDescent="0.25">
      <c r="BX13769" s="4"/>
      <c r="BY13769" s="4"/>
    </row>
    <row r="13770" spans="76:77" x14ac:dyDescent="0.25">
      <c r="BX13770" s="4"/>
      <c r="BY13770" s="4"/>
    </row>
    <row r="13771" spans="76:77" x14ac:dyDescent="0.25">
      <c r="BX13771" s="4"/>
      <c r="BY13771" s="4"/>
    </row>
    <row r="13772" spans="76:77" x14ac:dyDescent="0.25">
      <c r="BX13772" s="4"/>
      <c r="BY13772" s="4"/>
    </row>
    <row r="13773" spans="76:77" x14ac:dyDescent="0.25">
      <c r="BX13773" s="4"/>
      <c r="BY13773" s="4"/>
    </row>
    <row r="13774" spans="76:77" x14ac:dyDescent="0.25">
      <c r="BX13774" s="4"/>
      <c r="BY13774" s="4"/>
    </row>
    <row r="13775" spans="76:77" x14ac:dyDescent="0.25">
      <c r="BX13775" s="4"/>
      <c r="BY13775" s="4"/>
    </row>
    <row r="13776" spans="76:77" x14ac:dyDescent="0.25">
      <c r="BX13776" s="4"/>
      <c r="BY13776" s="4"/>
    </row>
    <row r="13777" spans="76:77" x14ac:dyDescent="0.25">
      <c r="BX13777" s="4"/>
      <c r="BY13777" s="4"/>
    </row>
    <row r="13778" spans="76:77" x14ac:dyDescent="0.25">
      <c r="BX13778" s="4"/>
      <c r="BY13778" s="4"/>
    </row>
    <row r="13779" spans="76:77" x14ac:dyDescent="0.25">
      <c r="BX13779" s="4"/>
      <c r="BY13779" s="4"/>
    </row>
    <row r="13780" spans="76:77" x14ac:dyDescent="0.25">
      <c r="BX13780" s="4"/>
      <c r="BY13780" s="4"/>
    </row>
    <row r="13781" spans="76:77" x14ac:dyDescent="0.25">
      <c r="BX13781" s="4"/>
      <c r="BY13781" s="4"/>
    </row>
    <row r="13782" spans="76:77" x14ac:dyDescent="0.25">
      <c r="BX13782" s="4"/>
      <c r="BY13782" s="4"/>
    </row>
    <row r="13783" spans="76:77" x14ac:dyDescent="0.25">
      <c r="BX13783" s="4"/>
      <c r="BY13783" s="4"/>
    </row>
    <row r="13784" spans="76:77" x14ac:dyDescent="0.25">
      <c r="BX13784" s="4"/>
      <c r="BY13784" s="4"/>
    </row>
    <row r="13785" spans="76:77" x14ac:dyDescent="0.25">
      <c r="BX13785" s="4"/>
      <c r="BY13785" s="4"/>
    </row>
    <row r="13786" spans="76:77" x14ac:dyDescent="0.25">
      <c r="BX13786" s="4"/>
      <c r="BY13786" s="4"/>
    </row>
    <row r="13787" spans="76:77" x14ac:dyDescent="0.25">
      <c r="BX13787" s="4"/>
      <c r="BY13787" s="4"/>
    </row>
    <row r="13788" spans="76:77" x14ac:dyDescent="0.25">
      <c r="BX13788" s="4"/>
      <c r="BY13788" s="4"/>
    </row>
    <row r="13789" spans="76:77" x14ac:dyDescent="0.25">
      <c r="BX13789" s="4"/>
      <c r="BY13789" s="4"/>
    </row>
    <row r="13790" spans="76:77" x14ac:dyDescent="0.25">
      <c r="BX13790" s="4"/>
      <c r="BY13790" s="4"/>
    </row>
    <row r="13791" spans="76:77" x14ac:dyDescent="0.25">
      <c r="BX13791" s="4"/>
      <c r="BY13791" s="4"/>
    </row>
    <row r="13792" spans="76:77" x14ac:dyDescent="0.25">
      <c r="BX13792" s="4"/>
      <c r="BY13792" s="4"/>
    </row>
    <row r="13793" spans="76:77" x14ac:dyDescent="0.25">
      <c r="BX13793" s="4"/>
      <c r="BY13793" s="4"/>
    </row>
    <row r="13794" spans="76:77" x14ac:dyDescent="0.25">
      <c r="BX13794" s="4"/>
      <c r="BY13794" s="4"/>
    </row>
    <row r="13795" spans="76:77" x14ac:dyDescent="0.25">
      <c r="BX13795" s="4"/>
      <c r="BY13795" s="4"/>
    </row>
    <row r="13796" spans="76:77" x14ac:dyDescent="0.25">
      <c r="BX13796" s="4"/>
      <c r="BY13796" s="4"/>
    </row>
    <row r="13797" spans="76:77" x14ac:dyDescent="0.25">
      <c r="BX13797" s="4"/>
      <c r="BY13797" s="4"/>
    </row>
    <row r="13798" spans="76:77" x14ac:dyDescent="0.25">
      <c r="BX13798" s="4"/>
      <c r="BY13798" s="4"/>
    </row>
    <row r="13799" spans="76:77" x14ac:dyDescent="0.25">
      <c r="BX13799" s="4"/>
      <c r="BY13799" s="4"/>
    </row>
    <row r="13800" spans="76:77" x14ac:dyDescent="0.25">
      <c r="BX13800" s="4"/>
      <c r="BY13800" s="4"/>
    </row>
    <row r="13801" spans="76:77" x14ac:dyDescent="0.25">
      <c r="BX13801" s="4"/>
      <c r="BY13801" s="4"/>
    </row>
    <row r="13802" spans="76:77" x14ac:dyDescent="0.25">
      <c r="BX13802" s="4"/>
      <c r="BY13802" s="4"/>
    </row>
    <row r="13803" spans="76:77" x14ac:dyDescent="0.25">
      <c r="BX13803" s="4"/>
      <c r="BY13803" s="4"/>
    </row>
    <row r="13804" spans="76:77" x14ac:dyDescent="0.25">
      <c r="BX13804" s="4"/>
      <c r="BY13804" s="4"/>
    </row>
    <row r="13805" spans="76:77" x14ac:dyDescent="0.25">
      <c r="BX13805" s="4"/>
      <c r="BY13805" s="4"/>
    </row>
    <row r="13806" spans="76:77" x14ac:dyDescent="0.25">
      <c r="BX13806" s="4"/>
      <c r="BY13806" s="4"/>
    </row>
    <row r="13807" spans="76:77" x14ac:dyDescent="0.25">
      <c r="BX13807" s="4"/>
      <c r="BY13807" s="4"/>
    </row>
    <row r="13808" spans="76:77" x14ac:dyDescent="0.25">
      <c r="BX13808" s="4"/>
      <c r="BY13808" s="4"/>
    </row>
    <row r="13809" spans="76:77" x14ac:dyDescent="0.25">
      <c r="BX13809" s="4"/>
      <c r="BY13809" s="4"/>
    </row>
    <row r="13810" spans="76:77" x14ac:dyDescent="0.25">
      <c r="BX13810" s="4"/>
      <c r="BY13810" s="4"/>
    </row>
    <row r="13811" spans="76:77" x14ac:dyDescent="0.25">
      <c r="BX13811" s="4"/>
      <c r="BY13811" s="4"/>
    </row>
    <row r="13812" spans="76:77" x14ac:dyDescent="0.25">
      <c r="BX13812" s="4"/>
      <c r="BY13812" s="4"/>
    </row>
    <row r="13813" spans="76:77" x14ac:dyDescent="0.25">
      <c r="BX13813" s="4"/>
      <c r="BY13813" s="4"/>
    </row>
    <row r="13814" spans="76:77" x14ac:dyDescent="0.25">
      <c r="BX13814" s="4"/>
      <c r="BY13814" s="4"/>
    </row>
    <row r="13815" spans="76:77" x14ac:dyDescent="0.25">
      <c r="BX13815" s="4"/>
      <c r="BY13815" s="4"/>
    </row>
    <row r="13816" spans="76:77" x14ac:dyDescent="0.25">
      <c r="BX13816" s="4"/>
      <c r="BY13816" s="4"/>
    </row>
    <row r="13817" spans="76:77" x14ac:dyDescent="0.25">
      <c r="BX13817" s="4"/>
      <c r="BY13817" s="4"/>
    </row>
    <row r="13818" spans="76:77" x14ac:dyDescent="0.25">
      <c r="BX13818" s="4"/>
      <c r="BY13818" s="4"/>
    </row>
    <row r="13819" spans="76:77" x14ac:dyDescent="0.25">
      <c r="BX13819" s="4"/>
      <c r="BY13819" s="4"/>
    </row>
    <row r="13820" spans="76:77" x14ac:dyDescent="0.25">
      <c r="BX13820" s="4"/>
      <c r="BY13820" s="4"/>
    </row>
    <row r="13821" spans="76:77" x14ac:dyDescent="0.25">
      <c r="BX13821" s="4"/>
      <c r="BY13821" s="4"/>
    </row>
    <row r="13822" spans="76:77" x14ac:dyDescent="0.25">
      <c r="BX13822" s="4"/>
      <c r="BY13822" s="4"/>
    </row>
    <row r="13823" spans="76:77" x14ac:dyDescent="0.25">
      <c r="BX13823" s="4"/>
      <c r="BY13823" s="4"/>
    </row>
    <row r="13824" spans="76:77" x14ac:dyDescent="0.25">
      <c r="BX13824" s="4"/>
      <c r="BY13824" s="4"/>
    </row>
    <row r="13825" spans="76:77" x14ac:dyDescent="0.25">
      <c r="BX13825" s="4"/>
      <c r="BY13825" s="4"/>
    </row>
    <row r="13826" spans="76:77" x14ac:dyDescent="0.25">
      <c r="BX13826" s="4"/>
      <c r="BY13826" s="4"/>
    </row>
    <row r="13827" spans="76:77" x14ac:dyDescent="0.25">
      <c r="BX13827" s="4"/>
      <c r="BY13827" s="4"/>
    </row>
    <row r="13828" spans="76:77" x14ac:dyDescent="0.25">
      <c r="BX13828" s="4"/>
      <c r="BY13828" s="4"/>
    </row>
    <row r="13829" spans="76:77" x14ac:dyDescent="0.25">
      <c r="BX13829" s="4"/>
      <c r="BY13829" s="4"/>
    </row>
    <row r="13830" spans="76:77" x14ac:dyDescent="0.25">
      <c r="BX13830" s="4"/>
      <c r="BY13830" s="4"/>
    </row>
    <row r="13831" spans="76:77" x14ac:dyDescent="0.25">
      <c r="BX13831" s="4"/>
      <c r="BY13831" s="4"/>
    </row>
    <row r="13832" spans="76:77" x14ac:dyDescent="0.25">
      <c r="BX13832" s="4"/>
      <c r="BY13832" s="4"/>
    </row>
    <row r="13833" spans="76:77" x14ac:dyDescent="0.25">
      <c r="BX13833" s="4"/>
      <c r="BY13833" s="4"/>
    </row>
    <row r="13834" spans="76:77" x14ac:dyDescent="0.25">
      <c r="BX13834" s="4"/>
      <c r="BY13834" s="4"/>
    </row>
    <row r="13835" spans="76:77" x14ac:dyDescent="0.25">
      <c r="BX13835" s="4"/>
      <c r="BY13835" s="4"/>
    </row>
    <row r="13836" spans="76:77" x14ac:dyDescent="0.25">
      <c r="BX13836" s="4"/>
      <c r="BY13836" s="4"/>
    </row>
    <row r="13837" spans="76:77" x14ac:dyDescent="0.25">
      <c r="BX13837" s="4"/>
      <c r="BY13837" s="4"/>
    </row>
    <row r="13838" spans="76:77" x14ac:dyDescent="0.25">
      <c r="BX13838" s="4"/>
      <c r="BY13838" s="4"/>
    </row>
    <row r="13839" spans="76:77" x14ac:dyDescent="0.25">
      <c r="BX13839" s="4"/>
      <c r="BY13839" s="4"/>
    </row>
    <row r="13840" spans="76:77" x14ac:dyDescent="0.25">
      <c r="BX13840" s="4"/>
      <c r="BY13840" s="4"/>
    </row>
    <row r="13841" spans="76:77" x14ac:dyDescent="0.25">
      <c r="BX13841" s="4"/>
      <c r="BY13841" s="4"/>
    </row>
    <row r="13842" spans="76:77" x14ac:dyDescent="0.25">
      <c r="BX13842" s="4"/>
      <c r="BY13842" s="4"/>
    </row>
    <row r="13843" spans="76:77" x14ac:dyDescent="0.25">
      <c r="BX13843" s="4"/>
      <c r="BY13843" s="4"/>
    </row>
    <row r="13844" spans="76:77" x14ac:dyDescent="0.25">
      <c r="BX13844" s="4"/>
      <c r="BY13844" s="4"/>
    </row>
    <row r="13845" spans="76:77" x14ac:dyDescent="0.25">
      <c r="BX13845" s="4"/>
      <c r="BY13845" s="4"/>
    </row>
    <row r="13846" spans="76:77" x14ac:dyDescent="0.25">
      <c r="BX13846" s="4"/>
      <c r="BY13846" s="4"/>
    </row>
    <row r="13847" spans="76:77" x14ac:dyDescent="0.25">
      <c r="BX13847" s="4"/>
      <c r="BY13847" s="4"/>
    </row>
    <row r="13848" spans="76:77" x14ac:dyDescent="0.25">
      <c r="BX13848" s="4"/>
      <c r="BY13848" s="4"/>
    </row>
    <row r="13849" spans="76:77" x14ac:dyDescent="0.25">
      <c r="BX13849" s="4"/>
      <c r="BY13849" s="4"/>
    </row>
    <row r="13850" spans="76:77" x14ac:dyDescent="0.25">
      <c r="BX13850" s="4"/>
      <c r="BY13850" s="4"/>
    </row>
    <row r="13851" spans="76:77" x14ac:dyDescent="0.25">
      <c r="BX13851" s="4"/>
      <c r="BY13851" s="4"/>
    </row>
    <row r="13852" spans="76:77" x14ac:dyDescent="0.25">
      <c r="BX13852" s="4"/>
      <c r="BY13852" s="4"/>
    </row>
    <row r="13853" spans="76:77" x14ac:dyDescent="0.25">
      <c r="BX13853" s="4"/>
      <c r="BY13853" s="4"/>
    </row>
    <row r="13854" spans="76:77" x14ac:dyDescent="0.25">
      <c r="BX13854" s="4"/>
      <c r="BY13854" s="4"/>
    </row>
    <row r="13855" spans="76:77" x14ac:dyDescent="0.25">
      <c r="BX13855" s="4"/>
      <c r="BY13855" s="4"/>
    </row>
    <row r="13856" spans="76:77" x14ac:dyDescent="0.25">
      <c r="BX13856" s="4"/>
      <c r="BY13856" s="4"/>
    </row>
    <row r="13857" spans="76:77" x14ac:dyDescent="0.25">
      <c r="BX13857" s="4"/>
      <c r="BY13857" s="4"/>
    </row>
    <row r="13858" spans="76:77" x14ac:dyDescent="0.25">
      <c r="BX13858" s="4"/>
      <c r="BY13858" s="4"/>
    </row>
    <row r="13859" spans="76:77" x14ac:dyDescent="0.25">
      <c r="BX13859" s="4"/>
      <c r="BY13859" s="4"/>
    </row>
    <row r="13860" spans="76:77" x14ac:dyDescent="0.25">
      <c r="BX13860" s="4"/>
      <c r="BY13860" s="4"/>
    </row>
    <row r="13861" spans="76:77" x14ac:dyDescent="0.25">
      <c r="BX13861" s="4"/>
      <c r="BY13861" s="4"/>
    </row>
    <row r="13862" spans="76:77" x14ac:dyDescent="0.25">
      <c r="BX13862" s="4"/>
      <c r="BY13862" s="4"/>
    </row>
    <row r="13863" spans="76:77" x14ac:dyDescent="0.25">
      <c r="BX13863" s="4"/>
      <c r="BY13863" s="4"/>
    </row>
    <row r="13864" spans="76:77" x14ac:dyDescent="0.25">
      <c r="BX13864" s="4"/>
      <c r="BY13864" s="4"/>
    </row>
    <row r="13865" spans="76:77" x14ac:dyDescent="0.25">
      <c r="BX13865" s="4"/>
      <c r="BY13865" s="4"/>
    </row>
    <row r="13866" spans="76:77" x14ac:dyDescent="0.25">
      <c r="BX13866" s="4"/>
      <c r="BY13866" s="4"/>
    </row>
    <row r="13867" spans="76:77" x14ac:dyDescent="0.25">
      <c r="BX13867" s="4"/>
      <c r="BY13867" s="4"/>
    </row>
    <row r="13868" spans="76:77" x14ac:dyDescent="0.25">
      <c r="BX13868" s="4"/>
      <c r="BY13868" s="4"/>
    </row>
    <row r="13869" spans="76:77" x14ac:dyDescent="0.25">
      <c r="BX13869" s="4"/>
      <c r="BY13869" s="4"/>
    </row>
    <row r="13870" spans="76:77" x14ac:dyDescent="0.25">
      <c r="BX13870" s="4"/>
      <c r="BY13870" s="4"/>
    </row>
    <row r="13871" spans="76:77" x14ac:dyDescent="0.25">
      <c r="BX13871" s="4"/>
      <c r="BY13871" s="4"/>
    </row>
    <row r="13872" spans="76:77" x14ac:dyDescent="0.25">
      <c r="BX13872" s="4"/>
      <c r="BY13872" s="4"/>
    </row>
    <row r="13873" spans="76:77" x14ac:dyDescent="0.25">
      <c r="BX13873" s="4"/>
      <c r="BY13873" s="4"/>
    </row>
    <row r="13874" spans="76:77" x14ac:dyDescent="0.25">
      <c r="BX13874" s="4"/>
      <c r="BY13874" s="4"/>
    </row>
    <row r="13875" spans="76:77" x14ac:dyDescent="0.25">
      <c r="BX13875" s="4"/>
      <c r="BY13875" s="4"/>
    </row>
    <row r="13876" spans="76:77" x14ac:dyDescent="0.25">
      <c r="BX13876" s="4"/>
      <c r="BY13876" s="4"/>
    </row>
    <row r="13877" spans="76:77" x14ac:dyDescent="0.25">
      <c r="BX13877" s="4"/>
      <c r="BY13877" s="4"/>
    </row>
    <row r="13878" spans="76:77" x14ac:dyDescent="0.25">
      <c r="BX13878" s="4"/>
      <c r="BY13878" s="4"/>
    </row>
    <row r="13879" spans="76:77" x14ac:dyDescent="0.25">
      <c r="BX13879" s="4"/>
      <c r="BY13879" s="4"/>
    </row>
    <row r="13880" spans="76:77" x14ac:dyDescent="0.25">
      <c r="BX13880" s="4"/>
      <c r="BY13880" s="4"/>
    </row>
    <row r="13881" spans="76:77" x14ac:dyDescent="0.25">
      <c r="BX13881" s="4"/>
      <c r="BY13881" s="4"/>
    </row>
    <row r="13882" spans="76:77" x14ac:dyDescent="0.25">
      <c r="BX13882" s="4"/>
      <c r="BY13882" s="4"/>
    </row>
    <row r="13883" spans="76:77" x14ac:dyDescent="0.25">
      <c r="BX13883" s="4"/>
      <c r="BY13883" s="4"/>
    </row>
    <row r="13884" spans="76:77" x14ac:dyDescent="0.25">
      <c r="BX13884" s="4"/>
      <c r="BY13884" s="4"/>
    </row>
    <row r="13885" spans="76:77" x14ac:dyDescent="0.25">
      <c r="BX13885" s="4"/>
      <c r="BY13885" s="4"/>
    </row>
    <row r="13886" spans="76:77" x14ac:dyDescent="0.25">
      <c r="BX13886" s="4"/>
      <c r="BY13886" s="4"/>
    </row>
    <row r="13887" spans="76:77" x14ac:dyDescent="0.25">
      <c r="BX13887" s="4"/>
      <c r="BY13887" s="4"/>
    </row>
    <row r="13888" spans="76:77" x14ac:dyDescent="0.25">
      <c r="BX13888" s="4"/>
      <c r="BY13888" s="4"/>
    </row>
    <row r="13889" spans="76:77" x14ac:dyDescent="0.25">
      <c r="BX13889" s="4"/>
      <c r="BY13889" s="4"/>
    </row>
    <row r="13890" spans="76:77" x14ac:dyDescent="0.25">
      <c r="BX13890" s="4"/>
      <c r="BY13890" s="4"/>
    </row>
    <row r="13891" spans="76:77" x14ac:dyDescent="0.25">
      <c r="BX13891" s="4"/>
      <c r="BY13891" s="4"/>
    </row>
    <row r="13892" spans="76:77" x14ac:dyDescent="0.25">
      <c r="BX13892" s="4"/>
      <c r="BY13892" s="4"/>
    </row>
    <row r="13893" spans="76:77" x14ac:dyDescent="0.25">
      <c r="BX13893" s="4"/>
      <c r="BY13893" s="4"/>
    </row>
    <row r="13894" spans="76:77" x14ac:dyDescent="0.25">
      <c r="BX13894" s="4"/>
      <c r="BY13894" s="4"/>
    </row>
    <row r="13895" spans="76:77" x14ac:dyDescent="0.25">
      <c r="BX13895" s="4"/>
      <c r="BY13895" s="4"/>
    </row>
    <row r="13896" spans="76:77" x14ac:dyDescent="0.25">
      <c r="BX13896" s="4"/>
      <c r="BY13896" s="4"/>
    </row>
    <row r="13897" spans="76:77" x14ac:dyDescent="0.25">
      <c r="BX13897" s="4"/>
      <c r="BY13897" s="4"/>
    </row>
    <row r="13898" spans="76:77" x14ac:dyDescent="0.25">
      <c r="BX13898" s="4"/>
      <c r="BY13898" s="4"/>
    </row>
    <row r="13899" spans="76:77" x14ac:dyDescent="0.25">
      <c r="BX13899" s="4"/>
      <c r="BY13899" s="4"/>
    </row>
    <row r="13900" spans="76:77" x14ac:dyDescent="0.25">
      <c r="BX13900" s="4"/>
      <c r="BY13900" s="4"/>
    </row>
    <row r="13901" spans="76:77" x14ac:dyDescent="0.25">
      <c r="BX13901" s="4"/>
      <c r="BY13901" s="4"/>
    </row>
    <row r="13902" spans="76:77" x14ac:dyDescent="0.25">
      <c r="BX13902" s="4"/>
      <c r="BY13902" s="4"/>
    </row>
    <row r="13903" spans="76:77" x14ac:dyDescent="0.25">
      <c r="BX13903" s="4"/>
      <c r="BY13903" s="4"/>
    </row>
    <row r="13904" spans="76:77" x14ac:dyDescent="0.25">
      <c r="BX13904" s="4"/>
      <c r="BY13904" s="4"/>
    </row>
    <row r="13905" spans="76:77" x14ac:dyDescent="0.25">
      <c r="BX13905" s="4"/>
      <c r="BY13905" s="4"/>
    </row>
    <row r="13906" spans="76:77" x14ac:dyDescent="0.25">
      <c r="BX13906" s="4"/>
      <c r="BY13906" s="4"/>
    </row>
    <row r="13907" spans="76:77" x14ac:dyDescent="0.25">
      <c r="BX13907" s="4"/>
      <c r="BY13907" s="4"/>
    </row>
    <row r="13908" spans="76:77" x14ac:dyDescent="0.25">
      <c r="BX13908" s="4"/>
      <c r="BY13908" s="4"/>
    </row>
    <row r="13909" spans="76:77" x14ac:dyDescent="0.25">
      <c r="BX13909" s="4"/>
      <c r="BY13909" s="4"/>
    </row>
    <row r="13910" spans="76:77" x14ac:dyDescent="0.25">
      <c r="BX13910" s="4"/>
      <c r="BY13910" s="4"/>
    </row>
    <row r="13911" spans="76:77" x14ac:dyDescent="0.25">
      <c r="BX13911" s="4"/>
      <c r="BY13911" s="4"/>
    </row>
    <row r="13912" spans="76:77" x14ac:dyDescent="0.25">
      <c r="BX13912" s="4"/>
      <c r="BY13912" s="4"/>
    </row>
    <row r="13913" spans="76:77" x14ac:dyDescent="0.25">
      <c r="BX13913" s="4"/>
      <c r="BY13913" s="4"/>
    </row>
    <row r="13914" spans="76:77" x14ac:dyDescent="0.25">
      <c r="BX13914" s="4"/>
      <c r="BY13914" s="4"/>
    </row>
    <row r="13915" spans="76:77" x14ac:dyDescent="0.25">
      <c r="BX13915" s="4"/>
      <c r="BY13915" s="4"/>
    </row>
    <row r="13916" spans="76:77" x14ac:dyDescent="0.25">
      <c r="BX13916" s="4"/>
      <c r="BY13916" s="4"/>
    </row>
    <row r="13917" spans="76:77" x14ac:dyDescent="0.25">
      <c r="BX13917" s="4"/>
      <c r="BY13917" s="4"/>
    </row>
    <row r="13918" spans="76:77" x14ac:dyDescent="0.25">
      <c r="BX13918" s="4"/>
      <c r="BY13918" s="4"/>
    </row>
    <row r="13919" spans="76:77" x14ac:dyDescent="0.25">
      <c r="BX13919" s="4"/>
      <c r="BY13919" s="4"/>
    </row>
    <row r="13920" spans="76:77" x14ac:dyDescent="0.25">
      <c r="BX13920" s="4"/>
      <c r="BY13920" s="4"/>
    </row>
    <row r="13921" spans="76:77" x14ac:dyDescent="0.25">
      <c r="BX13921" s="4"/>
      <c r="BY13921" s="4"/>
    </row>
    <row r="13922" spans="76:77" x14ac:dyDescent="0.25">
      <c r="BX13922" s="4"/>
      <c r="BY13922" s="4"/>
    </row>
    <row r="13923" spans="76:77" x14ac:dyDescent="0.25">
      <c r="BX13923" s="4"/>
      <c r="BY13923" s="4"/>
    </row>
    <row r="13924" spans="76:77" x14ac:dyDescent="0.25">
      <c r="BX13924" s="4"/>
      <c r="BY13924" s="4"/>
    </row>
    <row r="13925" spans="76:77" x14ac:dyDescent="0.25">
      <c r="BX13925" s="4"/>
      <c r="BY13925" s="4"/>
    </row>
    <row r="13926" spans="76:77" x14ac:dyDescent="0.25">
      <c r="BX13926" s="4"/>
      <c r="BY13926" s="4"/>
    </row>
    <row r="13927" spans="76:77" x14ac:dyDescent="0.25">
      <c r="BX13927" s="4"/>
      <c r="BY13927" s="4"/>
    </row>
    <row r="13928" spans="76:77" x14ac:dyDescent="0.25">
      <c r="BX13928" s="4"/>
      <c r="BY13928" s="4"/>
    </row>
    <row r="13929" spans="76:77" x14ac:dyDescent="0.25">
      <c r="BX13929" s="4"/>
      <c r="BY13929" s="4"/>
    </row>
    <row r="13930" spans="76:77" x14ac:dyDescent="0.25">
      <c r="BX13930" s="4"/>
      <c r="BY13930" s="4"/>
    </row>
    <row r="13931" spans="76:77" x14ac:dyDescent="0.25">
      <c r="BX13931" s="4"/>
      <c r="BY13931" s="4"/>
    </row>
    <row r="13932" spans="76:77" x14ac:dyDescent="0.25">
      <c r="BX13932" s="4"/>
      <c r="BY13932" s="4"/>
    </row>
    <row r="13933" spans="76:77" x14ac:dyDescent="0.25">
      <c r="BX13933" s="4"/>
      <c r="BY13933" s="4"/>
    </row>
    <row r="13934" spans="76:77" x14ac:dyDescent="0.25">
      <c r="BX13934" s="4"/>
      <c r="BY13934" s="4"/>
    </row>
    <row r="13935" spans="76:77" x14ac:dyDescent="0.25">
      <c r="BX13935" s="4"/>
      <c r="BY13935" s="4"/>
    </row>
    <row r="13936" spans="76:77" x14ac:dyDescent="0.25">
      <c r="BX13936" s="4"/>
      <c r="BY13936" s="4"/>
    </row>
    <row r="13937" spans="76:77" x14ac:dyDescent="0.25">
      <c r="BX13937" s="4"/>
      <c r="BY13937" s="4"/>
    </row>
    <row r="13938" spans="76:77" x14ac:dyDescent="0.25">
      <c r="BX13938" s="4"/>
      <c r="BY13938" s="4"/>
    </row>
    <row r="13939" spans="76:77" x14ac:dyDescent="0.25">
      <c r="BX13939" s="4"/>
      <c r="BY13939" s="4"/>
    </row>
    <row r="13940" spans="76:77" x14ac:dyDescent="0.25">
      <c r="BX13940" s="4"/>
      <c r="BY13940" s="4"/>
    </row>
    <row r="13941" spans="76:77" x14ac:dyDescent="0.25">
      <c r="BX13941" s="4"/>
      <c r="BY13941" s="4"/>
    </row>
    <row r="13942" spans="76:77" x14ac:dyDescent="0.25">
      <c r="BX13942" s="4"/>
      <c r="BY13942" s="4"/>
    </row>
    <row r="13943" spans="76:77" x14ac:dyDescent="0.25">
      <c r="BX13943" s="4"/>
      <c r="BY13943" s="4"/>
    </row>
    <row r="13944" spans="76:77" x14ac:dyDescent="0.25">
      <c r="BX13944" s="4"/>
      <c r="BY13944" s="4"/>
    </row>
    <row r="13945" spans="76:77" x14ac:dyDescent="0.25">
      <c r="BX13945" s="4"/>
      <c r="BY13945" s="4"/>
    </row>
    <row r="13946" spans="76:77" x14ac:dyDescent="0.25">
      <c r="BX13946" s="4"/>
      <c r="BY13946" s="4"/>
    </row>
    <row r="13947" spans="76:77" x14ac:dyDescent="0.25">
      <c r="BX13947" s="4"/>
      <c r="BY13947" s="4"/>
    </row>
    <row r="13948" spans="76:77" x14ac:dyDescent="0.25">
      <c r="BX13948" s="4"/>
      <c r="BY13948" s="4"/>
    </row>
    <row r="13949" spans="76:77" x14ac:dyDescent="0.25">
      <c r="BX13949" s="4"/>
      <c r="BY13949" s="4"/>
    </row>
    <row r="13950" spans="76:77" x14ac:dyDescent="0.25">
      <c r="BX13950" s="4"/>
      <c r="BY13950" s="4"/>
    </row>
    <row r="13951" spans="76:77" x14ac:dyDescent="0.25">
      <c r="BX13951" s="4"/>
      <c r="BY13951" s="4"/>
    </row>
    <row r="13952" spans="76:77" x14ac:dyDescent="0.25">
      <c r="BX13952" s="4"/>
      <c r="BY13952" s="4"/>
    </row>
    <row r="13953" spans="76:77" x14ac:dyDescent="0.25">
      <c r="BX13953" s="4"/>
      <c r="BY13953" s="4"/>
    </row>
    <row r="13954" spans="76:77" x14ac:dyDescent="0.25">
      <c r="BX13954" s="4"/>
      <c r="BY13954" s="4"/>
    </row>
    <row r="13955" spans="76:77" x14ac:dyDescent="0.25">
      <c r="BX13955" s="4"/>
      <c r="BY13955" s="4"/>
    </row>
    <row r="13956" spans="76:77" x14ac:dyDescent="0.25">
      <c r="BX13956" s="4"/>
      <c r="BY13956" s="4"/>
    </row>
    <row r="13957" spans="76:77" x14ac:dyDescent="0.25">
      <c r="BX13957" s="4"/>
      <c r="BY13957" s="4"/>
    </row>
    <row r="13958" spans="76:77" x14ac:dyDescent="0.25">
      <c r="BX13958" s="4"/>
      <c r="BY13958" s="4"/>
    </row>
    <row r="13959" spans="76:77" x14ac:dyDescent="0.25">
      <c r="BX13959" s="4"/>
      <c r="BY13959" s="4"/>
    </row>
    <row r="13960" spans="76:77" x14ac:dyDescent="0.25">
      <c r="BX13960" s="4"/>
      <c r="BY13960" s="4"/>
    </row>
    <row r="13961" spans="76:77" x14ac:dyDescent="0.25">
      <c r="BX13961" s="4"/>
      <c r="BY13961" s="4"/>
    </row>
    <row r="13962" spans="76:77" x14ac:dyDescent="0.25">
      <c r="BX13962" s="4"/>
      <c r="BY13962" s="4"/>
    </row>
    <row r="13963" spans="76:77" x14ac:dyDescent="0.25">
      <c r="BX13963" s="4"/>
      <c r="BY13963" s="4"/>
    </row>
    <row r="13964" spans="76:77" x14ac:dyDescent="0.25">
      <c r="BX13964" s="4"/>
      <c r="BY13964" s="4"/>
    </row>
    <row r="13965" spans="76:77" x14ac:dyDescent="0.25">
      <c r="BX13965" s="4"/>
      <c r="BY13965" s="4"/>
    </row>
    <row r="13966" spans="76:77" x14ac:dyDescent="0.25">
      <c r="BX13966" s="4"/>
      <c r="BY13966" s="4"/>
    </row>
    <row r="13967" spans="76:77" x14ac:dyDescent="0.25">
      <c r="BX13967" s="4"/>
      <c r="BY13967" s="4"/>
    </row>
    <row r="13968" spans="76:77" x14ac:dyDescent="0.25">
      <c r="BX13968" s="4"/>
      <c r="BY13968" s="4"/>
    </row>
    <row r="13969" spans="76:77" x14ac:dyDescent="0.25">
      <c r="BX13969" s="4"/>
      <c r="BY13969" s="4"/>
    </row>
    <row r="13970" spans="76:77" x14ac:dyDescent="0.25">
      <c r="BX13970" s="4"/>
      <c r="BY13970" s="4"/>
    </row>
    <row r="13971" spans="76:77" x14ac:dyDescent="0.25">
      <c r="BX13971" s="4"/>
      <c r="BY13971" s="4"/>
    </row>
    <row r="13972" spans="76:77" x14ac:dyDescent="0.25">
      <c r="BX13972" s="4"/>
      <c r="BY13972" s="4"/>
    </row>
    <row r="13973" spans="76:77" x14ac:dyDescent="0.25">
      <c r="BX13973" s="4"/>
      <c r="BY13973" s="4"/>
    </row>
    <row r="13974" spans="76:77" x14ac:dyDescent="0.25">
      <c r="BX13974" s="4"/>
      <c r="BY13974" s="4"/>
    </row>
    <row r="13975" spans="76:77" x14ac:dyDescent="0.25">
      <c r="BX13975" s="4"/>
      <c r="BY13975" s="4"/>
    </row>
    <row r="13976" spans="76:77" x14ac:dyDescent="0.25">
      <c r="BX13976" s="4"/>
      <c r="BY13976" s="4"/>
    </row>
    <row r="13977" spans="76:77" x14ac:dyDescent="0.25">
      <c r="BX13977" s="4"/>
      <c r="BY13977" s="4"/>
    </row>
    <row r="13978" spans="76:77" x14ac:dyDescent="0.25">
      <c r="BX13978" s="4"/>
      <c r="BY13978" s="4"/>
    </row>
    <row r="13979" spans="76:77" x14ac:dyDescent="0.25">
      <c r="BX13979" s="4"/>
      <c r="BY13979" s="4"/>
    </row>
    <row r="13980" spans="76:77" x14ac:dyDescent="0.25">
      <c r="BX13980" s="4"/>
      <c r="BY13980" s="4"/>
    </row>
    <row r="13981" spans="76:77" x14ac:dyDescent="0.25">
      <c r="BX13981" s="4"/>
      <c r="BY13981" s="4"/>
    </row>
    <row r="13982" spans="76:77" x14ac:dyDescent="0.25">
      <c r="BX13982" s="4"/>
      <c r="BY13982" s="4"/>
    </row>
    <row r="13983" spans="76:77" x14ac:dyDescent="0.25">
      <c r="BX13983" s="4"/>
      <c r="BY13983" s="4"/>
    </row>
    <row r="13984" spans="76:77" x14ac:dyDescent="0.25">
      <c r="BX13984" s="4"/>
      <c r="BY13984" s="4"/>
    </row>
    <row r="13985" spans="76:77" x14ac:dyDescent="0.25">
      <c r="BX13985" s="4"/>
      <c r="BY13985" s="4"/>
    </row>
    <row r="13986" spans="76:77" x14ac:dyDescent="0.25">
      <c r="BX13986" s="4"/>
      <c r="BY13986" s="4"/>
    </row>
    <row r="13987" spans="76:77" x14ac:dyDescent="0.25">
      <c r="BX13987" s="4"/>
      <c r="BY13987" s="4"/>
    </row>
    <row r="13988" spans="76:77" x14ac:dyDescent="0.25">
      <c r="BX13988" s="4"/>
      <c r="BY13988" s="4"/>
    </row>
    <row r="13989" spans="76:77" x14ac:dyDescent="0.25">
      <c r="BX13989" s="4"/>
      <c r="BY13989" s="4"/>
    </row>
    <row r="13990" spans="76:77" x14ac:dyDescent="0.25">
      <c r="BX13990" s="4"/>
      <c r="BY13990" s="4"/>
    </row>
    <row r="13991" spans="76:77" x14ac:dyDescent="0.25">
      <c r="BX13991" s="4"/>
      <c r="BY13991" s="4"/>
    </row>
    <row r="13992" spans="76:77" x14ac:dyDescent="0.25">
      <c r="BX13992" s="4"/>
      <c r="BY13992" s="4"/>
    </row>
    <row r="13993" spans="76:77" x14ac:dyDescent="0.25">
      <c r="BX13993" s="4"/>
      <c r="BY13993" s="4"/>
    </row>
    <row r="13994" spans="76:77" x14ac:dyDescent="0.25">
      <c r="BX13994" s="4"/>
      <c r="BY13994" s="4"/>
    </row>
    <row r="13995" spans="76:77" x14ac:dyDescent="0.25">
      <c r="BX13995" s="4"/>
      <c r="BY13995" s="4"/>
    </row>
    <row r="13996" spans="76:77" x14ac:dyDescent="0.25">
      <c r="BX13996" s="4"/>
      <c r="BY13996" s="4"/>
    </row>
    <row r="13997" spans="76:77" x14ac:dyDescent="0.25">
      <c r="BX13997" s="4"/>
      <c r="BY13997" s="4"/>
    </row>
    <row r="13998" spans="76:77" x14ac:dyDescent="0.25">
      <c r="BX13998" s="4"/>
      <c r="BY13998" s="4"/>
    </row>
    <row r="13999" spans="76:77" x14ac:dyDescent="0.25">
      <c r="BX13999" s="4"/>
      <c r="BY13999" s="4"/>
    </row>
    <row r="14000" spans="76:77" x14ac:dyDescent="0.25">
      <c r="BX14000" s="4"/>
      <c r="BY14000" s="4"/>
    </row>
    <row r="14001" spans="76:77" x14ac:dyDescent="0.25">
      <c r="BX14001" s="4"/>
      <c r="BY14001" s="4"/>
    </row>
    <row r="14002" spans="76:77" x14ac:dyDescent="0.25">
      <c r="BX14002" s="4"/>
      <c r="BY14002" s="4"/>
    </row>
    <row r="14003" spans="76:77" x14ac:dyDescent="0.25">
      <c r="BX14003" s="4"/>
      <c r="BY14003" s="4"/>
    </row>
    <row r="14004" spans="76:77" x14ac:dyDescent="0.25">
      <c r="BX14004" s="4"/>
      <c r="BY14004" s="4"/>
    </row>
    <row r="14005" spans="76:77" x14ac:dyDescent="0.25">
      <c r="BX14005" s="4"/>
      <c r="BY14005" s="4"/>
    </row>
    <row r="14006" spans="76:77" x14ac:dyDescent="0.25">
      <c r="BX14006" s="4"/>
      <c r="BY14006" s="4"/>
    </row>
    <row r="14007" spans="76:77" x14ac:dyDescent="0.25">
      <c r="BX14007" s="4"/>
      <c r="BY14007" s="4"/>
    </row>
    <row r="14008" spans="76:77" x14ac:dyDescent="0.25">
      <c r="BX14008" s="4"/>
      <c r="BY14008" s="4"/>
    </row>
    <row r="14009" spans="76:77" x14ac:dyDescent="0.25">
      <c r="BX14009" s="4"/>
      <c r="BY14009" s="4"/>
    </row>
    <row r="14010" spans="76:77" x14ac:dyDescent="0.25">
      <c r="BX14010" s="4"/>
      <c r="BY14010" s="4"/>
    </row>
    <row r="14011" spans="76:77" x14ac:dyDescent="0.25">
      <c r="BX14011" s="4"/>
      <c r="BY14011" s="4"/>
    </row>
    <row r="14012" spans="76:77" x14ac:dyDescent="0.25">
      <c r="BX14012" s="4"/>
      <c r="BY14012" s="4"/>
    </row>
    <row r="14013" spans="76:77" x14ac:dyDescent="0.25">
      <c r="BX14013" s="4"/>
      <c r="BY14013" s="4"/>
    </row>
    <row r="14014" spans="76:77" x14ac:dyDescent="0.25">
      <c r="BX14014" s="4"/>
      <c r="BY14014" s="4"/>
    </row>
    <row r="14015" spans="76:77" x14ac:dyDescent="0.25">
      <c r="BX14015" s="4"/>
      <c r="BY14015" s="4"/>
    </row>
    <row r="14016" spans="76:77" x14ac:dyDescent="0.25">
      <c r="BX14016" s="4"/>
      <c r="BY14016" s="4"/>
    </row>
    <row r="14017" spans="76:77" x14ac:dyDescent="0.25">
      <c r="BX14017" s="4"/>
      <c r="BY14017" s="4"/>
    </row>
    <row r="14018" spans="76:77" x14ac:dyDescent="0.25">
      <c r="BX14018" s="4"/>
      <c r="BY14018" s="4"/>
    </row>
    <row r="14019" spans="76:77" x14ac:dyDescent="0.25">
      <c r="BX14019" s="4"/>
      <c r="BY14019" s="4"/>
    </row>
    <row r="14020" spans="76:77" x14ac:dyDescent="0.25">
      <c r="BX14020" s="4"/>
      <c r="BY14020" s="4"/>
    </row>
    <row r="14021" spans="76:77" x14ac:dyDescent="0.25">
      <c r="BX14021" s="4"/>
      <c r="BY14021" s="4"/>
    </row>
    <row r="14022" spans="76:77" x14ac:dyDescent="0.25">
      <c r="BX14022" s="4"/>
      <c r="BY14022" s="4"/>
    </row>
    <row r="14023" spans="76:77" x14ac:dyDescent="0.25">
      <c r="BX14023" s="4"/>
      <c r="BY14023" s="4"/>
    </row>
    <row r="14024" spans="76:77" x14ac:dyDescent="0.25">
      <c r="BX14024" s="4"/>
      <c r="BY14024" s="4"/>
    </row>
    <row r="14025" spans="76:77" x14ac:dyDescent="0.25">
      <c r="BX14025" s="4"/>
      <c r="BY14025" s="4"/>
    </row>
    <row r="14026" spans="76:77" x14ac:dyDescent="0.25">
      <c r="BX14026" s="4"/>
      <c r="BY14026" s="4"/>
    </row>
    <row r="14027" spans="76:77" x14ac:dyDescent="0.25">
      <c r="BX14027" s="4"/>
      <c r="BY14027" s="4"/>
    </row>
    <row r="14028" spans="76:77" x14ac:dyDescent="0.25">
      <c r="BX14028" s="4"/>
      <c r="BY14028" s="4"/>
    </row>
    <row r="14029" spans="76:77" x14ac:dyDescent="0.25">
      <c r="BX14029" s="4"/>
      <c r="BY14029" s="4"/>
    </row>
    <row r="14030" spans="76:77" x14ac:dyDescent="0.25">
      <c r="BX14030" s="4"/>
      <c r="BY14030" s="4"/>
    </row>
    <row r="14031" spans="76:77" x14ac:dyDescent="0.25">
      <c r="BX14031" s="4"/>
      <c r="BY14031" s="4"/>
    </row>
    <row r="14032" spans="76:77" x14ac:dyDescent="0.25">
      <c r="BX14032" s="4"/>
      <c r="BY14032" s="4"/>
    </row>
    <row r="14033" spans="76:77" x14ac:dyDescent="0.25">
      <c r="BX14033" s="4"/>
      <c r="BY14033" s="4"/>
    </row>
    <row r="14034" spans="76:77" x14ac:dyDescent="0.25">
      <c r="BX14034" s="4"/>
      <c r="BY14034" s="4"/>
    </row>
    <row r="14035" spans="76:77" x14ac:dyDescent="0.25">
      <c r="BX14035" s="4"/>
      <c r="BY14035" s="4"/>
    </row>
    <row r="14036" spans="76:77" x14ac:dyDescent="0.25">
      <c r="BX14036" s="4"/>
      <c r="BY14036" s="4"/>
    </row>
    <row r="14037" spans="76:77" x14ac:dyDescent="0.25">
      <c r="BX14037" s="4"/>
      <c r="BY14037" s="4"/>
    </row>
    <row r="14038" spans="76:77" x14ac:dyDescent="0.25">
      <c r="BX14038" s="4"/>
      <c r="BY14038" s="4"/>
    </row>
    <row r="14039" spans="76:77" x14ac:dyDescent="0.25">
      <c r="BX14039" s="4"/>
      <c r="BY14039" s="4"/>
    </row>
    <row r="14040" spans="76:77" x14ac:dyDescent="0.25">
      <c r="BX14040" s="4"/>
      <c r="BY14040" s="4"/>
    </row>
    <row r="14041" spans="76:77" x14ac:dyDescent="0.25">
      <c r="BX14041" s="4"/>
      <c r="BY14041" s="4"/>
    </row>
    <row r="14042" spans="76:77" x14ac:dyDescent="0.25">
      <c r="BX14042" s="4"/>
      <c r="BY14042" s="4"/>
    </row>
    <row r="14043" spans="76:77" x14ac:dyDescent="0.25">
      <c r="BX14043" s="4"/>
      <c r="BY14043" s="4"/>
    </row>
    <row r="14044" spans="76:77" x14ac:dyDescent="0.25">
      <c r="BX14044" s="4"/>
      <c r="BY14044" s="4"/>
    </row>
    <row r="14045" spans="76:77" x14ac:dyDescent="0.25">
      <c r="BX14045" s="4"/>
      <c r="BY14045" s="4"/>
    </row>
    <row r="14046" spans="76:77" x14ac:dyDescent="0.25">
      <c r="BX14046" s="4"/>
      <c r="BY14046" s="4"/>
    </row>
    <row r="14047" spans="76:77" x14ac:dyDescent="0.25">
      <c r="BX14047" s="4"/>
      <c r="BY14047" s="4"/>
    </row>
    <row r="14048" spans="76:77" x14ac:dyDescent="0.25">
      <c r="BX14048" s="4"/>
      <c r="BY14048" s="4"/>
    </row>
    <row r="14049" spans="76:77" x14ac:dyDescent="0.25">
      <c r="BX14049" s="4"/>
      <c r="BY14049" s="4"/>
    </row>
    <row r="14050" spans="76:77" x14ac:dyDescent="0.25">
      <c r="BX14050" s="4"/>
      <c r="BY14050" s="4"/>
    </row>
    <row r="14051" spans="76:77" x14ac:dyDescent="0.25">
      <c r="BX14051" s="4"/>
      <c r="BY14051" s="4"/>
    </row>
    <row r="14052" spans="76:77" x14ac:dyDescent="0.25">
      <c r="BX14052" s="4"/>
      <c r="BY14052" s="4"/>
    </row>
    <row r="14053" spans="76:77" x14ac:dyDescent="0.25">
      <c r="BX14053" s="4"/>
      <c r="BY14053" s="4"/>
    </row>
    <row r="14054" spans="76:77" x14ac:dyDescent="0.25">
      <c r="BX14054" s="4"/>
      <c r="BY14054" s="4"/>
    </row>
    <row r="14055" spans="76:77" x14ac:dyDescent="0.25">
      <c r="BX14055" s="4"/>
      <c r="BY14055" s="4"/>
    </row>
    <row r="14056" spans="76:77" x14ac:dyDescent="0.25">
      <c r="BX14056" s="4"/>
      <c r="BY14056" s="4"/>
    </row>
    <row r="14057" spans="76:77" x14ac:dyDescent="0.25">
      <c r="BX14057" s="4"/>
      <c r="BY14057" s="4"/>
    </row>
    <row r="14058" spans="76:77" x14ac:dyDescent="0.25">
      <c r="BX14058" s="4"/>
      <c r="BY14058" s="4"/>
    </row>
    <row r="14059" spans="76:77" x14ac:dyDescent="0.25">
      <c r="BX14059" s="4"/>
      <c r="BY14059" s="4"/>
    </row>
    <row r="14060" spans="76:77" x14ac:dyDescent="0.25">
      <c r="BX14060" s="4"/>
      <c r="BY14060" s="4"/>
    </row>
    <row r="14061" spans="76:77" x14ac:dyDescent="0.25">
      <c r="BX14061" s="4"/>
      <c r="BY14061" s="4"/>
    </row>
    <row r="14062" spans="76:77" x14ac:dyDescent="0.25">
      <c r="BX14062" s="4"/>
      <c r="BY14062" s="4"/>
    </row>
    <row r="14063" spans="76:77" x14ac:dyDescent="0.25">
      <c r="BX14063" s="4"/>
      <c r="BY14063" s="4"/>
    </row>
    <row r="14064" spans="76:77" x14ac:dyDescent="0.25">
      <c r="BX14064" s="4"/>
      <c r="BY14064" s="4"/>
    </row>
    <row r="14065" spans="76:77" x14ac:dyDescent="0.25">
      <c r="BX14065" s="4"/>
      <c r="BY14065" s="4"/>
    </row>
    <row r="14066" spans="76:77" x14ac:dyDescent="0.25">
      <c r="BX14066" s="4"/>
      <c r="BY14066" s="4"/>
    </row>
    <row r="14067" spans="76:77" x14ac:dyDescent="0.25">
      <c r="BX14067" s="4"/>
      <c r="BY14067" s="4"/>
    </row>
    <row r="14068" spans="76:77" x14ac:dyDescent="0.25">
      <c r="BX14068" s="4"/>
      <c r="BY14068" s="4"/>
    </row>
    <row r="14069" spans="76:77" x14ac:dyDescent="0.25">
      <c r="BX14069" s="4"/>
      <c r="BY14069" s="4"/>
    </row>
    <row r="14070" spans="76:77" x14ac:dyDescent="0.25">
      <c r="BX14070" s="4"/>
      <c r="BY14070" s="4"/>
    </row>
    <row r="14071" spans="76:77" x14ac:dyDescent="0.25">
      <c r="BX14071" s="4"/>
      <c r="BY14071" s="4"/>
    </row>
    <row r="14072" spans="76:77" x14ac:dyDescent="0.25">
      <c r="BX14072" s="4"/>
      <c r="BY14072" s="4"/>
    </row>
    <row r="14073" spans="76:77" x14ac:dyDescent="0.25">
      <c r="BX14073" s="4"/>
      <c r="BY14073" s="4"/>
    </row>
    <row r="14074" spans="76:77" x14ac:dyDescent="0.25">
      <c r="BX14074" s="4"/>
      <c r="BY14074" s="4"/>
    </row>
    <row r="14075" spans="76:77" x14ac:dyDescent="0.25">
      <c r="BX14075" s="4"/>
      <c r="BY14075" s="4"/>
    </row>
    <row r="14076" spans="76:77" x14ac:dyDescent="0.25">
      <c r="BX14076" s="4"/>
      <c r="BY14076" s="4"/>
    </row>
    <row r="14077" spans="76:77" x14ac:dyDescent="0.25">
      <c r="BX14077" s="4"/>
      <c r="BY14077" s="4"/>
    </row>
    <row r="14078" spans="76:77" x14ac:dyDescent="0.25">
      <c r="BX14078" s="4"/>
      <c r="BY14078" s="4"/>
    </row>
    <row r="14079" spans="76:77" x14ac:dyDescent="0.25">
      <c r="BX14079" s="4"/>
      <c r="BY14079" s="4"/>
    </row>
    <row r="14080" spans="76:77" x14ac:dyDescent="0.25">
      <c r="BX14080" s="4"/>
      <c r="BY14080" s="4"/>
    </row>
    <row r="14081" spans="76:77" x14ac:dyDescent="0.25">
      <c r="BX14081" s="4"/>
      <c r="BY14081" s="4"/>
    </row>
    <row r="14082" spans="76:77" x14ac:dyDescent="0.25">
      <c r="BX14082" s="4"/>
      <c r="BY14082" s="4"/>
    </row>
    <row r="14083" spans="76:77" x14ac:dyDescent="0.25">
      <c r="BX14083" s="4"/>
      <c r="BY14083" s="4"/>
    </row>
    <row r="14084" spans="76:77" x14ac:dyDescent="0.25">
      <c r="BX14084" s="4"/>
      <c r="BY14084" s="4"/>
    </row>
    <row r="14085" spans="76:77" x14ac:dyDescent="0.25">
      <c r="BX14085" s="4"/>
      <c r="BY14085" s="4"/>
    </row>
    <row r="14086" spans="76:77" x14ac:dyDescent="0.25">
      <c r="BX14086" s="4"/>
      <c r="BY14086" s="4"/>
    </row>
    <row r="14087" spans="76:77" x14ac:dyDescent="0.25">
      <c r="BX14087" s="4"/>
      <c r="BY14087" s="4"/>
    </row>
    <row r="14088" spans="76:77" x14ac:dyDescent="0.25">
      <c r="BX14088" s="4"/>
      <c r="BY14088" s="4"/>
    </row>
    <row r="14089" spans="76:77" x14ac:dyDescent="0.25">
      <c r="BX14089" s="4"/>
      <c r="BY14089" s="4"/>
    </row>
    <row r="14090" spans="76:77" x14ac:dyDescent="0.25">
      <c r="BX14090" s="4"/>
      <c r="BY14090" s="4"/>
    </row>
    <row r="14091" spans="76:77" x14ac:dyDescent="0.25">
      <c r="BX14091" s="4"/>
      <c r="BY14091" s="4"/>
    </row>
    <row r="14092" spans="76:77" x14ac:dyDescent="0.25">
      <c r="BX14092" s="4"/>
      <c r="BY14092" s="4"/>
    </row>
    <row r="14093" spans="76:77" x14ac:dyDescent="0.25">
      <c r="BX14093" s="4"/>
      <c r="BY14093" s="4"/>
    </row>
    <row r="14094" spans="76:77" x14ac:dyDescent="0.25">
      <c r="BX14094" s="4"/>
      <c r="BY14094" s="4"/>
    </row>
    <row r="14095" spans="76:77" x14ac:dyDescent="0.25">
      <c r="BX14095" s="4"/>
      <c r="BY14095" s="4"/>
    </row>
    <row r="14096" spans="76:77" x14ac:dyDescent="0.25">
      <c r="BX14096" s="4"/>
      <c r="BY14096" s="4"/>
    </row>
    <row r="14097" spans="76:77" x14ac:dyDescent="0.25">
      <c r="BX14097" s="4"/>
      <c r="BY14097" s="4"/>
    </row>
    <row r="14098" spans="76:77" x14ac:dyDescent="0.25">
      <c r="BX14098" s="4"/>
      <c r="BY14098" s="4"/>
    </row>
    <row r="14099" spans="76:77" x14ac:dyDescent="0.25">
      <c r="BX14099" s="4"/>
      <c r="BY14099" s="4"/>
    </row>
    <row r="14100" spans="76:77" x14ac:dyDescent="0.25">
      <c r="BX14100" s="4"/>
      <c r="BY14100" s="4"/>
    </row>
    <row r="14101" spans="76:77" x14ac:dyDescent="0.25">
      <c r="BX14101" s="4"/>
      <c r="BY14101" s="4"/>
    </row>
    <row r="14102" spans="76:77" x14ac:dyDescent="0.25">
      <c r="BX14102" s="4"/>
      <c r="BY14102" s="4"/>
    </row>
    <row r="14103" spans="76:77" x14ac:dyDescent="0.25">
      <c r="BX14103" s="4"/>
      <c r="BY14103" s="4"/>
    </row>
    <row r="14104" spans="76:77" x14ac:dyDescent="0.25">
      <c r="BX14104" s="4"/>
      <c r="BY14104" s="4"/>
    </row>
    <row r="14105" spans="76:77" x14ac:dyDescent="0.25">
      <c r="BX14105" s="4"/>
      <c r="BY14105" s="4"/>
    </row>
    <row r="14106" spans="76:77" x14ac:dyDescent="0.25">
      <c r="BX14106" s="4"/>
      <c r="BY14106" s="4"/>
    </row>
    <row r="14107" spans="76:77" x14ac:dyDescent="0.25">
      <c r="BX14107" s="4"/>
      <c r="BY14107" s="4"/>
    </row>
    <row r="14108" spans="76:77" x14ac:dyDescent="0.25">
      <c r="BX14108" s="4"/>
      <c r="BY14108" s="4"/>
    </row>
    <row r="14109" spans="76:77" x14ac:dyDescent="0.25">
      <c r="BX14109" s="4"/>
      <c r="BY14109" s="4"/>
    </row>
    <row r="14110" spans="76:77" x14ac:dyDescent="0.25">
      <c r="BX14110" s="4"/>
      <c r="BY14110" s="4"/>
    </row>
    <row r="14111" spans="76:77" x14ac:dyDescent="0.25">
      <c r="BX14111" s="4"/>
      <c r="BY14111" s="4"/>
    </row>
    <row r="14112" spans="76:77" x14ac:dyDescent="0.25">
      <c r="BX14112" s="4"/>
      <c r="BY14112" s="4"/>
    </row>
    <row r="14113" spans="76:77" x14ac:dyDescent="0.25">
      <c r="BX14113" s="4"/>
      <c r="BY14113" s="4"/>
    </row>
    <row r="14114" spans="76:77" x14ac:dyDescent="0.25">
      <c r="BX14114" s="4"/>
      <c r="BY14114" s="4"/>
    </row>
    <row r="14115" spans="76:77" x14ac:dyDescent="0.25">
      <c r="BX14115" s="4"/>
      <c r="BY14115" s="4"/>
    </row>
    <row r="14116" spans="76:77" x14ac:dyDescent="0.25">
      <c r="BX14116" s="4"/>
      <c r="BY14116" s="4"/>
    </row>
    <row r="14117" spans="76:77" x14ac:dyDescent="0.25">
      <c r="BX14117" s="4"/>
      <c r="BY14117" s="4"/>
    </row>
    <row r="14118" spans="76:77" x14ac:dyDescent="0.25">
      <c r="BX14118" s="4"/>
      <c r="BY14118" s="4"/>
    </row>
    <row r="14119" spans="76:77" x14ac:dyDescent="0.25">
      <c r="BX14119" s="4"/>
      <c r="BY14119" s="4"/>
    </row>
    <row r="14120" spans="76:77" x14ac:dyDescent="0.25">
      <c r="BX14120" s="4"/>
      <c r="BY14120" s="4"/>
    </row>
    <row r="14121" spans="76:77" x14ac:dyDescent="0.25">
      <c r="BX14121" s="4"/>
      <c r="BY14121" s="4"/>
    </row>
    <row r="14122" spans="76:77" x14ac:dyDescent="0.25">
      <c r="BX14122" s="4"/>
      <c r="BY14122" s="4"/>
    </row>
    <row r="14123" spans="76:77" x14ac:dyDescent="0.25">
      <c r="BX14123" s="4"/>
      <c r="BY14123" s="4"/>
    </row>
    <row r="14124" spans="76:77" x14ac:dyDescent="0.25">
      <c r="BX14124" s="4"/>
      <c r="BY14124" s="4"/>
    </row>
    <row r="14125" spans="76:77" x14ac:dyDescent="0.25">
      <c r="BX14125" s="4"/>
      <c r="BY14125" s="4"/>
    </row>
    <row r="14126" spans="76:77" x14ac:dyDescent="0.25">
      <c r="BX14126" s="4"/>
      <c r="BY14126" s="4"/>
    </row>
    <row r="14127" spans="76:77" x14ac:dyDescent="0.25">
      <c r="BX14127" s="4"/>
      <c r="BY14127" s="4"/>
    </row>
    <row r="14128" spans="76:77" x14ac:dyDescent="0.25">
      <c r="BX14128" s="4"/>
      <c r="BY14128" s="4"/>
    </row>
    <row r="14129" spans="76:77" x14ac:dyDescent="0.25">
      <c r="BX14129" s="4"/>
      <c r="BY14129" s="4"/>
    </row>
    <row r="14130" spans="76:77" x14ac:dyDescent="0.25">
      <c r="BX14130" s="4"/>
      <c r="BY14130" s="4"/>
    </row>
    <row r="14131" spans="76:77" x14ac:dyDescent="0.25">
      <c r="BX14131" s="4"/>
      <c r="BY14131" s="4"/>
    </row>
    <row r="14132" spans="76:77" x14ac:dyDescent="0.25">
      <c r="BX14132" s="4"/>
      <c r="BY14132" s="4"/>
    </row>
    <row r="14133" spans="76:77" x14ac:dyDescent="0.25">
      <c r="BX14133" s="4"/>
      <c r="BY14133" s="4"/>
    </row>
    <row r="14134" spans="76:77" x14ac:dyDescent="0.25">
      <c r="BX14134" s="4"/>
      <c r="BY14134" s="4"/>
    </row>
    <row r="14135" spans="76:77" x14ac:dyDescent="0.25">
      <c r="BX14135" s="4"/>
      <c r="BY14135" s="4"/>
    </row>
    <row r="14136" spans="76:77" x14ac:dyDescent="0.25">
      <c r="BX14136" s="4"/>
      <c r="BY14136" s="4"/>
    </row>
    <row r="14137" spans="76:77" x14ac:dyDescent="0.25">
      <c r="BX14137" s="4"/>
      <c r="BY14137" s="4"/>
    </row>
    <row r="14138" spans="76:77" x14ac:dyDescent="0.25">
      <c r="BX14138" s="4"/>
      <c r="BY14138" s="4"/>
    </row>
    <row r="14139" spans="76:77" x14ac:dyDescent="0.25">
      <c r="BX14139" s="4"/>
      <c r="BY14139" s="4"/>
    </row>
    <row r="14140" spans="76:77" x14ac:dyDescent="0.25">
      <c r="BX14140" s="4"/>
      <c r="BY14140" s="4"/>
    </row>
    <row r="14141" spans="76:77" x14ac:dyDescent="0.25">
      <c r="BX14141" s="4"/>
      <c r="BY14141" s="4"/>
    </row>
    <row r="14142" spans="76:77" x14ac:dyDescent="0.25">
      <c r="BX14142" s="4"/>
      <c r="BY14142" s="4"/>
    </row>
    <row r="14143" spans="76:77" x14ac:dyDescent="0.25">
      <c r="BX14143" s="4"/>
      <c r="BY14143" s="4"/>
    </row>
    <row r="14144" spans="76:77" x14ac:dyDescent="0.25">
      <c r="BX14144" s="4"/>
      <c r="BY14144" s="4"/>
    </row>
    <row r="14145" spans="76:77" x14ac:dyDescent="0.25">
      <c r="BX14145" s="4"/>
      <c r="BY14145" s="4"/>
    </row>
    <row r="14146" spans="76:77" x14ac:dyDescent="0.25">
      <c r="BX14146" s="4"/>
      <c r="BY14146" s="4"/>
    </row>
    <row r="14147" spans="76:77" x14ac:dyDescent="0.25">
      <c r="BX14147" s="4"/>
      <c r="BY14147" s="4"/>
    </row>
    <row r="14148" spans="76:77" x14ac:dyDescent="0.25">
      <c r="BX14148" s="4"/>
      <c r="BY14148" s="4"/>
    </row>
    <row r="14149" spans="76:77" x14ac:dyDescent="0.25">
      <c r="BX14149" s="4"/>
      <c r="BY14149" s="4"/>
    </row>
    <row r="14150" spans="76:77" x14ac:dyDescent="0.25">
      <c r="BX14150" s="4"/>
      <c r="BY14150" s="4"/>
    </row>
    <row r="14151" spans="76:77" x14ac:dyDescent="0.25">
      <c r="BX14151" s="4"/>
      <c r="BY14151" s="4"/>
    </row>
    <row r="14152" spans="76:77" x14ac:dyDescent="0.25">
      <c r="BX14152" s="4"/>
      <c r="BY14152" s="4"/>
    </row>
    <row r="14153" spans="76:77" x14ac:dyDescent="0.25">
      <c r="BX14153" s="4"/>
      <c r="BY14153" s="4"/>
    </row>
    <row r="14154" spans="76:77" x14ac:dyDescent="0.25">
      <c r="BX14154" s="4"/>
      <c r="BY14154" s="4"/>
    </row>
    <row r="14155" spans="76:77" x14ac:dyDescent="0.25">
      <c r="BX14155" s="4"/>
      <c r="BY14155" s="4"/>
    </row>
    <row r="14156" spans="76:77" x14ac:dyDescent="0.25">
      <c r="BX14156" s="4"/>
      <c r="BY14156" s="4"/>
    </row>
    <row r="14157" spans="76:77" x14ac:dyDescent="0.25">
      <c r="BX14157" s="4"/>
      <c r="BY14157" s="4"/>
    </row>
    <row r="14158" spans="76:77" x14ac:dyDescent="0.25">
      <c r="BX14158" s="4"/>
      <c r="BY14158" s="4"/>
    </row>
    <row r="14159" spans="76:77" x14ac:dyDescent="0.25">
      <c r="BX14159" s="4"/>
      <c r="BY14159" s="4"/>
    </row>
    <row r="14160" spans="76:77" x14ac:dyDescent="0.25">
      <c r="BX14160" s="4"/>
      <c r="BY14160" s="4"/>
    </row>
    <row r="14161" spans="76:77" x14ac:dyDescent="0.25">
      <c r="BX14161" s="4"/>
      <c r="BY14161" s="4"/>
    </row>
    <row r="14162" spans="76:77" x14ac:dyDescent="0.25">
      <c r="BX14162" s="4"/>
      <c r="BY14162" s="4"/>
    </row>
    <row r="14163" spans="76:77" x14ac:dyDescent="0.25">
      <c r="BX14163" s="4"/>
      <c r="BY14163" s="4"/>
    </row>
    <row r="14164" spans="76:77" x14ac:dyDescent="0.25">
      <c r="BX14164" s="4"/>
      <c r="BY14164" s="4"/>
    </row>
    <row r="14165" spans="76:77" x14ac:dyDescent="0.25">
      <c r="BX14165" s="4"/>
      <c r="BY14165" s="4"/>
    </row>
    <row r="14166" spans="76:77" x14ac:dyDescent="0.25">
      <c r="BX14166" s="4"/>
      <c r="BY14166" s="4"/>
    </row>
    <row r="14167" spans="76:77" x14ac:dyDescent="0.25">
      <c r="BX14167" s="4"/>
      <c r="BY14167" s="4"/>
    </row>
    <row r="14168" spans="76:77" x14ac:dyDescent="0.25">
      <c r="BX14168" s="4"/>
      <c r="BY14168" s="4"/>
    </row>
    <row r="14169" spans="76:77" x14ac:dyDescent="0.25">
      <c r="BX14169" s="4"/>
      <c r="BY14169" s="4"/>
    </row>
    <row r="14170" spans="76:77" x14ac:dyDescent="0.25">
      <c r="BX14170" s="4"/>
      <c r="BY14170" s="4"/>
    </row>
    <row r="14171" spans="76:77" x14ac:dyDescent="0.25">
      <c r="BX14171" s="4"/>
      <c r="BY14171" s="4"/>
    </row>
    <row r="14172" spans="76:77" x14ac:dyDescent="0.25">
      <c r="BX14172" s="4"/>
      <c r="BY14172" s="4"/>
    </row>
    <row r="14173" spans="76:77" x14ac:dyDescent="0.25">
      <c r="BX14173" s="4"/>
      <c r="BY14173" s="4"/>
    </row>
    <row r="14174" spans="76:77" x14ac:dyDescent="0.25">
      <c r="BX14174" s="4"/>
      <c r="BY14174" s="4"/>
    </row>
    <row r="14175" spans="76:77" x14ac:dyDescent="0.25">
      <c r="BX14175" s="4"/>
      <c r="BY14175" s="4"/>
    </row>
    <row r="14176" spans="76:77" x14ac:dyDescent="0.25">
      <c r="BX14176" s="4"/>
      <c r="BY14176" s="4"/>
    </row>
    <row r="14177" spans="76:77" x14ac:dyDescent="0.25">
      <c r="BX14177" s="4"/>
      <c r="BY14177" s="4"/>
    </row>
    <row r="14178" spans="76:77" x14ac:dyDescent="0.25">
      <c r="BX14178" s="4"/>
      <c r="BY14178" s="4"/>
    </row>
    <row r="14179" spans="76:77" x14ac:dyDescent="0.25">
      <c r="BX14179" s="4"/>
      <c r="BY14179" s="4"/>
    </row>
    <row r="14180" spans="76:77" x14ac:dyDescent="0.25">
      <c r="BX14180" s="4"/>
      <c r="BY14180" s="4"/>
    </row>
    <row r="14181" spans="76:77" x14ac:dyDescent="0.25">
      <c r="BX14181" s="4"/>
      <c r="BY14181" s="4"/>
    </row>
    <row r="14182" spans="76:77" x14ac:dyDescent="0.25">
      <c r="BX14182" s="4"/>
      <c r="BY14182" s="4"/>
    </row>
    <row r="14183" spans="76:77" x14ac:dyDescent="0.25">
      <c r="BX14183" s="4"/>
      <c r="BY14183" s="4"/>
    </row>
    <row r="14184" spans="76:77" x14ac:dyDescent="0.25">
      <c r="BX14184" s="4"/>
      <c r="BY14184" s="4"/>
    </row>
    <row r="14185" spans="76:77" x14ac:dyDescent="0.25">
      <c r="BX14185" s="4"/>
      <c r="BY14185" s="4"/>
    </row>
    <row r="14186" spans="76:77" x14ac:dyDescent="0.25">
      <c r="BX14186" s="4"/>
      <c r="BY14186" s="4"/>
    </row>
    <row r="14187" spans="76:77" x14ac:dyDescent="0.25">
      <c r="BX14187" s="4"/>
      <c r="BY14187" s="4"/>
    </row>
    <row r="14188" spans="76:77" x14ac:dyDescent="0.25">
      <c r="BX14188" s="4"/>
      <c r="BY14188" s="4"/>
    </row>
    <row r="14189" spans="76:77" x14ac:dyDescent="0.25">
      <c r="BX14189" s="4"/>
      <c r="BY14189" s="4"/>
    </row>
    <row r="14190" spans="76:77" x14ac:dyDescent="0.25">
      <c r="BX14190" s="4"/>
      <c r="BY14190" s="4"/>
    </row>
    <row r="14191" spans="76:77" x14ac:dyDescent="0.25">
      <c r="BX14191" s="4"/>
      <c r="BY14191" s="4"/>
    </row>
    <row r="14192" spans="76:77" x14ac:dyDescent="0.25">
      <c r="BX14192" s="4"/>
      <c r="BY14192" s="4"/>
    </row>
    <row r="14193" spans="76:77" x14ac:dyDescent="0.25">
      <c r="BX14193" s="4"/>
      <c r="BY14193" s="4"/>
    </row>
    <row r="14194" spans="76:77" x14ac:dyDescent="0.25">
      <c r="BX14194" s="4"/>
      <c r="BY14194" s="4"/>
    </row>
    <row r="14195" spans="76:77" x14ac:dyDescent="0.25">
      <c r="BX14195" s="4"/>
      <c r="BY14195" s="4"/>
    </row>
    <row r="14196" spans="76:77" x14ac:dyDescent="0.25">
      <c r="BX14196" s="4"/>
      <c r="BY14196" s="4"/>
    </row>
    <row r="14197" spans="76:77" x14ac:dyDescent="0.25">
      <c r="BX14197" s="4"/>
      <c r="BY14197" s="4"/>
    </row>
    <row r="14198" spans="76:77" x14ac:dyDescent="0.25">
      <c r="BX14198" s="4"/>
      <c r="BY14198" s="4"/>
    </row>
    <row r="14199" spans="76:77" x14ac:dyDescent="0.25">
      <c r="BX14199" s="4"/>
      <c r="BY14199" s="4"/>
    </row>
    <row r="14200" spans="76:77" x14ac:dyDescent="0.25">
      <c r="BX14200" s="4"/>
      <c r="BY14200" s="4"/>
    </row>
    <row r="14201" spans="76:77" x14ac:dyDescent="0.25">
      <c r="BX14201" s="4"/>
      <c r="BY14201" s="4"/>
    </row>
    <row r="14202" spans="76:77" x14ac:dyDescent="0.25">
      <c r="BX14202" s="4"/>
      <c r="BY14202" s="4"/>
    </row>
    <row r="14203" spans="76:77" x14ac:dyDescent="0.25">
      <c r="BX14203" s="4"/>
      <c r="BY14203" s="4"/>
    </row>
    <row r="14204" spans="76:77" x14ac:dyDescent="0.25">
      <c r="BX14204" s="4"/>
      <c r="BY14204" s="4"/>
    </row>
    <row r="14205" spans="76:77" x14ac:dyDescent="0.25">
      <c r="BX14205" s="4"/>
      <c r="BY14205" s="4"/>
    </row>
    <row r="14206" spans="76:77" x14ac:dyDescent="0.25">
      <c r="BX14206" s="4"/>
      <c r="BY14206" s="4"/>
    </row>
    <row r="14207" spans="76:77" x14ac:dyDescent="0.25">
      <c r="BX14207" s="4"/>
      <c r="BY14207" s="4"/>
    </row>
    <row r="14208" spans="76:77" x14ac:dyDescent="0.25">
      <c r="BX14208" s="4"/>
      <c r="BY14208" s="4"/>
    </row>
    <row r="14209" spans="76:77" x14ac:dyDescent="0.25">
      <c r="BX14209" s="4"/>
      <c r="BY14209" s="4"/>
    </row>
    <row r="14210" spans="76:77" x14ac:dyDescent="0.25">
      <c r="BX14210" s="4"/>
      <c r="BY14210" s="4"/>
    </row>
    <row r="14211" spans="76:77" x14ac:dyDescent="0.25">
      <c r="BX14211" s="4"/>
      <c r="BY14211" s="4"/>
    </row>
    <row r="14212" spans="76:77" x14ac:dyDescent="0.25">
      <c r="BX14212" s="4"/>
      <c r="BY14212" s="4"/>
    </row>
    <row r="14213" spans="76:77" x14ac:dyDescent="0.25">
      <c r="BX14213" s="4"/>
      <c r="BY14213" s="4"/>
    </row>
    <row r="14214" spans="76:77" x14ac:dyDescent="0.25">
      <c r="BX14214" s="4"/>
      <c r="BY14214" s="4"/>
    </row>
    <row r="14215" spans="76:77" x14ac:dyDescent="0.25">
      <c r="BX14215" s="4"/>
      <c r="BY14215" s="4"/>
    </row>
    <row r="14216" spans="76:77" x14ac:dyDescent="0.25">
      <c r="BX14216" s="4"/>
      <c r="BY14216" s="4"/>
    </row>
    <row r="14217" spans="76:77" x14ac:dyDescent="0.25">
      <c r="BX14217" s="4"/>
      <c r="BY14217" s="4"/>
    </row>
    <row r="14218" spans="76:77" x14ac:dyDescent="0.25">
      <c r="BX14218" s="4"/>
      <c r="BY14218" s="4"/>
    </row>
    <row r="14219" spans="76:77" x14ac:dyDescent="0.25">
      <c r="BX14219" s="4"/>
      <c r="BY14219" s="4"/>
    </row>
    <row r="14220" spans="76:77" x14ac:dyDescent="0.25">
      <c r="BX14220" s="4"/>
      <c r="BY14220" s="4"/>
    </row>
    <row r="14221" spans="76:77" x14ac:dyDescent="0.25">
      <c r="BX14221" s="4"/>
      <c r="BY14221" s="4"/>
    </row>
    <row r="14222" spans="76:77" x14ac:dyDescent="0.25">
      <c r="BX14222" s="4"/>
      <c r="BY14222" s="4"/>
    </row>
    <row r="14223" spans="76:77" x14ac:dyDescent="0.25">
      <c r="BX14223" s="4"/>
      <c r="BY14223" s="4"/>
    </row>
    <row r="14224" spans="76:77" x14ac:dyDescent="0.25">
      <c r="BX14224" s="4"/>
      <c r="BY14224" s="4"/>
    </row>
    <row r="14225" spans="76:77" x14ac:dyDescent="0.25">
      <c r="BX14225" s="4"/>
      <c r="BY14225" s="4"/>
    </row>
    <row r="14226" spans="76:77" x14ac:dyDescent="0.25">
      <c r="BX14226" s="4"/>
      <c r="BY14226" s="4"/>
    </row>
    <row r="14227" spans="76:77" x14ac:dyDescent="0.25">
      <c r="BX14227" s="4"/>
      <c r="BY14227" s="4"/>
    </row>
    <row r="14228" spans="76:77" x14ac:dyDescent="0.25">
      <c r="BX14228" s="4"/>
      <c r="BY14228" s="4"/>
    </row>
    <row r="14229" spans="76:77" x14ac:dyDescent="0.25">
      <c r="BX14229" s="4"/>
      <c r="BY14229" s="4"/>
    </row>
    <row r="14230" spans="76:77" x14ac:dyDescent="0.25">
      <c r="BX14230" s="4"/>
      <c r="BY14230" s="4"/>
    </row>
    <row r="14231" spans="76:77" x14ac:dyDescent="0.25">
      <c r="BX14231" s="4"/>
      <c r="BY14231" s="4"/>
    </row>
    <row r="14232" spans="76:77" x14ac:dyDescent="0.25">
      <c r="BX14232" s="4"/>
      <c r="BY14232" s="4"/>
    </row>
    <row r="14233" spans="76:77" x14ac:dyDescent="0.25">
      <c r="BX14233" s="4"/>
      <c r="BY14233" s="4"/>
    </row>
    <row r="14234" spans="76:77" x14ac:dyDescent="0.25">
      <c r="BX14234" s="4"/>
      <c r="BY14234" s="4"/>
    </row>
    <row r="14235" spans="76:77" x14ac:dyDescent="0.25">
      <c r="BX14235" s="4"/>
      <c r="BY14235" s="4"/>
    </row>
    <row r="14236" spans="76:77" x14ac:dyDescent="0.25">
      <c r="BX14236" s="4"/>
      <c r="BY14236" s="4"/>
    </row>
    <row r="14237" spans="76:77" x14ac:dyDescent="0.25">
      <c r="BX14237" s="4"/>
      <c r="BY14237" s="4"/>
    </row>
    <row r="14238" spans="76:77" x14ac:dyDescent="0.25">
      <c r="BX14238" s="4"/>
      <c r="BY14238" s="4"/>
    </row>
    <row r="14239" spans="76:77" x14ac:dyDescent="0.25">
      <c r="BX14239" s="4"/>
      <c r="BY14239" s="4"/>
    </row>
    <row r="14240" spans="76:77" x14ac:dyDescent="0.25">
      <c r="BX14240" s="4"/>
      <c r="BY14240" s="4"/>
    </row>
    <row r="14241" spans="76:77" x14ac:dyDescent="0.25">
      <c r="BX14241" s="4"/>
      <c r="BY14241" s="4"/>
    </row>
    <row r="14242" spans="76:77" x14ac:dyDescent="0.25">
      <c r="BX14242" s="4"/>
      <c r="BY14242" s="4"/>
    </row>
    <row r="14243" spans="76:77" x14ac:dyDescent="0.25">
      <c r="BX14243" s="4"/>
      <c r="BY14243" s="4"/>
    </row>
    <row r="14244" spans="76:77" x14ac:dyDescent="0.25">
      <c r="BX14244" s="4"/>
      <c r="BY14244" s="4"/>
    </row>
    <row r="14245" spans="76:77" x14ac:dyDescent="0.25">
      <c r="BX14245" s="4"/>
      <c r="BY14245" s="4"/>
    </row>
    <row r="14246" spans="76:77" x14ac:dyDescent="0.25">
      <c r="BX14246" s="4"/>
      <c r="BY14246" s="4"/>
    </row>
    <row r="14247" spans="76:77" x14ac:dyDescent="0.25">
      <c r="BX14247" s="4"/>
      <c r="BY14247" s="4"/>
    </row>
    <row r="14248" spans="76:77" x14ac:dyDescent="0.25">
      <c r="BX14248" s="4"/>
      <c r="BY14248" s="4"/>
    </row>
    <row r="14249" spans="76:77" x14ac:dyDescent="0.25">
      <c r="BX14249" s="4"/>
      <c r="BY14249" s="4"/>
    </row>
    <row r="14250" spans="76:77" x14ac:dyDescent="0.25">
      <c r="BX14250" s="4"/>
      <c r="BY14250" s="4"/>
    </row>
    <row r="14251" spans="76:77" x14ac:dyDescent="0.25">
      <c r="BX14251" s="4"/>
      <c r="BY14251" s="4"/>
    </row>
    <row r="14252" spans="76:77" x14ac:dyDescent="0.25">
      <c r="BX14252" s="4"/>
      <c r="BY14252" s="4"/>
    </row>
    <row r="14253" spans="76:77" x14ac:dyDescent="0.25">
      <c r="BX14253" s="4"/>
      <c r="BY14253" s="4"/>
    </row>
    <row r="14254" spans="76:77" x14ac:dyDescent="0.25">
      <c r="BX14254" s="4"/>
      <c r="BY14254" s="4"/>
    </row>
    <row r="14255" spans="76:77" x14ac:dyDescent="0.25">
      <c r="BX14255" s="4"/>
      <c r="BY14255" s="4"/>
    </row>
    <row r="14256" spans="76:77" x14ac:dyDescent="0.25">
      <c r="BX14256" s="4"/>
      <c r="BY14256" s="4"/>
    </row>
    <row r="14257" spans="76:77" x14ac:dyDescent="0.25">
      <c r="BX14257" s="4"/>
      <c r="BY14257" s="4"/>
    </row>
    <row r="14258" spans="76:77" x14ac:dyDescent="0.25">
      <c r="BX14258" s="4"/>
      <c r="BY14258" s="4"/>
    </row>
    <row r="14259" spans="76:77" x14ac:dyDescent="0.25">
      <c r="BX14259" s="4"/>
      <c r="BY14259" s="4"/>
    </row>
    <row r="14260" spans="76:77" x14ac:dyDescent="0.25">
      <c r="BX14260" s="4"/>
      <c r="BY14260" s="4"/>
    </row>
    <row r="14261" spans="76:77" x14ac:dyDescent="0.25">
      <c r="BX14261" s="4"/>
      <c r="BY14261" s="4"/>
    </row>
    <row r="14262" spans="76:77" x14ac:dyDescent="0.25">
      <c r="BX14262" s="4"/>
      <c r="BY14262" s="4"/>
    </row>
    <row r="14263" spans="76:77" x14ac:dyDescent="0.25">
      <c r="BX14263" s="4"/>
      <c r="BY14263" s="4"/>
    </row>
    <row r="14264" spans="76:77" x14ac:dyDescent="0.25">
      <c r="BX14264" s="4"/>
      <c r="BY14264" s="4"/>
    </row>
    <row r="14265" spans="76:77" x14ac:dyDescent="0.25">
      <c r="BX14265" s="4"/>
      <c r="BY14265" s="4"/>
    </row>
    <row r="14266" spans="76:77" x14ac:dyDescent="0.25">
      <c r="BX14266" s="4"/>
      <c r="BY14266" s="4"/>
    </row>
    <row r="14267" spans="76:77" x14ac:dyDescent="0.25">
      <c r="BX14267" s="4"/>
      <c r="BY14267" s="4"/>
    </row>
    <row r="14268" spans="76:77" x14ac:dyDescent="0.25">
      <c r="BX14268" s="4"/>
      <c r="BY14268" s="4"/>
    </row>
    <row r="14269" spans="76:77" x14ac:dyDescent="0.25">
      <c r="BX14269" s="4"/>
      <c r="BY14269" s="4"/>
    </row>
    <row r="14270" spans="76:77" x14ac:dyDescent="0.25">
      <c r="BX14270" s="4"/>
      <c r="BY14270" s="4"/>
    </row>
    <row r="14271" spans="76:77" x14ac:dyDescent="0.25">
      <c r="BX14271" s="4"/>
      <c r="BY14271" s="4"/>
    </row>
    <row r="14272" spans="76:77" x14ac:dyDescent="0.25">
      <c r="BX14272" s="4"/>
      <c r="BY14272" s="4"/>
    </row>
    <row r="14273" spans="76:77" x14ac:dyDescent="0.25">
      <c r="BX14273" s="4"/>
      <c r="BY14273" s="4"/>
    </row>
    <row r="14274" spans="76:77" x14ac:dyDescent="0.25">
      <c r="BX14274" s="4"/>
      <c r="BY14274" s="4"/>
    </row>
    <row r="14275" spans="76:77" x14ac:dyDescent="0.25">
      <c r="BX14275" s="4"/>
      <c r="BY14275" s="4"/>
    </row>
    <row r="14276" spans="76:77" x14ac:dyDescent="0.25">
      <c r="BX14276" s="4"/>
      <c r="BY14276" s="4"/>
    </row>
    <row r="14277" spans="76:77" x14ac:dyDescent="0.25">
      <c r="BX14277" s="4"/>
      <c r="BY14277" s="4"/>
    </row>
    <row r="14278" spans="76:77" x14ac:dyDescent="0.25">
      <c r="BX14278" s="4"/>
      <c r="BY14278" s="4"/>
    </row>
    <row r="14279" spans="76:77" x14ac:dyDescent="0.25">
      <c r="BX14279" s="4"/>
      <c r="BY14279" s="4"/>
    </row>
    <row r="14280" spans="76:77" x14ac:dyDescent="0.25">
      <c r="BX14280" s="4"/>
      <c r="BY14280" s="4"/>
    </row>
    <row r="14281" spans="76:77" x14ac:dyDescent="0.25">
      <c r="BX14281" s="4"/>
      <c r="BY14281" s="4"/>
    </row>
    <row r="14282" spans="76:77" x14ac:dyDescent="0.25">
      <c r="BX14282" s="4"/>
      <c r="BY14282" s="4"/>
    </row>
    <row r="14283" spans="76:77" x14ac:dyDescent="0.25">
      <c r="BX14283" s="4"/>
      <c r="BY14283" s="4"/>
    </row>
    <row r="14284" spans="76:77" x14ac:dyDescent="0.25">
      <c r="BX14284" s="4"/>
      <c r="BY14284" s="4"/>
    </row>
    <row r="14285" spans="76:77" x14ac:dyDescent="0.25">
      <c r="BX14285" s="4"/>
      <c r="BY14285" s="4"/>
    </row>
    <row r="14286" spans="76:77" x14ac:dyDescent="0.25">
      <c r="BX14286" s="4"/>
      <c r="BY14286" s="4"/>
    </row>
    <row r="14287" spans="76:77" x14ac:dyDescent="0.25">
      <c r="BX14287" s="4"/>
      <c r="BY14287" s="4"/>
    </row>
    <row r="14288" spans="76:77" x14ac:dyDescent="0.25">
      <c r="BX14288" s="4"/>
      <c r="BY14288" s="4"/>
    </row>
    <row r="14289" spans="76:77" x14ac:dyDescent="0.25">
      <c r="BX14289" s="4"/>
      <c r="BY14289" s="4"/>
    </row>
    <row r="14290" spans="76:77" x14ac:dyDescent="0.25">
      <c r="BX14290" s="4"/>
      <c r="BY14290" s="4"/>
    </row>
    <row r="14291" spans="76:77" x14ac:dyDescent="0.25">
      <c r="BX14291" s="4"/>
      <c r="BY14291" s="4"/>
    </row>
    <row r="14292" spans="76:77" x14ac:dyDescent="0.25">
      <c r="BX14292" s="4"/>
      <c r="BY14292" s="4"/>
    </row>
    <row r="14293" spans="76:77" x14ac:dyDescent="0.25">
      <c r="BX14293" s="4"/>
      <c r="BY14293" s="4"/>
    </row>
    <row r="14294" spans="76:77" x14ac:dyDescent="0.25">
      <c r="BX14294" s="4"/>
      <c r="BY14294" s="4"/>
    </row>
    <row r="14295" spans="76:77" x14ac:dyDescent="0.25">
      <c r="BX14295" s="4"/>
      <c r="BY14295" s="4"/>
    </row>
    <row r="14296" spans="76:77" x14ac:dyDescent="0.25">
      <c r="BX14296" s="4"/>
      <c r="BY14296" s="4"/>
    </row>
    <row r="14297" spans="76:77" x14ac:dyDescent="0.25">
      <c r="BX14297" s="4"/>
      <c r="BY14297" s="4"/>
    </row>
    <row r="14298" spans="76:77" x14ac:dyDescent="0.25">
      <c r="BX14298" s="4"/>
      <c r="BY14298" s="4"/>
    </row>
    <row r="14299" spans="76:77" x14ac:dyDescent="0.25">
      <c r="BX14299" s="4"/>
      <c r="BY14299" s="4"/>
    </row>
    <row r="14300" spans="76:77" x14ac:dyDescent="0.25">
      <c r="BX14300" s="4"/>
      <c r="BY14300" s="4"/>
    </row>
    <row r="14301" spans="76:77" x14ac:dyDescent="0.25">
      <c r="BX14301" s="4"/>
      <c r="BY14301" s="4"/>
    </row>
    <row r="14302" spans="76:77" x14ac:dyDescent="0.25">
      <c r="BX14302" s="4"/>
      <c r="BY14302" s="4"/>
    </row>
    <row r="14303" spans="76:77" x14ac:dyDescent="0.25">
      <c r="BX14303" s="4"/>
      <c r="BY14303" s="4"/>
    </row>
    <row r="14304" spans="76:77" x14ac:dyDescent="0.25">
      <c r="BX14304" s="4"/>
      <c r="BY14304" s="4"/>
    </row>
    <row r="14305" spans="76:77" x14ac:dyDescent="0.25">
      <c r="BX14305" s="4"/>
      <c r="BY14305" s="4"/>
    </row>
    <row r="14306" spans="76:77" x14ac:dyDescent="0.25">
      <c r="BX14306" s="4"/>
      <c r="BY14306" s="4"/>
    </row>
    <row r="14307" spans="76:77" x14ac:dyDescent="0.25">
      <c r="BX14307" s="4"/>
      <c r="BY14307" s="4"/>
    </row>
    <row r="14308" spans="76:77" x14ac:dyDescent="0.25">
      <c r="BX14308" s="4"/>
      <c r="BY14308" s="4"/>
    </row>
    <row r="14309" spans="76:77" x14ac:dyDescent="0.25">
      <c r="BX14309" s="4"/>
      <c r="BY14309" s="4"/>
    </row>
    <row r="14310" spans="76:77" x14ac:dyDescent="0.25">
      <c r="BX14310" s="4"/>
      <c r="BY14310" s="4"/>
    </row>
    <row r="14311" spans="76:77" x14ac:dyDescent="0.25">
      <c r="BX14311" s="4"/>
      <c r="BY14311" s="4"/>
    </row>
    <row r="14312" spans="76:77" x14ac:dyDescent="0.25">
      <c r="BX14312" s="4"/>
      <c r="BY14312" s="4"/>
    </row>
    <row r="14313" spans="76:77" x14ac:dyDescent="0.25">
      <c r="BX14313" s="4"/>
      <c r="BY14313" s="4"/>
    </row>
    <row r="14314" spans="76:77" x14ac:dyDescent="0.25">
      <c r="BX14314" s="4"/>
      <c r="BY14314" s="4"/>
    </row>
    <row r="14315" spans="76:77" x14ac:dyDescent="0.25">
      <c r="BX14315" s="4"/>
      <c r="BY14315" s="4"/>
    </row>
    <row r="14316" spans="76:77" x14ac:dyDescent="0.25">
      <c r="BX14316" s="4"/>
      <c r="BY14316" s="4"/>
    </row>
    <row r="14317" spans="76:77" x14ac:dyDescent="0.25">
      <c r="BX14317" s="4"/>
      <c r="BY14317" s="4"/>
    </row>
    <row r="14318" spans="76:77" x14ac:dyDescent="0.25">
      <c r="BX14318" s="4"/>
      <c r="BY14318" s="4"/>
    </row>
    <row r="14319" spans="76:77" x14ac:dyDescent="0.25">
      <c r="BX14319" s="4"/>
      <c r="BY14319" s="4"/>
    </row>
    <row r="14320" spans="76:77" x14ac:dyDescent="0.25">
      <c r="BX14320" s="4"/>
      <c r="BY14320" s="4"/>
    </row>
    <row r="14321" spans="76:77" x14ac:dyDescent="0.25">
      <c r="BX14321" s="4"/>
      <c r="BY14321" s="4"/>
    </row>
    <row r="14322" spans="76:77" x14ac:dyDescent="0.25">
      <c r="BX14322" s="4"/>
      <c r="BY14322" s="4"/>
    </row>
    <row r="14323" spans="76:77" x14ac:dyDescent="0.25">
      <c r="BX14323" s="4"/>
      <c r="BY14323" s="4"/>
    </row>
    <row r="14324" spans="76:77" x14ac:dyDescent="0.25">
      <c r="BX14324" s="4"/>
      <c r="BY14324" s="4"/>
    </row>
    <row r="14325" spans="76:77" x14ac:dyDescent="0.25">
      <c r="BX14325" s="4"/>
      <c r="BY14325" s="4"/>
    </row>
    <row r="14326" spans="76:77" x14ac:dyDescent="0.25">
      <c r="BX14326" s="4"/>
      <c r="BY14326" s="4"/>
    </row>
    <row r="14327" spans="76:77" x14ac:dyDescent="0.25">
      <c r="BX14327" s="4"/>
      <c r="BY14327" s="4"/>
    </row>
    <row r="14328" spans="76:77" x14ac:dyDescent="0.25">
      <c r="BX14328" s="4"/>
      <c r="BY14328" s="4"/>
    </row>
    <row r="14329" spans="76:77" x14ac:dyDescent="0.25">
      <c r="BX14329" s="4"/>
      <c r="BY14329" s="4"/>
    </row>
    <row r="14330" spans="76:77" x14ac:dyDescent="0.25">
      <c r="BX14330" s="4"/>
      <c r="BY14330" s="4"/>
    </row>
    <row r="14331" spans="76:77" x14ac:dyDescent="0.25">
      <c r="BX14331" s="4"/>
      <c r="BY14331" s="4"/>
    </row>
    <row r="14332" spans="76:77" x14ac:dyDescent="0.25">
      <c r="BX14332" s="4"/>
      <c r="BY14332" s="4"/>
    </row>
    <row r="14333" spans="76:77" x14ac:dyDescent="0.25">
      <c r="BX14333" s="4"/>
      <c r="BY14333" s="4"/>
    </row>
    <row r="14334" spans="76:77" x14ac:dyDescent="0.25">
      <c r="BX14334" s="4"/>
      <c r="BY14334" s="4"/>
    </row>
    <row r="14335" spans="76:77" x14ac:dyDescent="0.25">
      <c r="BX14335" s="4"/>
      <c r="BY14335" s="4"/>
    </row>
    <row r="14336" spans="76:77" x14ac:dyDescent="0.25">
      <c r="BX14336" s="4"/>
      <c r="BY14336" s="4"/>
    </row>
    <row r="14337" spans="76:77" x14ac:dyDescent="0.25">
      <c r="BX14337" s="4"/>
      <c r="BY14337" s="4"/>
    </row>
    <row r="14338" spans="76:77" x14ac:dyDescent="0.25">
      <c r="BX14338" s="4"/>
      <c r="BY14338" s="4"/>
    </row>
    <row r="14339" spans="76:77" x14ac:dyDescent="0.25">
      <c r="BX14339" s="4"/>
      <c r="BY14339" s="4"/>
    </row>
    <row r="14340" spans="76:77" x14ac:dyDescent="0.25">
      <c r="BX14340" s="4"/>
      <c r="BY14340" s="4"/>
    </row>
    <row r="14341" spans="76:77" x14ac:dyDescent="0.25">
      <c r="BX14341" s="4"/>
      <c r="BY14341" s="4"/>
    </row>
    <row r="14342" spans="76:77" x14ac:dyDescent="0.25">
      <c r="BX14342" s="4"/>
      <c r="BY14342" s="4"/>
    </row>
    <row r="14343" spans="76:77" x14ac:dyDescent="0.25">
      <c r="BX14343" s="4"/>
      <c r="BY14343" s="4"/>
    </row>
    <row r="14344" spans="76:77" x14ac:dyDescent="0.25">
      <c r="BX14344" s="4"/>
      <c r="BY14344" s="4"/>
    </row>
    <row r="14345" spans="76:77" x14ac:dyDescent="0.25">
      <c r="BX14345" s="4"/>
      <c r="BY14345" s="4"/>
    </row>
    <row r="14346" spans="76:77" x14ac:dyDescent="0.25">
      <c r="BX14346" s="4"/>
      <c r="BY14346" s="4"/>
    </row>
    <row r="14347" spans="76:77" x14ac:dyDescent="0.25">
      <c r="BX14347" s="4"/>
      <c r="BY14347" s="4"/>
    </row>
    <row r="14348" spans="76:77" x14ac:dyDescent="0.25">
      <c r="BX14348" s="4"/>
      <c r="BY14348" s="4"/>
    </row>
    <row r="14349" spans="76:77" x14ac:dyDescent="0.25">
      <c r="BX14349" s="4"/>
      <c r="BY14349" s="4"/>
    </row>
    <row r="14350" spans="76:77" x14ac:dyDescent="0.25">
      <c r="BX14350" s="4"/>
      <c r="BY14350" s="4"/>
    </row>
    <row r="14351" spans="76:77" x14ac:dyDescent="0.25">
      <c r="BX14351" s="4"/>
      <c r="BY14351" s="4"/>
    </row>
    <row r="14352" spans="76:77" x14ac:dyDescent="0.25">
      <c r="BX14352" s="4"/>
      <c r="BY14352" s="4"/>
    </row>
    <row r="14353" spans="76:77" x14ac:dyDescent="0.25">
      <c r="BX14353" s="4"/>
      <c r="BY14353" s="4"/>
    </row>
    <row r="14354" spans="76:77" x14ac:dyDescent="0.25">
      <c r="BX14354" s="4"/>
      <c r="BY14354" s="4"/>
    </row>
    <row r="14355" spans="76:77" x14ac:dyDescent="0.25">
      <c r="BX14355" s="4"/>
      <c r="BY14355" s="4"/>
    </row>
    <row r="14356" spans="76:77" x14ac:dyDescent="0.25">
      <c r="BX14356" s="4"/>
      <c r="BY14356" s="4"/>
    </row>
    <row r="14357" spans="76:77" x14ac:dyDescent="0.25">
      <c r="BX14357" s="4"/>
      <c r="BY14357" s="4"/>
    </row>
    <row r="14358" spans="76:77" x14ac:dyDescent="0.25">
      <c r="BX14358" s="4"/>
      <c r="BY14358" s="4"/>
    </row>
    <row r="14359" spans="76:77" x14ac:dyDescent="0.25">
      <c r="BX14359" s="4"/>
      <c r="BY14359" s="4"/>
    </row>
    <row r="14360" spans="76:77" x14ac:dyDescent="0.25">
      <c r="BX14360" s="4"/>
      <c r="BY14360" s="4"/>
    </row>
    <row r="14361" spans="76:77" x14ac:dyDescent="0.25">
      <c r="BX14361" s="4"/>
      <c r="BY14361" s="4"/>
    </row>
    <row r="14362" spans="76:77" x14ac:dyDescent="0.25">
      <c r="BX14362" s="4"/>
      <c r="BY14362" s="4"/>
    </row>
    <row r="14363" spans="76:77" x14ac:dyDescent="0.25">
      <c r="BX14363" s="4"/>
      <c r="BY14363" s="4"/>
    </row>
    <row r="14364" spans="76:77" x14ac:dyDescent="0.25">
      <c r="BX14364" s="4"/>
      <c r="BY14364" s="4"/>
    </row>
    <row r="14365" spans="76:77" x14ac:dyDescent="0.25">
      <c r="BX14365" s="4"/>
      <c r="BY14365" s="4"/>
    </row>
    <row r="14366" spans="76:77" x14ac:dyDescent="0.25">
      <c r="BX14366" s="4"/>
      <c r="BY14366" s="4"/>
    </row>
    <row r="14367" spans="76:77" x14ac:dyDescent="0.25">
      <c r="BX14367" s="4"/>
      <c r="BY14367" s="4"/>
    </row>
    <row r="14368" spans="76:77" x14ac:dyDescent="0.25">
      <c r="BX14368" s="4"/>
      <c r="BY14368" s="4"/>
    </row>
    <row r="14369" spans="76:77" x14ac:dyDescent="0.25">
      <c r="BX14369" s="4"/>
      <c r="BY14369" s="4"/>
    </row>
    <row r="14370" spans="76:77" x14ac:dyDescent="0.25">
      <c r="BX14370" s="4"/>
      <c r="BY14370" s="4"/>
    </row>
    <row r="14371" spans="76:77" x14ac:dyDescent="0.25">
      <c r="BX14371" s="4"/>
      <c r="BY14371" s="4"/>
    </row>
    <row r="14372" spans="76:77" x14ac:dyDescent="0.25">
      <c r="BX14372" s="4"/>
      <c r="BY14372" s="4"/>
    </row>
    <row r="14373" spans="76:77" x14ac:dyDescent="0.25">
      <c r="BX14373" s="4"/>
      <c r="BY14373" s="4"/>
    </row>
    <row r="14374" spans="76:77" x14ac:dyDescent="0.25">
      <c r="BX14374" s="4"/>
      <c r="BY14374" s="4"/>
    </row>
    <row r="14375" spans="76:77" x14ac:dyDescent="0.25">
      <c r="BX14375" s="4"/>
      <c r="BY14375" s="4"/>
    </row>
    <row r="14376" spans="76:77" x14ac:dyDescent="0.25">
      <c r="BX14376" s="4"/>
      <c r="BY14376" s="4"/>
    </row>
    <row r="14377" spans="76:77" x14ac:dyDescent="0.25">
      <c r="BX14377" s="4"/>
      <c r="BY14377" s="4"/>
    </row>
    <row r="14378" spans="76:77" x14ac:dyDescent="0.25">
      <c r="BX14378" s="4"/>
      <c r="BY14378" s="4"/>
    </row>
    <row r="14379" spans="76:77" x14ac:dyDescent="0.25">
      <c r="BX14379" s="4"/>
      <c r="BY14379" s="4"/>
    </row>
    <row r="14380" spans="76:77" x14ac:dyDescent="0.25">
      <c r="BX14380" s="4"/>
      <c r="BY14380" s="4"/>
    </row>
    <row r="14381" spans="76:77" x14ac:dyDescent="0.25">
      <c r="BX14381" s="4"/>
      <c r="BY14381" s="4"/>
    </row>
    <row r="14382" spans="76:77" x14ac:dyDescent="0.25">
      <c r="BX14382" s="4"/>
      <c r="BY14382" s="4"/>
    </row>
    <row r="14383" spans="76:77" x14ac:dyDescent="0.25">
      <c r="BX14383" s="4"/>
      <c r="BY14383" s="4"/>
    </row>
    <row r="14384" spans="76:77" x14ac:dyDescent="0.25">
      <c r="BX14384" s="4"/>
      <c r="BY14384" s="4"/>
    </row>
    <row r="14385" spans="76:77" x14ac:dyDescent="0.25">
      <c r="BX14385" s="4"/>
      <c r="BY14385" s="4"/>
    </row>
    <row r="14386" spans="76:77" x14ac:dyDescent="0.25">
      <c r="BX14386" s="4"/>
      <c r="BY14386" s="4"/>
    </row>
    <row r="14387" spans="76:77" x14ac:dyDescent="0.25">
      <c r="BX14387" s="4"/>
      <c r="BY14387" s="4"/>
    </row>
    <row r="14388" spans="76:77" x14ac:dyDescent="0.25">
      <c r="BX14388" s="4"/>
      <c r="BY14388" s="4"/>
    </row>
    <row r="14389" spans="76:77" x14ac:dyDescent="0.25">
      <c r="BX14389" s="4"/>
      <c r="BY14389" s="4"/>
    </row>
    <row r="14390" spans="76:77" x14ac:dyDescent="0.25">
      <c r="BX14390" s="4"/>
      <c r="BY14390" s="4"/>
    </row>
    <row r="14391" spans="76:77" x14ac:dyDescent="0.25">
      <c r="BX14391" s="4"/>
      <c r="BY14391" s="4"/>
    </row>
    <row r="14392" spans="76:77" x14ac:dyDescent="0.25">
      <c r="BX14392" s="4"/>
      <c r="BY14392" s="4"/>
    </row>
    <row r="14393" spans="76:77" x14ac:dyDescent="0.25">
      <c r="BX14393" s="4"/>
      <c r="BY14393" s="4"/>
    </row>
    <row r="14394" spans="76:77" x14ac:dyDescent="0.25">
      <c r="BX14394" s="4"/>
      <c r="BY14394" s="4"/>
    </row>
    <row r="14395" spans="76:77" x14ac:dyDescent="0.25">
      <c r="BX14395" s="4"/>
      <c r="BY14395" s="4"/>
    </row>
    <row r="14396" spans="76:77" x14ac:dyDescent="0.25">
      <c r="BX14396" s="4"/>
      <c r="BY14396" s="4"/>
    </row>
    <row r="14397" spans="76:77" x14ac:dyDescent="0.25">
      <c r="BX14397" s="4"/>
      <c r="BY14397" s="4"/>
    </row>
    <row r="14398" spans="76:77" x14ac:dyDescent="0.25">
      <c r="BX14398" s="4"/>
      <c r="BY14398" s="4"/>
    </row>
    <row r="14399" spans="76:77" x14ac:dyDescent="0.25">
      <c r="BX14399" s="4"/>
      <c r="BY14399" s="4"/>
    </row>
    <row r="14400" spans="76:77" x14ac:dyDescent="0.25">
      <c r="BX14400" s="4"/>
      <c r="BY14400" s="4"/>
    </row>
    <row r="14401" spans="76:77" x14ac:dyDescent="0.25">
      <c r="BX14401" s="4"/>
      <c r="BY14401" s="4"/>
    </row>
    <row r="14402" spans="76:77" x14ac:dyDescent="0.25">
      <c r="BX14402" s="4"/>
      <c r="BY14402" s="4"/>
    </row>
    <row r="14403" spans="76:77" x14ac:dyDescent="0.25">
      <c r="BX14403" s="4"/>
      <c r="BY14403" s="4"/>
    </row>
    <row r="14404" spans="76:77" x14ac:dyDescent="0.25">
      <c r="BX14404" s="4"/>
      <c r="BY14404" s="4"/>
    </row>
    <row r="14405" spans="76:77" x14ac:dyDescent="0.25">
      <c r="BX14405" s="4"/>
      <c r="BY14405" s="4"/>
    </row>
    <row r="14406" spans="76:77" x14ac:dyDescent="0.25">
      <c r="BX14406" s="4"/>
      <c r="BY14406" s="4"/>
    </row>
    <row r="14407" spans="76:77" x14ac:dyDescent="0.25">
      <c r="BX14407" s="4"/>
      <c r="BY14407" s="4"/>
    </row>
    <row r="14408" spans="76:77" x14ac:dyDescent="0.25">
      <c r="BX14408" s="4"/>
      <c r="BY14408" s="4"/>
    </row>
    <row r="14409" spans="76:77" x14ac:dyDescent="0.25">
      <c r="BX14409" s="4"/>
      <c r="BY14409" s="4"/>
    </row>
    <row r="14410" spans="76:77" x14ac:dyDescent="0.25">
      <c r="BX14410" s="4"/>
      <c r="BY14410" s="4"/>
    </row>
    <row r="14411" spans="76:77" x14ac:dyDescent="0.25">
      <c r="BX14411" s="4"/>
      <c r="BY14411" s="4"/>
    </row>
    <row r="14412" spans="76:77" x14ac:dyDescent="0.25">
      <c r="BX14412" s="4"/>
      <c r="BY14412" s="4"/>
    </row>
    <row r="14413" spans="76:77" x14ac:dyDescent="0.25">
      <c r="BX14413" s="4"/>
      <c r="BY14413" s="4"/>
    </row>
    <row r="14414" spans="76:77" x14ac:dyDescent="0.25">
      <c r="BX14414" s="4"/>
      <c r="BY14414" s="4"/>
    </row>
    <row r="14415" spans="76:77" x14ac:dyDescent="0.25">
      <c r="BX14415" s="4"/>
      <c r="BY14415" s="4"/>
    </row>
    <row r="14416" spans="76:77" x14ac:dyDescent="0.25">
      <c r="BX14416" s="4"/>
      <c r="BY14416" s="4"/>
    </row>
    <row r="14417" spans="76:77" x14ac:dyDescent="0.25">
      <c r="BX14417" s="4"/>
      <c r="BY14417" s="4"/>
    </row>
    <row r="14418" spans="76:77" x14ac:dyDescent="0.25">
      <c r="BX14418" s="4"/>
      <c r="BY14418" s="4"/>
    </row>
    <row r="14419" spans="76:77" x14ac:dyDescent="0.25">
      <c r="BX14419" s="4"/>
      <c r="BY14419" s="4"/>
    </row>
    <row r="14420" spans="76:77" x14ac:dyDescent="0.25">
      <c r="BX14420" s="4"/>
      <c r="BY14420" s="4"/>
    </row>
    <row r="14421" spans="76:77" x14ac:dyDescent="0.25">
      <c r="BX14421" s="4"/>
      <c r="BY14421" s="4"/>
    </row>
    <row r="14422" spans="76:77" x14ac:dyDescent="0.25">
      <c r="BX14422" s="4"/>
      <c r="BY14422" s="4"/>
    </row>
    <row r="14423" spans="76:77" x14ac:dyDescent="0.25">
      <c r="BX14423" s="4"/>
      <c r="BY14423" s="4"/>
    </row>
    <row r="14424" spans="76:77" x14ac:dyDescent="0.25">
      <c r="BX14424" s="4"/>
      <c r="BY14424" s="4"/>
    </row>
    <row r="14425" spans="76:77" x14ac:dyDescent="0.25">
      <c r="BX14425" s="4"/>
      <c r="BY14425" s="4"/>
    </row>
    <row r="14426" spans="76:77" x14ac:dyDescent="0.25">
      <c r="BX14426" s="4"/>
      <c r="BY14426" s="4"/>
    </row>
    <row r="14427" spans="76:77" x14ac:dyDescent="0.25">
      <c r="BX14427" s="4"/>
      <c r="BY14427" s="4"/>
    </row>
    <row r="14428" spans="76:77" x14ac:dyDescent="0.25">
      <c r="BX14428" s="4"/>
      <c r="BY14428" s="4"/>
    </row>
    <row r="14429" spans="76:77" x14ac:dyDescent="0.25">
      <c r="BX14429" s="4"/>
      <c r="BY14429" s="4"/>
    </row>
    <row r="14430" spans="76:77" x14ac:dyDescent="0.25">
      <c r="BX14430" s="4"/>
      <c r="BY14430" s="4"/>
    </row>
    <row r="14431" spans="76:77" x14ac:dyDescent="0.25">
      <c r="BX14431" s="4"/>
      <c r="BY14431" s="4"/>
    </row>
    <row r="14432" spans="76:77" x14ac:dyDescent="0.25">
      <c r="BX14432" s="4"/>
      <c r="BY14432" s="4"/>
    </row>
    <row r="14433" spans="76:77" x14ac:dyDescent="0.25">
      <c r="BX14433" s="4"/>
      <c r="BY14433" s="4"/>
    </row>
    <row r="14434" spans="76:77" x14ac:dyDescent="0.25">
      <c r="BX14434" s="4"/>
      <c r="BY14434" s="4"/>
    </row>
    <row r="14435" spans="76:77" x14ac:dyDescent="0.25">
      <c r="BX14435" s="4"/>
      <c r="BY14435" s="4"/>
    </row>
    <row r="14436" spans="76:77" x14ac:dyDescent="0.25">
      <c r="BX14436" s="4"/>
      <c r="BY14436" s="4"/>
    </row>
    <row r="14437" spans="76:77" x14ac:dyDescent="0.25">
      <c r="BX14437" s="4"/>
      <c r="BY14437" s="4"/>
    </row>
    <row r="14438" spans="76:77" x14ac:dyDescent="0.25">
      <c r="BX14438" s="4"/>
      <c r="BY14438" s="4"/>
    </row>
    <row r="14439" spans="76:77" x14ac:dyDescent="0.25">
      <c r="BX14439" s="4"/>
      <c r="BY14439" s="4"/>
    </row>
    <row r="14440" spans="76:77" x14ac:dyDescent="0.25">
      <c r="BX14440" s="4"/>
      <c r="BY14440" s="4"/>
    </row>
    <row r="14441" spans="76:77" x14ac:dyDescent="0.25">
      <c r="BX14441" s="4"/>
      <c r="BY14441" s="4"/>
    </row>
    <row r="14442" spans="76:77" x14ac:dyDescent="0.25">
      <c r="BX14442" s="4"/>
      <c r="BY14442" s="4"/>
    </row>
    <row r="14443" spans="76:77" x14ac:dyDescent="0.25">
      <c r="BX14443" s="4"/>
      <c r="BY14443" s="4"/>
    </row>
    <row r="14444" spans="76:77" x14ac:dyDescent="0.25">
      <c r="BX14444" s="4"/>
      <c r="BY14444" s="4"/>
    </row>
    <row r="14445" spans="76:77" x14ac:dyDescent="0.25">
      <c r="BX14445" s="4"/>
      <c r="BY14445" s="4"/>
    </row>
    <row r="14446" spans="76:77" x14ac:dyDescent="0.25">
      <c r="BX14446" s="4"/>
      <c r="BY14446" s="4"/>
    </row>
    <row r="14447" spans="76:77" x14ac:dyDescent="0.25">
      <c r="BX14447" s="4"/>
      <c r="BY14447" s="4"/>
    </row>
    <row r="14448" spans="76:77" x14ac:dyDescent="0.25">
      <c r="BX14448" s="4"/>
      <c r="BY14448" s="4"/>
    </row>
    <row r="14449" spans="76:77" x14ac:dyDescent="0.25">
      <c r="BX14449" s="4"/>
      <c r="BY14449" s="4"/>
    </row>
    <row r="14450" spans="76:77" x14ac:dyDescent="0.25">
      <c r="BX14450" s="4"/>
      <c r="BY14450" s="4"/>
    </row>
    <row r="14451" spans="76:77" x14ac:dyDescent="0.25">
      <c r="BX14451" s="4"/>
      <c r="BY14451" s="4"/>
    </row>
    <row r="14452" spans="76:77" x14ac:dyDescent="0.25">
      <c r="BX14452" s="4"/>
      <c r="BY14452" s="4"/>
    </row>
    <row r="14453" spans="76:77" x14ac:dyDescent="0.25">
      <c r="BX14453" s="4"/>
      <c r="BY14453" s="4"/>
    </row>
    <row r="14454" spans="76:77" x14ac:dyDescent="0.25">
      <c r="BX14454" s="4"/>
      <c r="BY14454" s="4"/>
    </row>
    <row r="14455" spans="76:77" x14ac:dyDescent="0.25">
      <c r="BX14455" s="4"/>
      <c r="BY14455" s="4"/>
    </row>
    <row r="14456" spans="76:77" x14ac:dyDescent="0.25">
      <c r="BX14456" s="4"/>
      <c r="BY14456" s="4"/>
    </row>
    <row r="14457" spans="76:77" x14ac:dyDescent="0.25">
      <c r="BX14457" s="4"/>
      <c r="BY14457" s="4"/>
    </row>
    <row r="14458" spans="76:77" x14ac:dyDescent="0.25">
      <c r="BX14458" s="4"/>
      <c r="BY14458" s="4"/>
    </row>
    <row r="14459" spans="76:77" x14ac:dyDescent="0.25">
      <c r="BX14459" s="4"/>
      <c r="BY14459" s="4"/>
    </row>
    <row r="14460" spans="76:77" x14ac:dyDescent="0.25">
      <c r="BX14460" s="4"/>
      <c r="BY14460" s="4"/>
    </row>
    <row r="14461" spans="76:77" x14ac:dyDescent="0.25">
      <c r="BX14461" s="4"/>
      <c r="BY14461" s="4"/>
    </row>
    <row r="14462" spans="76:77" x14ac:dyDescent="0.25">
      <c r="BX14462" s="4"/>
      <c r="BY14462" s="4"/>
    </row>
    <row r="14463" spans="76:77" x14ac:dyDescent="0.25">
      <c r="BX14463" s="4"/>
      <c r="BY14463" s="4"/>
    </row>
    <row r="14464" spans="76:77" x14ac:dyDescent="0.25">
      <c r="BX14464" s="4"/>
      <c r="BY14464" s="4"/>
    </row>
    <row r="14465" spans="76:77" x14ac:dyDescent="0.25">
      <c r="BX14465" s="4"/>
      <c r="BY14465" s="4"/>
    </row>
    <row r="14466" spans="76:77" x14ac:dyDescent="0.25">
      <c r="BX14466" s="4"/>
      <c r="BY14466" s="4"/>
    </row>
    <row r="14467" spans="76:77" x14ac:dyDescent="0.25">
      <c r="BX14467" s="4"/>
      <c r="BY14467" s="4"/>
    </row>
    <row r="14468" spans="76:77" x14ac:dyDescent="0.25">
      <c r="BX14468" s="4"/>
      <c r="BY14468" s="4"/>
    </row>
    <row r="14469" spans="76:77" x14ac:dyDescent="0.25">
      <c r="BX14469" s="4"/>
      <c r="BY14469" s="4"/>
    </row>
    <row r="14470" spans="76:77" x14ac:dyDescent="0.25">
      <c r="BX14470" s="4"/>
      <c r="BY14470" s="4"/>
    </row>
    <row r="14471" spans="76:77" x14ac:dyDescent="0.25">
      <c r="BX14471" s="4"/>
      <c r="BY14471" s="4"/>
    </row>
    <row r="14472" spans="76:77" x14ac:dyDescent="0.25">
      <c r="BX14472" s="4"/>
      <c r="BY14472" s="4"/>
    </row>
    <row r="14473" spans="76:77" x14ac:dyDescent="0.25">
      <c r="BX14473" s="4"/>
      <c r="BY14473" s="4"/>
    </row>
    <row r="14474" spans="76:77" x14ac:dyDescent="0.25">
      <c r="BX14474" s="4"/>
      <c r="BY14474" s="4"/>
    </row>
    <row r="14475" spans="76:77" x14ac:dyDescent="0.25">
      <c r="BX14475" s="4"/>
      <c r="BY14475" s="4"/>
    </row>
    <row r="14476" spans="76:77" x14ac:dyDescent="0.25">
      <c r="BX14476" s="4"/>
      <c r="BY14476" s="4"/>
    </row>
    <row r="14477" spans="76:77" x14ac:dyDescent="0.25">
      <c r="BX14477" s="4"/>
      <c r="BY14477" s="4"/>
    </row>
    <row r="14478" spans="76:77" x14ac:dyDescent="0.25">
      <c r="BX14478" s="4"/>
      <c r="BY14478" s="4"/>
    </row>
    <row r="14479" spans="76:77" x14ac:dyDescent="0.25">
      <c r="BX14479" s="4"/>
      <c r="BY14479" s="4"/>
    </row>
    <row r="14480" spans="76:77" x14ac:dyDescent="0.25">
      <c r="BX14480" s="4"/>
      <c r="BY14480" s="4"/>
    </row>
    <row r="14481" spans="76:77" x14ac:dyDescent="0.25">
      <c r="BX14481" s="4"/>
      <c r="BY14481" s="4"/>
    </row>
    <row r="14482" spans="76:77" x14ac:dyDescent="0.25">
      <c r="BX14482" s="4"/>
      <c r="BY14482" s="4"/>
    </row>
    <row r="14483" spans="76:77" x14ac:dyDescent="0.25">
      <c r="BX14483" s="4"/>
      <c r="BY14483" s="4"/>
    </row>
    <row r="14484" spans="76:77" x14ac:dyDescent="0.25">
      <c r="BX14484" s="4"/>
      <c r="BY14484" s="4"/>
    </row>
    <row r="14485" spans="76:77" x14ac:dyDescent="0.25">
      <c r="BX14485" s="4"/>
      <c r="BY14485" s="4"/>
    </row>
    <row r="14486" spans="76:77" x14ac:dyDescent="0.25">
      <c r="BX14486" s="4"/>
      <c r="BY14486" s="4"/>
    </row>
    <row r="14487" spans="76:77" x14ac:dyDescent="0.25">
      <c r="BX14487" s="4"/>
      <c r="BY14487" s="4"/>
    </row>
    <row r="14488" spans="76:77" x14ac:dyDescent="0.25">
      <c r="BX14488" s="4"/>
      <c r="BY14488" s="4"/>
    </row>
    <row r="14489" spans="76:77" x14ac:dyDescent="0.25">
      <c r="BX14489" s="4"/>
      <c r="BY14489" s="4"/>
    </row>
    <row r="14490" spans="76:77" x14ac:dyDescent="0.25">
      <c r="BX14490" s="4"/>
      <c r="BY14490" s="4"/>
    </row>
    <row r="14491" spans="76:77" x14ac:dyDescent="0.25">
      <c r="BX14491" s="4"/>
      <c r="BY14491" s="4"/>
    </row>
    <row r="14492" spans="76:77" x14ac:dyDescent="0.25">
      <c r="BX14492" s="4"/>
      <c r="BY14492" s="4"/>
    </row>
    <row r="14493" spans="76:77" x14ac:dyDescent="0.25">
      <c r="BX14493" s="4"/>
      <c r="BY14493" s="4"/>
    </row>
    <row r="14494" spans="76:77" x14ac:dyDescent="0.25">
      <c r="BX14494" s="4"/>
      <c r="BY14494" s="4"/>
    </row>
    <row r="14495" spans="76:77" x14ac:dyDescent="0.25">
      <c r="BX14495" s="4"/>
      <c r="BY14495" s="4"/>
    </row>
    <row r="14496" spans="76:77" x14ac:dyDescent="0.25">
      <c r="BX14496" s="4"/>
      <c r="BY14496" s="4"/>
    </row>
    <row r="14497" spans="76:77" x14ac:dyDescent="0.25">
      <c r="BX14497" s="4"/>
      <c r="BY14497" s="4"/>
    </row>
    <row r="14498" spans="76:77" x14ac:dyDescent="0.25">
      <c r="BX14498" s="4"/>
      <c r="BY14498" s="4"/>
    </row>
    <row r="14499" spans="76:77" x14ac:dyDescent="0.25">
      <c r="BX14499" s="4"/>
      <c r="BY14499" s="4"/>
    </row>
    <row r="14500" spans="76:77" x14ac:dyDescent="0.25">
      <c r="BX14500" s="4"/>
      <c r="BY14500" s="4"/>
    </row>
    <row r="14501" spans="76:77" x14ac:dyDescent="0.25">
      <c r="BX14501" s="4"/>
      <c r="BY14501" s="4"/>
    </row>
    <row r="14502" spans="76:77" x14ac:dyDescent="0.25">
      <c r="BX14502" s="4"/>
      <c r="BY14502" s="4"/>
    </row>
    <row r="14503" spans="76:77" x14ac:dyDescent="0.25">
      <c r="BX14503" s="4"/>
      <c r="BY14503" s="4"/>
    </row>
    <row r="14504" spans="76:77" x14ac:dyDescent="0.25">
      <c r="BX14504" s="4"/>
      <c r="BY14504" s="4"/>
    </row>
    <row r="14505" spans="76:77" x14ac:dyDescent="0.25">
      <c r="BX14505" s="4"/>
      <c r="BY14505" s="4"/>
    </row>
    <row r="14506" spans="76:77" x14ac:dyDescent="0.25">
      <c r="BX14506" s="4"/>
      <c r="BY14506" s="4"/>
    </row>
    <row r="14507" spans="76:77" x14ac:dyDescent="0.25">
      <c r="BX14507" s="4"/>
      <c r="BY14507" s="4"/>
    </row>
    <row r="14508" spans="76:77" x14ac:dyDescent="0.25">
      <c r="BX14508" s="4"/>
      <c r="BY14508" s="4"/>
    </row>
    <row r="14509" spans="76:77" x14ac:dyDescent="0.25">
      <c r="BX14509" s="4"/>
      <c r="BY14509" s="4"/>
    </row>
    <row r="14510" spans="76:77" x14ac:dyDescent="0.25">
      <c r="BX14510" s="4"/>
      <c r="BY14510" s="4"/>
    </row>
    <row r="14511" spans="76:77" x14ac:dyDescent="0.25">
      <c r="BX14511" s="4"/>
      <c r="BY14511" s="4"/>
    </row>
    <row r="14512" spans="76:77" x14ac:dyDescent="0.25">
      <c r="BX14512" s="4"/>
      <c r="BY14512" s="4"/>
    </row>
    <row r="14513" spans="76:77" x14ac:dyDescent="0.25">
      <c r="BX14513" s="4"/>
      <c r="BY14513" s="4"/>
    </row>
    <row r="14514" spans="76:77" x14ac:dyDescent="0.25">
      <c r="BX14514" s="4"/>
      <c r="BY14514" s="4"/>
    </row>
    <row r="14515" spans="76:77" x14ac:dyDescent="0.25">
      <c r="BX14515" s="4"/>
      <c r="BY14515" s="4"/>
    </row>
    <row r="14516" spans="76:77" x14ac:dyDescent="0.25">
      <c r="BX14516" s="4"/>
      <c r="BY14516" s="4"/>
    </row>
    <row r="14517" spans="76:77" x14ac:dyDescent="0.25">
      <c r="BX14517" s="4"/>
      <c r="BY14517" s="4"/>
    </row>
    <row r="14518" spans="76:77" x14ac:dyDescent="0.25">
      <c r="BX14518" s="4"/>
      <c r="BY14518" s="4"/>
    </row>
    <row r="14519" spans="76:77" x14ac:dyDescent="0.25">
      <c r="BX14519" s="4"/>
      <c r="BY14519" s="4"/>
    </row>
    <row r="14520" spans="76:77" x14ac:dyDescent="0.25">
      <c r="BX14520" s="4"/>
      <c r="BY14520" s="4"/>
    </row>
    <row r="14521" spans="76:77" x14ac:dyDescent="0.25">
      <c r="BX14521" s="4"/>
      <c r="BY14521" s="4"/>
    </row>
    <row r="14522" spans="76:77" x14ac:dyDescent="0.25">
      <c r="BX14522" s="4"/>
      <c r="BY14522" s="4"/>
    </row>
    <row r="14523" spans="76:77" x14ac:dyDescent="0.25">
      <c r="BX14523" s="4"/>
      <c r="BY14523" s="4"/>
    </row>
    <row r="14524" spans="76:77" x14ac:dyDescent="0.25">
      <c r="BX14524" s="4"/>
      <c r="BY14524" s="4"/>
    </row>
    <row r="14525" spans="76:77" x14ac:dyDescent="0.25">
      <c r="BX14525" s="4"/>
      <c r="BY14525" s="4"/>
    </row>
    <row r="14526" spans="76:77" x14ac:dyDescent="0.25">
      <c r="BX14526" s="4"/>
      <c r="BY14526" s="4"/>
    </row>
    <row r="14527" spans="76:77" x14ac:dyDescent="0.25">
      <c r="BX14527" s="4"/>
      <c r="BY14527" s="4"/>
    </row>
    <row r="14528" spans="76:77" x14ac:dyDescent="0.25">
      <c r="BX14528" s="4"/>
      <c r="BY14528" s="4"/>
    </row>
    <row r="14529" spans="76:77" x14ac:dyDescent="0.25">
      <c r="BX14529" s="4"/>
      <c r="BY14529" s="4"/>
    </row>
    <row r="14530" spans="76:77" x14ac:dyDescent="0.25">
      <c r="BX14530" s="4"/>
      <c r="BY14530" s="4"/>
    </row>
    <row r="14531" spans="76:77" x14ac:dyDescent="0.25">
      <c r="BX14531" s="4"/>
      <c r="BY14531" s="4"/>
    </row>
    <row r="14532" spans="76:77" x14ac:dyDescent="0.25">
      <c r="BX14532" s="4"/>
      <c r="BY14532" s="4"/>
    </row>
    <row r="14533" spans="76:77" x14ac:dyDescent="0.25">
      <c r="BX14533" s="4"/>
      <c r="BY14533" s="4"/>
    </row>
    <row r="14534" spans="76:77" x14ac:dyDescent="0.25">
      <c r="BX14534" s="4"/>
      <c r="BY14534" s="4"/>
    </row>
    <row r="14535" spans="76:77" x14ac:dyDescent="0.25">
      <c r="BX14535" s="4"/>
      <c r="BY14535" s="4"/>
    </row>
    <row r="14536" spans="76:77" x14ac:dyDescent="0.25">
      <c r="BX14536" s="4"/>
      <c r="BY14536" s="4"/>
    </row>
    <row r="14537" spans="76:77" x14ac:dyDescent="0.25">
      <c r="BX14537" s="4"/>
      <c r="BY14537" s="4"/>
    </row>
    <row r="14538" spans="76:77" x14ac:dyDescent="0.25">
      <c r="BX14538" s="4"/>
      <c r="BY14538" s="4"/>
    </row>
    <row r="14539" spans="76:77" x14ac:dyDescent="0.25">
      <c r="BX14539" s="4"/>
      <c r="BY14539" s="4"/>
    </row>
    <row r="14540" spans="76:77" x14ac:dyDescent="0.25">
      <c r="BX14540" s="4"/>
      <c r="BY14540" s="4"/>
    </row>
    <row r="14541" spans="76:77" x14ac:dyDescent="0.25">
      <c r="BX14541" s="4"/>
      <c r="BY14541" s="4"/>
    </row>
    <row r="14542" spans="76:77" x14ac:dyDescent="0.25">
      <c r="BX14542" s="4"/>
      <c r="BY14542" s="4"/>
    </row>
    <row r="14543" spans="76:77" x14ac:dyDescent="0.25">
      <c r="BX14543" s="4"/>
      <c r="BY14543" s="4"/>
    </row>
    <row r="14544" spans="76:77" x14ac:dyDescent="0.25">
      <c r="BX14544" s="4"/>
      <c r="BY14544" s="4"/>
    </row>
    <row r="14545" spans="76:77" x14ac:dyDescent="0.25">
      <c r="BX14545" s="4"/>
      <c r="BY14545" s="4"/>
    </row>
    <row r="14546" spans="76:77" x14ac:dyDescent="0.25">
      <c r="BX14546" s="4"/>
      <c r="BY14546" s="4"/>
    </row>
    <row r="14547" spans="76:77" x14ac:dyDescent="0.25">
      <c r="BX14547" s="4"/>
      <c r="BY14547" s="4"/>
    </row>
    <row r="14548" spans="76:77" x14ac:dyDescent="0.25">
      <c r="BX14548" s="4"/>
      <c r="BY14548" s="4"/>
    </row>
    <row r="14549" spans="76:77" x14ac:dyDescent="0.25">
      <c r="BX14549" s="4"/>
      <c r="BY14549" s="4"/>
    </row>
    <row r="14550" spans="76:77" x14ac:dyDescent="0.25">
      <c r="BX14550" s="4"/>
      <c r="BY14550" s="4"/>
    </row>
    <row r="14551" spans="76:77" x14ac:dyDescent="0.25">
      <c r="BX14551" s="4"/>
      <c r="BY14551" s="4"/>
    </row>
    <row r="14552" spans="76:77" x14ac:dyDescent="0.25">
      <c r="BX14552" s="4"/>
      <c r="BY14552" s="4"/>
    </row>
    <row r="14553" spans="76:77" x14ac:dyDescent="0.25">
      <c r="BX14553" s="4"/>
      <c r="BY14553" s="4"/>
    </row>
    <row r="14554" spans="76:77" x14ac:dyDescent="0.25">
      <c r="BX14554" s="4"/>
      <c r="BY14554" s="4"/>
    </row>
    <row r="14555" spans="76:77" x14ac:dyDescent="0.25">
      <c r="BX14555" s="4"/>
      <c r="BY14555" s="4"/>
    </row>
    <row r="14556" spans="76:77" x14ac:dyDescent="0.25">
      <c r="BX14556" s="4"/>
      <c r="BY14556" s="4"/>
    </row>
    <row r="14557" spans="76:77" x14ac:dyDescent="0.25">
      <c r="BX14557" s="4"/>
      <c r="BY14557" s="4"/>
    </row>
    <row r="14558" spans="76:77" x14ac:dyDescent="0.25">
      <c r="BX14558" s="4"/>
      <c r="BY14558" s="4"/>
    </row>
    <row r="14559" spans="76:77" x14ac:dyDescent="0.25">
      <c r="BX14559" s="4"/>
      <c r="BY14559" s="4"/>
    </row>
    <row r="14560" spans="76:77" x14ac:dyDescent="0.25">
      <c r="BX14560" s="4"/>
      <c r="BY14560" s="4"/>
    </row>
    <row r="14561" spans="76:77" x14ac:dyDescent="0.25">
      <c r="BX14561" s="4"/>
      <c r="BY14561" s="4"/>
    </row>
    <row r="14562" spans="76:77" x14ac:dyDescent="0.25">
      <c r="BX14562" s="4"/>
      <c r="BY14562" s="4"/>
    </row>
    <row r="14563" spans="76:77" x14ac:dyDescent="0.25">
      <c r="BX14563" s="4"/>
      <c r="BY14563" s="4"/>
    </row>
    <row r="14564" spans="76:77" x14ac:dyDescent="0.25">
      <c r="BX14564" s="4"/>
      <c r="BY14564" s="4"/>
    </row>
    <row r="14565" spans="76:77" x14ac:dyDescent="0.25">
      <c r="BX14565" s="4"/>
      <c r="BY14565" s="4"/>
    </row>
    <row r="14566" spans="76:77" x14ac:dyDescent="0.25">
      <c r="BX14566" s="4"/>
      <c r="BY14566" s="4"/>
    </row>
    <row r="14567" spans="76:77" x14ac:dyDescent="0.25">
      <c r="BX14567" s="4"/>
      <c r="BY14567" s="4"/>
    </row>
    <row r="14568" spans="76:77" x14ac:dyDescent="0.25">
      <c r="BX14568" s="4"/>
      <c r="BY14568" s="4"/>
    </row>
    <row r="14569" spans="76:77" x14ac:dyDescent="0.25">
      <c r="BX14569" s="4"/>
      <c r="BY14569" s="4"/>
    </row>
    <row r="14570" spans="76:77" x14ac:dyDescent="0.25">
      <c r="BX14570" s="4"/>
      <c r="BY14570" s="4"/>
    </row>
    <row r="14571" spans="76:77" x14ac:dyDescent="0.25">
      <c r="BX14571" s="4"/>
      <c r="BY14571" s="4"/>
    </row>
    <row r="14572" spans="76:77" x14ac:dyDescent="0.25">
      <c r="BX14572" s="4"/>
      <c r="BY14572" s="4"/>
    </row>
    <row r="14573" spans="76:77" x14ac:dyDescent="0.25">
      <c r="BX14573" s="4"/>
      <c r="BY14573" s="4"/>
    </row>
    <row r="14574" spans="76:77" x14ac:dyDescent="0.25">
      <c r="BX14574" s="4"/>
      <c r="BY14574" s="4"/>
    </row>
    <row r="14575" spans="76:77" x14ac:dyDescent="0.25">
      <c r="BX14575" s="4"/>
      <c r="BY14575" s="4"/>
    </row>
    <row r="14576" spans="76:77" x14ac:dyDescent="0.25">
      <c r="BX14576" s="4"/>
      <c r="BY14576" s="4"/>
    </row>
    <row r="14577" spans="76:77" x14ac:dyDescent="0.25">
      <c r="BX14577" s="4"/>
      <c r="BY14577" s="4"/>
    </row>
    <row r="14578" spans="76:77" x14ac:dyDescent="0.25">
      <c r="BX14578" s="4"/>
      <c r="BY14578" s="4"/>
    </row>
    <row r="14579" spans="76:77" x14ac:dyDescent="0.25">
      <c r="BX14579" s="4"/>
      <c r="BY14579" s="4"/>
    </row>
    <row r="14580" spans="76:77" x14ac:dyDescent="0.25">
      <c r="BX14580" s="4"/>
      <c r="BY14580" s="4"/>
    </row>
    <row r="14581" spans="76:77" x14ac:dyDescent="0.25">
      <c r="BX14581" s="4"/>
      <c r="BY14581" s="4"/>
    </row>
    <row r="14582" spans="76:77" x14ac:dyDescent="0.25">
      <c r="BX14582" s="4"/>
      <c r="BY14582" s="4"/>
    </row>
    <row r="14583" spans="76:77" x14ac:dyDescent="0.25">
      <c r="BX14583" s="4"/>
      <c r="BY14583" s="4"/>
    </row>
    <row r="14584" spans="76:77" x14ac:dyDescent="0.25">
      <c r="BX14584" s="4"/>
      <c r="BY14584" s="4"/>
    </row>
    <row r="14585" spans="76:77" x14ac:dyDescent="0.25">
      <c r="BX14585" s="4"/>
      <c r="BY14585" s="4"/>
    </row>
    <row r="14586" spans="76:77" x14ac:dyDescent="0.25">
      <c r="BX14586" s="4"/>
      <c r="BY14586" s="4"/>
    </row>
    <row r="14587" spans="76:77" x14ac:dyDescent="0.25">
      <c r="BX14587" s="4"/>
      <c r="BY14587" s="4"/>
    </row>
    <row r="14588" spans="76:77" x14ac:dyDescent="0.25">
      <c r="BX14588" s="4"/>
      <c r="BY14588" s="4"/>
    </row>
    <row r="14589" spans="76:77" x14ac:dyDescent="0.25">
      <c r="BX14589" s="4"/>
      <c r="BY14589" s="4"/>
    </row>
    <row r="14590" spans="76:77" x14ac:dyDescent="0.25">
      <c r="BX14590" s="4"/>
      <c r="BY14590" s="4"/>
    </row>
    <row r="14591" spans="76:77" x14ac:dyDescent="0.25">
      <c r="BX14591" s="4"/>
      <c r="BY14591" s="4"/>
    </row>
    <row r="14592" spans="76:77" x14ac:dyDescent="0.25">
      <c r="BX14592" s="4"/>
      <c r="BY14592" s="4"/>
    </row>
    <row r="14593" spans="76:77" x14ac:dyDescent="0.25">
      <c r="BX14593" s="4"/>
      <c r="BY14593" s="4"/>
    </row>
    <row r="14594" spans="76:77" x14ac:dyDescent="0.25">
      <c r="BX14594" s="4"/>
      <c r="BY14594" s="4"/>
    </row>
    <row r="14595" spans="76:77" x14ac:dyDescent="0.25">
      <c r="BX14595" s="4"/>
      <c r="BY14595" s="4"/>
    </row>
    <row r="14596" spans="76:77" x14ac:dyDescent="0.25">
      <c r="BX14596" s="4"/>
      <c r="BY14596" s="4"/>
    </row>
    <row r="14597" spans="76:77" x14ac:dyDescent="0.25">
      <c r="BX14597" s="4"/>
      <c r="BY14597" s="4"/>
    </row>
    <row r="14598" spans="76:77" x14ac:dyDescent="0.25">
      <c r="BX14598" s="4"/>
      <c r="BY14598" s="4"/>
    </row>
    <row r="14599" spans="76:77" x14ac:dyDescent="0.25">
      <c r="BX14599" s="4"/>
      <c r="BY14599" s="4"/>
    </row>
    <row r="14600" spans="76:77" x14ac:dyDescent="0.25">
      <c r="BX14600" s="4"/>
      <c r="BY14600" s="4"/>
    </row>
    <row r="14601" spans="76:77" x14ac:dyDescent="0.25">
      <c r="BX14601" s="4"/>
      <c r="BY14601" s="4"/>
    </row>
    <row r="14602" spans="76:77" x14ac:dyDescent="0.25">
      <c r="BX14602" s="4"/>
      <c r="BY14602" s="4"/>
    </row>
    <row r="14603" spans="76:77" x14ac:dyDescent="0.25">
      <c r="BX14603" s="4"/>
      <c r="BY14603" s="4"/>
    </row>
    <row r="14604" spans="76:77" x14ac:dyDescent="0.25">
      <c r="BX14604" s="4"/>
      <c r="BY14604" s="4"/>
    </row>
    <row r="14605" spans="76:77" x14ac:dyDescent="0.25">
      <c r="BX14605" s="4"/>
      <c r="BY14605" s="4"/>
    </row>
    <row r="14606" spans="76:77" x14ac:dyDescent="0.25">
      <c r="BX14606" s="4"/>
      <c r="BY14606" s="4"/>
    </row>
    <row r="14607" spans="76:77" x14ac:dyDescent="0.25">
      <c r="BX14607" s="4"/>
      <c r="BY14607" s="4"/>
    </row>
    <row r="14608" spans="76:77" x14ac:dyDescent="0.25">
      <c r="BX14608" s="4"/>
      <c r="BY14608" s="4"/>
    </row>
    <row r="14609" spans="76:77" x14ac:dyDescent="0.25">
      <c r="BX14609" s="4"/>
      <c r="BY14609" s="4"/>
    </row>
    <row r="14610" spans="76:77" x14ac:dyDescent="0.25">
      <c r="BX14610" s="4"/>
      <c r="BY14610" s="4"/>
    </row>
    <row r="14611" spans="76:77" x14ac:dyDescent="0.25">
      <c r="BX14611" s="4"/>
      <c r="BY14611" s="4"/>
    </row>
    <row r="14612" spans="76:77" x14ac:dyDescent="0.25">
      <c r="BX14612" s="4"/>
      <c r="BY14612" s="4"/>
    </row>
    <row r="14613" spans="76:77" x14ac:dyDescent="0.25">
      <c r="BX14613" s="4"/>
      <c r="BY14613" s="4"/>
    </row>
    <row r="14614" spans="76:77" x14ac:dyDescent="0.25">
      <c r="BX14614" s="4"/>
      <c r="BY14614" s="4"/>
    </row>
    <row r="14615" spans="76:77" x14ac:dyDescent="0.25">
      <c r="BX14615" s="4"/>
      <c r="BY14615" s="4"/>
    </row>
    <row r="14616" spans="76:77" x14ac:dyDescent="0.25">
      <c r="BX14616" s="4"/>
      <c r="BY14616" s="4"/>
    </row>
    <row r="14617" spans="76:77" x14ac:dyDescent="0.25">
      <c r="BX14617" s="4"/>
      <c r="BY14617" s="4"/>
    </row>
    <row r="14618" spans="76:77" x14ac:dyDescent="0.25">
      <c r="BX14618" s="4"/>
      <c r="BY14618" s="4"/>
    </row>
    <row r="14619" spans="76:77" x14ac:dyDescent="0.25">
      <c r="BX14619" s="4"/>
      <c r="BY14619" s="4"/>
    </row>
    <row r="14620" spans="76:77" x14ac:dyDescent="0.25">
      <c r="BX14620" s="4"/>
      <c r="BY14620" s="4"/>
    </row>
    <row r="14621" spans="76:77" x14ac:dyDescent="0.25">
      <c r="BX14621" s="4"/>
      <c r="BY14621" s="4"/>
    </row>
    <row r="14622" spans="76:77" x14ac:dyDescent="0.25">
      <c r="BX14622" s="4"/>
      <c r="BY14622" s="4"/>
    </row>
    <row r="14623" spans="76:77" x14ac:dyDescent="0.25">
      <c r="BX14623" s="4"/>
      <c r="BY14623" s="4"/>
    </row>
    <row r="14624" spans="76:77" x14ac:dyDescent="0.25">
      <c r="BX14624" s="4"/>
      <c r="BY14624" s="4"/>
    </row>
    <row r="14625" spans="76:77" x14ac:dyDescent="0.25">
      <c r="BX14625" s="4"/>
      <c r="BY14625" s="4"/>
    </row>
    <row r="14626" spans="76:77" x14ac:dyDescent="0.25">
      <c r="BX14626" s="4"/>
      <c r="BY14626" s="4"/>
    </row>
    <row r="14627" spans="76:77" x14ac:dyDescent="0.25">
      <c r="BX14627" s="4"/>
      <c r="BY14627" s="4"/>
    </row>
    <row r="14628" spans="76:77" x14ac:dyDescent="0.25">
      <c r="BX14628" s="4"/>
      <c r="BY14628" s="4"/>
    </row>
    <row r="14629" spans="76:77" x14ac:dyDescent="0.25">
      <c r="BX14629" s="4"/>
      <c r="BY14629" s="4"/>
    </row>
    <row r="14630" spans="76:77" x14ac:dyDescent="0.25">
      <c r="BX14630" s="4"/>
      <c r="BY14630" s="4"/>
    </row>
    <row r="14631" spans="76:77" x14ac:dyDescent="0.25">
      <c r="BX14631" s="4"/>
      <c r="BY14631" s="4"/>
    </row>
    <row r="14632" spans="76:77" x14ac:dyDescent="0.25">
      <c r="BX14632" s="4"/>
      <c r="BY14632" s="4"/>
    </row>
    <row r="14633" spans="76:77" x14ac:dyDescent="0.25">
      <c r="BX14633" s="4"/>
      <c r="BY14633" s="4"/>
    </row>
    <row r="14634" spans="76:77" x14ac:dyDescent="0.25">
      <c r="BX14634" s="4"/>
      <c r="BY14634" s="4"/>
    </row>
    <row r="14635" spans="76:77" x14ac:dyDescent="0.25">
      <c r="BX14635" s="4"/>
      <c r="BY14635" s="4"/>
    </row>
    <row r="14636" spans="76:77" x14ac:dyDescent="0.25">
      <c r="BX14636" s="4"/>
      <c r="BY14636" s="4"/>
    </row>
    <row r="14637" spans="76:77" x14ac:dyDescent="0.25">
      <c r="BX14637" s="4"/>
      <c r="BY14637" s="4"/>
    </row>
    <row r="14638" spans="76:77" x14ac:dyDescent="0.25">
      <c r="BX14638" s="4"/>
      <c r="BY14638" s="4"/>
    </row>
    <row r="14639" spans="76:77" x14ac:dyDescent="0.25">
      <c r="BX14639" s="4"/>
      <c r="BY14639" s="4"/>
    </row>
    <row r="14640" spans="76:77" x14ac:dyDescent="0.25">
      <c r="BX14640" s="4"/>
      <c r="BY14640" s="4"/>
    </row>
    <row r="14641" spans="76:77" x14ac:dyDescent="0.25">
      <c r="BX14641" s="4"/>
      <c r="BY14641" s="4"/>
    </row>
    <row r="14642" spans="76:77" x14ac:dyDescent="0.25">
      <c r="BX14642" s="4"/>
      <c r="BY14642" s="4"/>
    </row>
    <row r="14643" spans="76:77" x14ac:dyDescent="0.25">
      <c r="BX14643" s="4"/>
      <c r="BY14643" s="4"/>
    </row>
    <row r="14644" spans="76:77" x14ac:dyDescent="0.25">
      <c r="BX14644" s="4"/>
      <c r="BY14644" s="4"/>
    </row>
    <row r="14645" spans="76:77" x14ac:dyDescent="0.25">
      <c r="BX14645" s="4"/>
      <c r="BY14645" s="4"/>
    </row>
    <row r="14646" spans="76:77" x14ac:dyDescent="0.25">
      <c r="BX14646" s="4"/>
      <c r="BY14646" s="4"/>
    </row>
    <row r="14647" spans="76:77" x14ac:dyDescent="0.25">
      <c r="BX14647" s="4"/>
      <c r="BY14647" s="4"/>
    </row>
    <row r="14648" spans="76:77" x14ac:dyDescent="0.25">
      <c r="BX14648" s="4"/>
      <c r="BY14648" s="4"/>
    </row>
    <row r="14649" spans="76:77" x14ac:dyDescent="0.25">
      <c r="BX14649" s="4"/>
      <c r="BY14649" s="4"/>
    </row>
    <row r="14650" spans="76:77" x14ac:dyDescent="0.25">
      <c r="BX14650" s="4"/>
      <c r="BY14650" s="4"/>
    </row>
    <row r="14651" spans="76:77" x14ac:dyDescent="0.25">
      <c r="BX14651" s="4"/>
      <c r="BY14651" s="4"/>
    </row>
    <row r="14652" spans="76:77" x14ac:dyDescent="0.25">
      <c r="BX14652" s="4"/>
      <c r="BY14652" s="4"/>
    </row>
    <row r="14653" spans="76:77" x14ac:dyDescent="0.25">
      <c r="BX14653" s="4"/>
      <c r="BY14653" s="4"/>
    </row>
    <row r="14654" spans="76:77" x14ac:dyDescent="0.25">
      <c r="BX14654" s="4"/>
      <c r="BY14654" s="4"/>
    </row>
    <row r="14655" spans="76:77" x14ac:dyDescent="0.25">
      <c r="BX14655" s="4"/>
      <c r="BY14655" s="4"/>
    </row>
    <row r="14656" spans="76:77" x14ac:dyDescent="0.25">
      <c r="BX14656" s="4"/>
      <c r="BY14656" s="4"/>
    </row>
    <row r="14657" spans="76:77" x14ac:dyDescent="0.25">
      <c r="BX14657" s="4"/>
      <c r="BY14657" s="4"/>
    </row>
    <row r="14658" spans="76:77" x14ac:dyDescent="0.25">
      <c r="BX14658" s="4"/>
      <c r="BY14658" s="4"/>
    </row>
    <row r="14659" spans="76:77" x14ac:dyDescent="0.25">
      <c r="BX14659" s="4"/>
      <c r="BY14659" s="4"/>
    </row>
    <row r="14660" spans="76:77" x14ac:dyDescent="0.25">
      <c r="BX14660" s="4"/>
      <c r="BY14660" s="4"/>
    </row>
    <row r="14661" spans="76:77" x14ac:dyDescent="0.25">
      <c r="BX14661" s="4"/>
      <c r="BY14661" s="4"/>
    </row>
    <row r="14662" spans="76:77" x14ac:dyDescent="0.25">
      <c r="BX14662" s="4"/>
      <c r="BY14662" s="4"/>
    </row>
    <row r="14663" spans="76:77" x14ac:dyDescent="0.25">
      <c r="BX14663" s="4"/>
      <c r="BY14663" s="4"/>
    </row>
    <row r="14664" spans="76:77" x14ac:dyDescent="0.25">
      <c r="BX14664" s="4"/>
      <c r="BY14664" s="4"/>
    </row>
    <row r="14665" spans="76:77" x14ac:dyDescent="0.25">
      <c r="BX14665" s="4"/>
      <c r="BY14665" s="4"/>
    </row>
    <row r="14666" spans="76:77" x14ac:dyDescent="0.25">
      <c r="BX14666" s="4"/>
      <c r="BY14666" s="4"/>
    </row>
    <row r="14667" spans="76:77" x14ac:dyDescent="0.25">
      <c r="BX14667" s="4"/>
      <c r="BY14667" s="4"/>
    </row>
    <row r="14668" spans="76:77" x14ac:dyDescent="0.25">
      <c r="BX14668" s="4"/>
      <c r="BY14668" s="4"/>
    </row>
    <row r="14669" spans="76:77" x14ac:dyDescent="0.25">
      <c r="BX14669" s="4"/>
      <c r="BY14669" s="4"/>
    </row>
    <row r="14670" spans="76:77" x14ac:dyDescent="0.25">
      <c r="BX14670" s="4"/>
      <c r="BY14670" s="4"/>
    </row>
    <row r="14671" spans="76:77" x14ac:dyDescent="0.25">
      <c r="BX14671" s="4"/>
      <c r="BY14671" s="4"/>
    </row>
    <row r="14672" spans="76:77" x14ac:dyDescent="0.25">
      <c r="BX14672" s="4"/>
      <c r="BY14672" s="4"/>
    </row>
    <row r="14673" spans="76:77" x14ac:dyDescent="0.25">
      <c r="BX14673" s="4"/>
      <c r="BY14673" s="4"/>
    </row>
    <row r="14674" spans="76:77" x14ac:dyDescent="0.25">
      <c r="BX14674" s="4"/>
      <c r="BY14674" s="4"/>
    </row>
    <row r="14675" spans="76:77" x14ac:dyDescent="0.25">
      <c r="BX14675" s="4"/>
      <c r="BY14675" s="4"/>
    </row>
    <row r="14676" spans="76:77" x14ac:dyDescent="0.25">
      <c r="BX14676" s="4"/>
      <c r="BY14676" s="4"/>
    </row>
    <row r="14677" spans="76:77" x14ac:dyDescent="0.25">
      <c r="BX14677" s="4"/>
      <c r="BY14677" s="4"/>
    </row>
    <row r="14678" spans="76:77" x14ac:dyDescent="0.25">
      <c r="BX14678" s="4"/>
      <c r="BY14678" s="4"/>
    </row>
    <row r="14679" spans="76:77" x14ac:dyDescent="0.25">
      <c r="BX14679" s="4"/>
      <c r="BY14679" s="4"/>
    </row>
    <row r="14680" spans="76:77" x14ac:dyDescent="0.25">
      <c r="BX14680" s="4"/>
      <c r="BY14680" s="4"/>
    </row>
    <row r="14681" spans="76:77" x14ac:dyDescent="0.25">
      <c r="BX14681" s="4"/>
      <c r="BY14681" s="4"/>
    </row>
    <row r="14682" spans="76:77" x14ac:dyDescent="0.25">
      <c r="BX14682" s="4"/>
      <c r="BY14682" s="4"/>
    </row>
    <row r="14683" spans="76:77" x14ac:dyDescent="0.25">
      <c r="BX14683" s="4"/>
      <c r="BY14683" s="4"/>
    </row>
    <row r="14684" spans="76:77" x14ac:dyDescent="0.25">
      <c r="BX14684" s="4"/>
      <c r="BY14684" s="4"/>
    </row>
    <row r="14685" spans="76:77" x14ac:dyDescent="0.25">
      <c r="BX14685" s="4"/>
      <c r="BY14685" s="4"/>
    </row>
    <row r="14686" spans="76:77" x14ac:dyDescent="0.25">
      <c r="BX14686" s="4"/>
      <c r="BY14686" s="4"/>
    </row>
    <row r="14687" spans="76:77" x14ac:dyDescent="0.25">
      <c r="BX14687" s="4"/>
      <c r="BY14687" s="4"/>
    </row>
    <row r="14688" spans="76:77" x14ac:dyDescent="0.25">
      <c r="BX14688" s="4"/>
      <c r="BY14688" s="4"/>
    </row>
    <row r="14689" spans="76:77" x14ac:dyDescent="0.25">
      <c r="BX14689" s="4"/>
      <c r="BY14689" s="4"/>
    </row>
    <row r="14690" spans="76:77" x14ac:dyDescent="0.25">
      <c r="BX14690" s="4"/>
      <c r="BY14690" s="4"/>
    </row>
    <row r="14691" spans="76:77" x14ac:dyDescent="0.25">
      <c r="BX14691" s="4"/>
      <c r="BY14691" s="4"/>
    </row>
    <row r="14692" spans="76:77" x14ac:dyDescent="0.25">
      <c r="BX14692" s="4"/>
      <c r="BY14692" s="4"/>
    </row>
    <row r="14693" spans="76:77" x14ac:dyDescent="0.25">
      <c r="BX14693" s="4"/>
      <c r="BY14693" s="4"/>
    </row>
    <row r="14694" spans="76:77" x14ac:dyDescent="0.25">
      <c r="BX14694" s="4"/>
      <c r="BY14694" s="4"/>
    </row>
    <row r="14695" spans="76:77" x14ac:dyDescent="0.25">
      <c r="BX14695" s="4"/>
      <c r="BY14695" s="4"/>
    </row>
    <row r="14696" spans="76:77" x14ac:dyDescent="0.25">
      <c r="BX14696" s="4"/>
      <c r="BY14696" s="4"/>
    </row>
    <row r="14697" spans="76:77" x14ac:dyDescent="0.25">
      <c r="BX14697" s="4"/>
      <c r="BY14697" s="4"/>
    </row>
    <row r="14698" spans="76:77" x14ac:dyDescent="0.25">
      <c r="BX14698" s="4"/>
      <c r="BY14698" s="4"/>
    </row>
    <row r="14699" spans="76:77" x14ac:dyDescent="0.25">
      <c r="BX14699" s="4"/>
      <c r="BY14699" s="4"/>
    </row>
    <row r="14700" spans="76:77" x14ac:dyDescent="0.25">
      <c r="BX14700" s="4"/>
      <c r="BY14700" s="4"/>
    </row>
    <row r="14701" spans="76:77" x14ac:dyDescent="0.25">
      <c r="BX14701" s="4"/>
      <c r="BY14701" s="4"/>
    </row>
    <row r="14702" spans="76:77" x14ac:dyDescent="0.25">
      <c r="BX14702" s="4"/>
      <c r="BY14702" s="4"/>
    </row>
    <row r="14703" spans="76:77" x14ac:dyDescent="0.25">
      <c r="BX14703" s="4"/>
      <c r="BY14703" s="4"/>
    </row>
    <row r="14704" spans="76:77" x14ac:dyDescent="0.25">
      <c r="BX14704" s="4"/>
      <c r="BY14704" s="4"/>
    </row>
    <row r="14705" spans="76:77" x14ac:dyDescent="0.25">
      <c r="BX14705" s="4"/>
      <c r="BY14705" s="4"/>
    </row>
    <row r="14706" spans="76:77" x14ac:dyDescent="0.25">
      <c r="BX14706" s="4"/>
      <c r="BY14706" s="4"/>
    </row>
    <row r="14707" spans="76:77" x14ac:dyDescent="0.25">
      <c r="BX14707" s="4"/>
      <c r="BY14707" s="4"/>
    </row>
    <row r="14708" spans="76:77" x14ac:dyDescent="0.25">
      <c r="BX14708" s="4"/>
      <c r="BY14708" s="4"/>
    </row>
    <row r="14709" spans="76:77" x14ac:dyDescent="0.25">
      <c r="BX14709" s="4"/>
      <c r="BY14709" s="4"/>
    </row>
    <row r="14710" spans="76:77" x14ac:dyDescent="0.25">
      <c r="BX14710" s="4"/>
      <c r="BY14710" s="4"/>
    </row>
    <row r="14711" spans="76:77" x14ac:dyDescent="0.25">
      <c r="BX14711" s="4"/>
      <c r="BY14711" s="4"/>
    </row>
    <row r="14712" spans="76:77" x14ac:dyDescent="0.25">
      <c r="BX14712" s="4"/>
      <c r="BY14712" s="4"/>
    </row>
    <row r="14713" spans="76:77" x14ac:dyDescent="0.25">
      <c r="BX14713" s="4"/>
      <c r="BY14713" s="4"/>
    </row>
    <row r="14714" spans="76:77" x14ac:dyDescent="0.25">
      <c r="BX14714" s="4"/>
      <c r="BY14714" s="4"/>
    </row>
    <row r="14715" spans="76:77" x14ac:dyDescent="0.25">
      <c r="BX14715" s="4"/>
      <c r="BY14715" s="4"/>
    </row>
    <row r="14716" spans="76:77" x14ac:dyDescent="0.25">
      <c r="BX14716" s="4"/>
      <c r="BY14716" s="4"/>
    </row>
    <row r="14717" spans="76:77" x14ac:dyDescent="0.25">
      <c r="BX14717" s="4"/>
      <c r="BY14717" s="4"/>
    </row>
    <row r="14718" spans="76:77" x14ac:dyDescent="0.25">
      <c r="BX14718" s="4"/>
      <c r="BY14718" s="4"/>
    </row>
    <row r="14719" spans="76:77" x14ac:dyDescent="0.25">
      <c r="BX14719" s="4"/>
      <c r="BY14719" s="4"/>
    </row>
    <row r="14720" spans="76:77" x14ac:dyDescent="0.25">
      <c r="BX14720" s="4"/>
      <c r="BY14720" s="4"/>
    </row>
    <row r="14721" spans="76:77" x14ac:dyDescent="0.25">
      <c r="BX14721" s="4"/>
      <c r="BY14721" s="4"/>
    </row>
    <row r="14722" spans="76:77" x14ac:dyDescent="0.25">
      <c r="BX14722" s="4"/>
      <c r="BY14722" s="4"/>
    </row>
    <row r="14723" spans="76:77" x14ac:dyDescent="0.25">
      <c r="BX14723" s="4"/>
      <c r="BY14723" s="4"/>
    </row>
    <row r="14724" spans="76:77" x14ac:dyDescent="0.25">
      <c r="BX14724" s="4"/>
      <c r="BY14724" s="4"/>
    </row>
    <row r="14725" spans="76:77" x14ac:dyDescent="0.25">
      <c r="BX14725" s="4"/>
      <c r="BY14725" s="4"/>
    </row>
    <row r="14726" spans="76:77" x14ac:dyDescent="0.25">
      <c r="BX14726" s="4"/>
      <c r="BY14726" s="4"/>
    </row>
    <row r="14727" spans="76:77" x14ac:dyDescent="0.25">
      <c r="BX14727" s="4"/>
      <c r="BY14727" s="4"/>
    </row>
    <row r="14728" spans="76:77" x14ac:dyDescent="0.25">
      <c r="BX14728" s="4"/>
      <c r="BY14728" s="4"/>
    </row>
    <row r="14729" spans="76:77" x14ac:dyDescent="0.25">
      <c r="BX14729" s="4"/>
      <c r="BY14729" s="4"/>
    </row>
    <row r="14730" spans="76:77" x14ac:dyDescent="0.25">
      <c r="BX14730" s="4"/>
      <c r="BY14730" s="4"/>
    </row>
    <row r="14731" spans="76:77" x14ac:dyDescent="0.25">
      <c r="BX14731" s="4"/>
      <c r="BY14731" s="4"/>
    </row>
    <row r="14732" spans="76:77" x14ac:dyDescent="0.25">
      <c r="BX14732" s="4"/>
      <c r="BY14732" s="4"/>
    </row>
    <row r="14733" spans="76:77" x14ac:dyDescent="0.25">
      <c r="BX14733" s="4"/>
      <c r="BY14733" s="4"/>
    </row>
    <row r="14734" spans="76:77" x14ac:dyDescent="0.25">
      <c r="BX14734" s="4"/>
      <c r="BY14734" s="4"/>
    </row>
    <row r="14735" spans="76:77" x14ac:dyDescent="0.25">
      <c r="BX14735" s="4"/>
      <c r="BY14735" s="4"/>
    </row>
    <row r="14736" spans="76:77" x14ac:dyDescent="0.25">
      <c r="BX14736" s="4"/>
      <c r="BY14736" s="4"/>
    </row>
    <row r="14737" spans="76:77" x14ac:dyDescent="0.25">
      <c r="BX14737" s="4"/>
      <c r="BY14737" s="4"/>
    </row>
    <row r="14738" spans="76:77" x14ac:dyDescent="0.25">
      <c r="BX14738" s="4"/>
      <c r="BY14738" s="4"/>
    </row>
    <row r="14739" spans="76:77" x14ac:dyDescent="0.25">
      <c r="BX14739" s="4"/>
      <c r="BY14739" s="4"/>
    </row>
    <row r="14740" spans="76:77" x14ac:dyDescent="0.25">
      <c r="BX14740" s="4"/>
      <c r="BY14740" s="4"/>
    </row>
    <row r="14741" spans="76:77" x14ac:dyDescent="0.25">
      <c r="BX14741" s="4"/>
      <c r="BY14741" s="4"/>
    </row>
    <row r="14742" spans="76:77" x14ac:dyDescent="0.25">
      <c r="BX14742" s="4"/>
      <c r="BY14742" s="4"/>
    </row>
    <row r="14743" spans="76:77" x14ac:dyDescent="0.25">
      <c r="BX14743" s="4"/>
      <c r="BY14743" s="4"/>
    </row>
    <row r="14744" spans="76:77" x14ac:dyDescent="0.25">
      <c r="BX14744" s="4"/>
      <c r="BY14744" s="4"/>
    </row>
    <row r="14745" spans="76:77" x14ac:dyDescent="0.25">
      <c r="BX14745" s="4"/>
      <c r="BY14745" s="4"/>
    </row>
    <row r="14746" spans="76:77" x14ac:dyDescent="0.25">
      <c r="BX14746" s="4"/>
      <c r="BY14746" s="4"/>
    </row>
    <row r="14747" spans="76:77" x14ac:dyDescent="0.25">
      <c r="BX14747" s="4"/>
      <c r="BY14747" s="4"/>
    </row>
    <row r="14748" spans="76:77" x14ac:dyDescent="0.25">
      <c r="BX14748" s="4"/>
      <c r="BY14748" s="4"/>
    </row>
    <row r="14749" spans="76:77" x14ac:dyDescent="0.25">
      <c r="BX14749" s="4"/>
      <c r="BY14749" s="4"/>
    </row>
    <row r="14750" spans="76:77" x14ac:dyDescent="0.25">
      <c r="BX14750" s="4"/>
      <c r="BY14750" s="4"/>
    </row>
    <row r="14751" spans="76:77" x14ac:dyDescent="0.25">
      <c r="BX14751" s="4"/>
      <c r="BY14751" s="4"/>
    </row>
    <row r="14752" spans="76:77" x14ac:dyDescent="0.25">
      <c r="BX14752" s="4"/>
      <c r="BY14752" s="4"/>
    </row>
    <row r="14753" spans="76:77" x14ac:dyDescent="0.25">
      <c r="BX14753" s="4"/>
      <c r="BY14753" s="4"/>
    </row>
    <row r="14754" spans="76:77" x14ac:dyDescent="0.25">
      <c r="BX14754" s="4"/>
      <c r="BY14754" s="4"/>
    </row>
    <row r="14755" spans="76:77" x14ac:dyDescent="0.25">
      <c r="BX14755" s="4"/>
      <c r="BY14755" s="4"/>
    </row>
    <row r="14756" spans="76:77" x14ac:dyDescent="0.25">
      <c r="BX14756" s="4"/>
      <c r="BY14756" s="4"/>
    </row>
    <row r="14757" spans="76:77" x14ac:dyDescent="0.25">
      <c r="BX14757" s="4"/>
      <c r="BY14757" s="4"/>
    </row>
    <row r="14758" spans="76:77" x14ac:dyDescent="0.25">
      <c r="BX14758" s="4"/>
      <c r="BY14758" s="4"/>
    </row>
    <row r="14759" spans="76:77" x14ac:dyDescent="0.25">
      <c r="BX14759" s="4"/>
      <c r="BY14759" s="4"/>
    </row>
    <row r="14760" spans="76:77" x14ac:dyDescent="0.25">
      <c r="BX14760" s="4"/>
      <c r="BY14760" s="4"/>
    </row>
    <row r="14761" spans="76:77" x14ac:dyDescent="0.25">
      <c r="BX14761" s="4"/>
      <c r="BY14761" s="4"/>
    </row>
    <row r="14762" spans="76:77" x14ac:dyDescent="0.25">
      <c r="BX14762" s="4"/>
      <c r="BY14762" s="4"/>
    </row>
    <row r="14763" spans="76:77" x14ac:dyDescent="0.25">
      <c r="BX14763" s="4"/>
      <c r="BY14763" s="4"/>
    </row>
    <row r="14764" spans="76:77" x14ac:dyDescent="0.25">
      <c r="BX14764" s="4"/>
      <c r="BY14764" s="4"/>
    </row>
    <row r="14765" spans="76:77" x14ac:dyDescent="0.25">
      <c r="BX14765" s="4"/>
      <c r="BY14765" s="4"/>
    </row>
    <row r="14766" spans="76:77" x14ac:dyDescent="0.25">
      <c r="BX14766" s="4"/>
      <c r="BY14766" s="4"/>
    </row>
    <row r="14767" spans="76:77" x14ac:dyDescent="0.25">
      <c r="BX14767" s="4"/>
      <c r="BY14767" s="4"/>
    </row>
    <row r="14768" spans="76:77" x14ac:dyDescent="0.25">
      <c r="BX14768" s="4"/>
      <c r="BY14768" s="4"/>
    </row>
    <row r="14769" spans="76:77" x14ac:dyDescent="0.25">
      <c r="BX14769" s="4"/>
      <c r="BY14769" s="4"/>
    </row>
    <row r="14770" spans="76:77" x14ac:dyDescent="0.25">
      <c r="BX14770" s="4"/>
      <c r="BY14770" s="4"/>
    </row>
    <row r="14771" spans="76:77" x14ac:dyDescent="0.25">
      <c r="BX14771" s="4"/>
      <c r="BY14771" s="4"/>
    </row>
    <row r="14772" spans="76:77" x14ac:dyDescent="0.25">
      <c r="BX14772" s="4"/>
      <c r="BY14772" s="4"/>
    </row>
    <row r="14773" spans="76:77" x14ac:dyDescent="0.25">
      <c r="BX14773" s="4"/>
      <c r="BY14773" s="4"/>
    </row>
    <row r="14774" spans="76:77" x14ac:dyDescent="0.25">
      <c r="BX14774" s="4"/>
      <c r="BY14774" s="4"/>
    </row>
    <row r="14775" spans="76:77" x14ac:dyDescent="0.25">
      <c r="BX14775" s="4"/>
      <c r="BY14775" s="4"/>
    </row>
    <row r="14776" spans="76:77" x14ac:dyDescent="0.25">
      <c r="BX14776" s="4"/>
      <c r="BY14776" s="4"/>
    </row>
    <row r="14777" spans="76:77" x14ac:dyDescent="0.25">
      <c r="BX14777" s="4"/>
      <c r="BY14777" s="4"/>
    </row>
    <row r="14778" spans="76:77" x14ac:dyDescent="0.25">
      <c r="BX14778" s="4"/>
      <c r="BY14778" s="4"/>
    </row>
    <row r="14779" spans="76:77" x14ac:dyDescent="0.25">
      <c r="BX14779" s="4"/>
      <c r="BY14779" s="4"/>
    </row>
    <row r="14780" spans="76:77" x14ac:dyDescent="0.25">
      <c r="BX14780" s="4"/>
      <c r="BY14780" s="4"/>
    </row>
    <row r="14781" spans="76:77" x14ac:dyDescent="0.25">
      <c r="BX14781" s="4"/>
      <c r="BY14781" s="4"/>
    </row>
    <row r="14782" spans="76:77" x14ac:dyDescent="0.25">
      <c r="BX14782" s="4"/>
      <c r="BY14782" s="4"/>
    </row>
    <row r="14783" spans="76:77" x14ac:dyDescent="0.25">
      <c r="BX14783" s="4"/>
      <c r="BY14783" s="4"/>
    </row>
    <row r="14784" spans="76:77" x14ac:dyDescent="0.25">
      <c r="BX14784" s="4"/>
      <c r="BY14784" s="4"/>
    </row>
    <row r="14785" spans="76:77" x14ac:dyDescent="0.25">
      <c r="BX14785" s="4"/>
      <c r="BY14785" s="4"/>
    </row>
    <row r="14786" spans="76:77" x14ac:dyDescent="0.25">
      <c r="BX14786" s="4"/>
      <c r="BY14786" s="4"/>
    </row>
    <row r="14787" spans="76:77" x14ac:dyDescent="0.25">
      <c r="BX14787" s="4"/>
      <c r="BY14787" s="4"/>
    </row>
    <row r="14788" spans="76:77" x14ac:dyDescent="0.25">
      <c r="BX14788" s="4"/>
      <c r="BY14788" s="4"/>
    </row>
    <row r="14789" spans="76:77" x14ac:dyDescent="0.25">
      <c r="BX14789" s="4"/>
      <c r="BY14789" s="4"/>
    </row>
    <row r="14790" spans="76:77" x14ac:dyDescent="0.25">
      <c r="BX14790" s="4"/>
      <c r="BY14790" s="4"/>
    </row>
    <row r="14791" spans="76:77" x14ac:dyDescent="0.25">
      <c r="BX14791" s="4"/>
      <c r="BY14791" s="4"/>
    </row>
    <row r="14792" spans="76:77" x14ac:dyDescent="0.25">
      <c r="BX14792" s="4"/>
      <c r="BY14792" s="4"/>
    </row>
    <row r="14793" spans="76:77" x14ac:dyDescent="0.25">
      <c r="BX14793" s="4"/>
      <c r="BY14793" s="4"/>
    </row>
    <row r="14794" spans="76:77" x14ac:dyDescent="0.25">
      <c r="BX14794" s="4"/>
      <c r="BY14794" s="4"/>
    </row>
    <row r="14795" spans="76:77" x14ac:dyDescent="0.25">
      <c r="BX14795" s="4"/>
      <c r="BY14795" s="4"/>
    </row>
    <row r="14796" spans="76:77" x14ac:dyDescent="0.25">
      <c r="BX14796" s="4"/>
      <c r="BY14796" s="4"/>
    </row>
    <row r="14797" spans="76:77" x14ac:dyDescent="0.25">
      <c r="BX14797" s="4"/>
      <c r="BY14797" s="4"/>
    </row>
    <row r="14798" spans="76:77" x14ac:dyDescent="0.25">
      <c r="BX14798" s="4"/>
      <c r="BY14798" s="4"/>
    </row>
    <row r="14799" spans="76:77" x14ac:dyDescent="0.25">
      <c r="BX14799" s="4"/>
      <c r="BY14799" s="4"/>
    </row>
    <row r="14800" spans="76:77" x14ac:dyDescent="0.25">
      <c r="BX14800" s="4"/>
      <c r="BY14800" s="4"/>
    </row>
    <row r="14801" spans="76:77" x14ac:dyDescent="0.25">
      <c r="BX14801" s="4"/>
      <c r="BY14801" s="4"/>
    </row>
    <row r="14802" spans="76:77" x14ac:dyDescent="0.25">
      <c r="BX14802" s="4"/>
      <c r="BY14802" s="4"/>
    </row>
    <row r="14803" spans="76:77" x14ac:dyDescent="0.25">
      <c r="BX14803" s="4"/>
      <c r="BY14803" s="4"/>
    </row>
    <row r="14804" spans="76:77" x14ac:dyDescent="0.25">
      <c r="BX14804" s="4"/>
      <c r="BY14804" s="4"/>
    </row>
    <row r="14805" spans="76:77" x14ac:dyDescent="0.25">
      <c r="BX14805" s="4"/>
      <c r="BY14805" s="4"/>
    </row>
    <row r="14806" spans="76:77" x14ac:dyDescent="0.25">
      <c r="BX14806" s="4"/>
      <c r="BY14806" s="4"/>
    </row>
    <row r="14807" spans="76:77" x14ac:dyDescent="0.25">
      <c r="BX14807" s="4"/>
      <c r="BY14807" s="4"/>
    </row>
    <row r="14808" spans="76:77" x14ac:dyDescent="0.25">
      <c r="BX14808" s="4"/>
      <c r="BY14808" s="4"/>
    </row>
    <row r="14809" spans="76:77" x14ac:dyDescent="0.25">
      <c r="BX14809" s="4"/>
      <c r="BY14809" s="4"/>
    </row>
    <row r="14810" spans="76:77" x14ac:dyDescent="0.25">
      <c r="BX14810" s="4"/>
      <c r="BY14810" s="4"/>
    </row>
    <row r="14811" spans="76:77" x14ac:dyDescent="0.25">
      <c r="BX14811" s="4"/>
      <c r="BY14811" s="4"/>
    </row>
    <row r="14812" spans="76:77" x14ac:dyDescent="0.25">
      <c r="BX14812" s="4"/>
      <c r="BY14812" s="4"/>
    </row>
    <row r="14813" spans="76:77" x14ac:dyDescent="0.25">
      <c r="BX14813" s="4"/>
      <c r="BY14813" s="4"/>
    </row>
    <row r="14814" spans="76:77" x14ac:dyDescent="0.25">
      <c r="BX14814" s="4"/>
      <c r="BY14814" s="4"/>
    </row>
    <row r="14815" spans="76:77" x14ac:dyDescent="0.25">
      <c r="BX14815" s="4"/>
      <c r="BY14815" s="4"/>
    </row>
    <row r="14816" spans="76:77" x14ac:dyDescent="0.25">
      <c r="BX14816" s="4"/>
      <c r="BY14816" s="4"/>
    </row>
    <row r="14817" spans="76:77" x14ac:dyDescent="0.25">
      <c r="BX14817" s="4"/>
      <c r="BY14817" s="4"/>
    </row>
    <row r="14818" spans="76:77" x14ac:dyDescent="0.25">
      <c r="BX14818" s="4"/>
      <c r="BY14818" s="4"/>
    </row>
    <row r="14819" spans="76:77" x14ac:dyDescent="0.25">
      <c r="BX14819" s="4"/>
      <c r="BY14819" s="4"/>
    </row>
    <row r="14820" spans="76:77" x14ac:dyDescent="0.25">
      <c r="BX14820" s="4"/>
      <c r="BY14820" s="4"/>
    </row>
    <row r="14821" spans="76:77" x14ac:dyDescent="0.25">
      <c r="BX14821" s="4"/>
      <c r="BY14821" s="4"/>
    </row>
    <row r="14822" spans="76:77" x14ac:dyDescent="0.25">
      <c r="BX14822" s="4"/>
      <c r="BY14822" s="4"/>
    </row>
    <row r="14823" spans="76:77" x14ac:dyDescent="0.25">
      <c r="BX14823" s="4"/>
      <c r="BY14823" s="4"/>
    </row>
    <row r="14824" spans="76:77" x14ac:dyDescent="0.25">
      <c r="BX14824" s="4"/>
      <c r="BY14824" s="4"/>
    </row>
    <row r="14825" spans="76:77" x14ac:dyDescent="0.25">
      <c r="BX14825" s="4"/>
      <c r="BY14825" s="4"/>
    </row>
    <row r="14826" spans="76:77" x14ac:dyDescent="0.25">
      <c r="BX14826" s="4"/>
      <c r="BY14826" s="4"/>
    </row>
    <row r="14827" spans="76:77" x14ac:dyDescent="0.25">
      <c r="BX14827" s="4"/>
      <c r="BY14827" s="4"/>
    </row>
    <row r="14828" spans="76:77" x14ac:dyDescent="0.25">
      <c r="BX14828" s="4"/>
      <c r="BY14828" s="4"/>
    </row>
    <row r="14829" spans="76:77" x14ac:dyDescent="0.25">
      <c r="BX14829" s="4"/>
      <c r="BY14829" s="4"/>
    </row>
    <row r="14830" spans="76:77" x14ac:dyDescent="0.25">
      <c r="BX14830" s="4"/>
      <c r="BY14830" s="4"/>
    </row>
    <row r="14831" spans="76:77" x14ac:dyDescent="0.25">
      <c r="BX14831" s="4"/>
      <c r="BY14831" s="4"/>
    </row>
    <row r="14832" spans="76:77" x14ac:dyDescent="0.25">
      <c r="BX14832" s="4"/>
      <c r="BY14832" s="4"/>
    </row>
    <row r="14833" spans="76:77" x14ac:dyDescent="0.25">
      <c r="BX14833" s="4"/>
      <c r="BY14833" s="4"/>
    </row>
    <row r="14834" spans="76:77" x14ac:dyDescent="0.25">
      <c r="BX14834" s="4"/>
      <c r="BY14834" s="4"/>
    </row>
    <row r="14835" spans="76:77" x14ac:dyDescent="0.25">
      <c r="BX14835" s="4"/>
      <c r="BY14835" s="4"/>
    </row>
    <row r="14836" spans="76:77" x14ac:dyDescent="0.25">
      <c r="BX14836" s="4"/>
      <c r="BY14836" s="4"/>
    </row>
    <row r="14837" spans="76:77" x14ac:dyDescent="0.25">
      <c r="BX14837" s="4"/>
      <c r="BY14837" s="4"/>
    </row>
    <row r="14838" spans="76:77" x14ac:dyDescent="0.25">
      <c r="BX14838" s="4"/>
      <c r="BY14838" s="4"/>
    </row>
    <row r="14839" spans="76:77" x14ac:dyDescent="0.25">
      <c r="BX14839" s="4"/>
      <c r="BY14839" s="4"/>
    </row>
    <row r="14840" spans="76:77" x14ac:dyDescent="0.25">
      <c r="BX14840" s="4"/>
      <c r="BY14840" s="4"/>
    </row>
    <row r="14841" spans="76:77" x14ac:dyDescent="0.25">
      <c r="BX14841" s="4"/>
      <c r="BY14841" s="4"/>
    </row>
    <row r="14842" spans="76:77" x14ac:dyDescent="0.25">
      <c r="BX14842" s="4"/>
      <c r="BY14842" s="4"/>
    </row>
    <row r="14843" spans="76:77" x14ac:dyDescent="0.25">
      <c r="BX14843" s="4"/>
      <c r="BY14843" s="4"/>
    </row>
    <row r="14844" spans="76:77" x14ac:dyDescent="0.25">
      <c r="BX14844" s="4"/>
      <c r="BY14844" s="4"/>
    </row>
    <row r="14845" spans="76:77" x14ac:dyDescent="0.25">
      <c r="BX14845" s="4"/>
      <c r="BY14845" s="4"/>
    </row>
    <row r="14846" spans="76:77" x14ac:dyDescent="0.25">
      <c r="BX14846" s="4"/>
      <c r="BY14846" s="4"/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landscape" verticalDpi="0" r:id="rId1"/>
  <headerFooter alignWithMargins="0"/>
  <rowBreaks count="12" manualBreakCount="12">
    <brk id="43" max="16383" man="1"/>
    <brk id="86" max="16383" man="1"/>
    <brk id="129" max="16383" man="1"/>
    <brk id="172" max="16383" man="1"/>
    <brk id="215" max="16383" man="1"/>
    <brk id="258" max="16383" man="1"/>
    <brk id="301" max="16383" man="1"/>
    <brk id="344" max="16383" man="1"/>
    <brk id="387" max="16383" man="1"/>
    <brk id="430" max="16383" man="1"/>
    <brk id="473" max="16383" man="1"/>
    <brk id="5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James Cook Univerisity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Carew</dc:creator>
  <cp:lastModifiedBy>Clair Meade</cp:lastModifiedBy>
  <cp:lastPrinted>2004-05-29T10:24:09Z</cp:lastPrinted>
  <dcterms:created xsi:type="dcterms:W3CDTF">2003-11-07T06:29:21Z</dcterms:created>
  <dcterms:modified xsi:type="dcterms:W3CDTF">2017-05-26T01:52:07Z</dcterms:modified>
</cp:coreProperties>
</file>